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4\TABULADOS\"/>
    </mc:Choice>
  </mc:AlternateContent>
  <xr:revisionPtr revIDLastSave="0" documentId="13_ncr:1_{6E94E938-3A51-4172-BF8C-5B1A02390C80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PR_CONTRADICCION" sheetId="42" r:id="rId1"/>
    <sheet name="PR_DECLARATORIA" sheetId="43" r:id="rId2"/>
    <sheet name="PR_COMP" sheetId="44" r:id="rId3"/>
    <sheet name="PR_VARIOS" sheetId="45" r:id="rId4"/>
    <sheet name="PR_TOTAL_" sheetId="52" r:id="rId5"/>
    <sheet name="PR_TOTAL_TIPO" sheetId="48" r:id="rId6"/>
  </sheets>
  <definedNames>
    <definedName name="_xlnm._FilterDatabase" localSheetId="2" hidden="1">PR_COMP!$A$3:$A$3</definedName>
    <definedName name="_xlnm._FilterDatabase" localSheetId="0" hidden="1">PR_CONTRADICCION!$A$3:$A$3</definedName>
    <definedName name="_xlnm._FilterDatabase" localSheetId="1" hidden="1">PR_DECLARATORIA!$A$3:$A$3</definedName>
    <definedName name="_xlnm._FilterDatabase" localSheetId="4" hidden="1">PR_TOTAL_!$A$3:$A$3</definedName>
    <definedName name="_xlnm._FilterDatabase" localSheetId="5" hidden="1">PR_TOTAL_TIPO!$A$3:$A$3</definedName>
    <definedName name="_xlnm._FilterDatabase" localSheetId="3" hidden="1">PR_VARIOS!$A$3:$A$3</definedName>
    <definedName name="_xlnm.Print_Area" localSheetId="2">PR_COMP!$A$1:$AM$30</definedName>
    <definedName name="_xlnm.Print_Area" localSheetId="0">PR_CONTRADICCION!$A$1:$AM$30</definedName>
    <definedName name="_xlnm.Print_Area" localSheetId="1">PR_DECLARATORIA!$A$1:$AM$30</definedName>
    <definedName name="_xlnm.Print_Area" localSheetId="4">PR_TOTAL_!$A$1:$AM$30</definedName>
    <definedName name="_xlnm.Print_Area" localSheetId="5">PR_TOTAL_TIPO!$A$1:$AM$18</definedName>
    <definedName name="_xlnm.Print_Area" localSheetId="3">PR_VARIOS!$A$1:$AM$30</definedName>
    <definedName name="Print_Area" localSheetId="2">PR_COMP!$A$1:$AM$30</definedName>
    <definedName name="Print_Area" localSheetId="0">PR_CONTRADICCION!$A$1:$AM$30</definedName>
    <definedName name="Print_Area" localSheetId="1">PR_DECLARATORIA!$A$1:$AM$29</definedName>
    <definedName name="Print_Area" localSheetId="4">PR_TOTAL_!$A$1:$AM$30</definedName>
    <definedName name="Print_Area" localSheetId="5">PR_TOTAL_TIPO!$A$1:$AM$18</definedName>
    <definedName name="Print_Area" localSheetId="3">PR_VARIOS!$A$1:$AM$30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7" i="44" l="1"/>
  <c r="AK47" i="44"/>
  <c r="AL47" i="44"/>
  <c r="AJ49" i="44"/>
  <c r="AK49" i="44"/>
  <c r="AL49" i="44"/>
  <c r="AJ50" i="44"/>
  <c r="AK50" i="44"/>
  <c r="AL50" i="44"/>
  <c r="AJ51" i="44"/>
  <c r="AK51" i="44"/>
  <c r="AL51" i="44"/>
  <c r="AJ52" i="44"/>
  <c r="AK52" i="44"/>
  <c r="AL52" i="44"/>
  <c r="AJ53" i="44"/>
  <c r="AK53" i="44"/>
  <c r="AL53" i="44"/>
  <c r="AJ54" i="44"/>
  <c r="AK54" i="44"/>
  <c r="AL54" i="44"/>
  <c r="AJ55" i="44"/>
  <c r="AK55" i="44"/>
  <c r="AL55" i="44"/>
  <c r="AJ56" i="44"/>
  <c r="AK56" i="44"/>
  <c r="AL56" i="44"/>
  <c r="AJ57" i="44"/>
  <c r="AK57" i="44"/>
  <c r="AL57" i="44"/>
  <c r="AJ58" i="44"/>
  <c r="AK58" i="44"/>
  <c r="AL58" i="44"/>
  <c r="AJ59" i="44"/>
  <c r="AK59" i="44"/>
  <c r="AL59" i="44"/>
  <c r="AJ60" i="44"/>
  <c r="AK60" i="44"/>
  <c r="AL60" i="44"/>
  <c r="AJ61" i="44"/>
  <c r="AK61" i="44"/>
  <c r="AL61" i="44"/>
  <c r="AJ63" i="44"/>
  <c r="AK63" i="44"/>
  <c r="AL63" i="44"/>
  <c r="AJ47" i="43"/>
  <c r="AK47" i="43"/>
  <c r="AL47" i="43"/>
  <c r="AJ49" i="43"/>
  <c r="AK49" i="43"/>
  <c r="AL49" i="43"/>
  <c r="AJ50" i="43"/>
  <c r="AK50" i="43"/>
  <c r="AL50" i="43"/>
  <c r="AJ51" i="43"/>
  <c r="AK51" i="43"/>
  <c r="AL51" i="43"/>
  <c r="AJ52" i="43"/>
  <c r="AK52" i="43"/>
  <c r="AL52" i="43"/>
  <c r="AJ53" i="43"/>
  <c r="AK53" i="43"/>
  <c r="AL53" i="43"/>
  <c r="AJ54" i="43"/>
  <c r="AK54" i="43"/>
  <c r="AL54" i="43"/>
  <c r="AJ55" i="43"/>
  <c r="AK55" i="43"/>
  <c r="AL55" i="43"/>
  <c r="AJ56" i="43"/>
  <c r="AK56" i="43"/>
  <c r="AL56" i="43"/>
  <c r="AJ57" i="43"/>
  <c r="AK57" i="43"/>
  <c r="AL57" i="43"/>
  <c r="AJ58" i="43"/>
  <c r="AK58" i="43"/>
  <c r="AL58" i="43"/>
  <c r="AJ59" i="43"/>
  <c r="AK59" i="43"/>
  <c r="AL59" i="43"/>
  <c r="AJ60" i="43"/>
  <c r="AK60" i="43"/>
  <c r="AL60" i="43"/>
  <c r="AJ61" i="43"/>
  <c r="AK61" i="43"/>
  <c r="AL61" i="43"/>
  <c r="AJ63" i="43"/>
  <c r="AK63" i="43"/>
  <c r="AL63" i="43"/>
  <c r="AJ47" i="42"/>
  <c r="AK47" i="42"/>
  <c r="AL47" i="42"/>
  <c r="AJ49" i="42"/>
  <c r="AK49" i="42"/>
  <c r="AL49" i="42"/>
  <c r="AJ50" i="42"/>
  <c r="AK50" i="42"/>
  <c r="AL50" i="42"/>
  <c r="AJ51" i="42"/>
  <c r="AK51" i="42"/>
  <c r="AL51" i="42"/>
  <c r="AJ52" i="42"/>
  <c r="AK52" i="42"/>
  <c r="AL52" i="42"/>
  <c r="AJ53" i="42"/>
  <c r="AK53" i="42"/>
  <c r="AL53" i="42"/>
  <c r="AJ54" i="42"/>
  <c r="AK54" i="42"/>
  <c r="AL54" i="42"/>
  <c r="AJ55" i="42"/>
  <c r="AK55" i="42"/>
  <c r="AL55" i="42"/>
  <c r="AJ56" i="42"/>
  <c r="AK56" i="42"/>
  <c r="AL56" i="42"/>
  <c r="AJ57" i="42"/>
  <c r="AK57" i="42"/>
  <c r="AL57" i="42"/>
  <c r="AJ58" i="42"/>
  <c r="AK58" i="42"/>
  <c r="AL58" i="42"/>
  <c r="AJ59" i="42"/>
  <c r="AK59" i="42"/>
  <c r="AL59" i="42"/>
  <c r="AJ60" i="42"/>
  <c r="AK60" i="42"/>
  <c r="AL60" i="42"/>
  <c r="AJ61" i="42"/>
  <c r="AK61" i="42"/>
  <c r="AL61" i="42"/>
  <c r="AJ63" i="42"/>
  <c r="AK63" i="42"/>
  <c r="AL63" i="42"/>
  <c r="AH11" i="42" l="1"/>
  <c r="AH11" i="52" s="1"/>
  <c r="AH18" i="42"/>
  <c r="AH18" i="52" s="1"/>
  <c r="AM18" i="52"/>
  <c r="AM17" i="52"/>
  <c r="AM16" i="52"/>
  <c r="AM15" i="52"/>
  <c r="AM14" i="52"/>
  <c r="AM11" i="52"/>
  <c r="AI22" i="52"/>
  <c r="AI21" i="52"/>
  <c r="AI20" i="52"/>
  <c r="AI19" i="52"/>
  <c r="AI18" i="52"/>
  <c r="AI17" i="52"/>
  <c r="AI16" i="52"/>
  <c r="AI15" i="52"/>
  <c r="AI14" i="52"/>
  <c r="AI13" i="52"/>
  <c r="AI12" i="52"/>
  <c r="AI11" i="52"/>
  <c r="O22" i="52"/>
  <c r="O21" i="52"/>
  <c r="O20" i="52"/>
  <c r="O19" i="52"/>
  <c r="O18" i="52"/>
  <c r="O17" i="52"/>
  <c r="O16" i="52"/>
  <c r="O15" i="52"/>
  <c r="O14" i="52"/>
  <c r="O13" i="52"/>
  <c r="O12" i="52"/>
  <c r="O11" i="52"/>
  <c r="P22" i="52"/>
  <c r="P21" i="52"/>
  <c r="P20" i="52"/>
  <c r="P19" i="52"/>
  <c r="P18" i="52"/>
  <c r="P17" i="52"/>
  <c r="P16" i="52"/>
  <c r="P15" i="52"/>
  <c r="P14" i="52"/>
  <c r="P13" i="52"/>
  <c r="P12" i="52"/>
  <c r="P11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R22" i="52"/>
  <c r="R21" i="52"/>
  <c r="R20" i="52"/>
  <c r="R19" i="52"/>
  <c r="R18" i="52"/>
  <c r="R17" i="52"/>
  <c r="R16" i="52"/>
  <c r="R15" i="52"/>
  <c r="R14" i="52"/>
  <c r="R13" i="52"/>
  <c r="R12" i="52"/>
  <c r="R11" i="52"/>
  <c r="S22" i="52"/>
  <c r="S21" i="52"/>
  <c r="S20" i="52"/>
  <c r="S19" i="52"/>
  <c r="S18" i="52"/>
  <c r="S17" i="52"/>
  <c r="S16" i="52"/>
  <c r="S15" i="52"/>
  <c r="S14" i="52"/>
  <c r="S13" i="52"/>
  <c r="S12" i="52"/>
  <c r="S11" i="52"/>
  <c r="T22" i="52"/>
  <c r="T21" i="52"/>
  <c r="T20" i="52"/>
  <c r="T19" i="52"/>
  <c r="T18" i="52"/>
  <c r="T17" i="52"/>
  <c r="T16" i="52"/>
  <c r="T15" i="52"/>
  <c r="T14" i="52"/>
  <c r="T13" i="52"/>
  <c r="T12" i="52"/>
  <c r="T11" i="52"/>
  <c r="U22" i="52"/>
  <c r="U21" i="52"/>
  <c r="U20" i="52"/>
  <c r="U19" i="52"/>
  <c r="U18" i="52"/>
  <c r="U17" i="52"/>
  <c r="U16" i="52"/>
  <c r="U15" i="52"/>
  <c r="U14" i="52"/>
  <c r="U13" i="52"/>
  <c r="U12" i="52"/>
  <c r="U11" i="52"/>
  <c r="V22" i="52"/>
  <c r="V21" i="52"/>
  <c r="V20" i="52"/>
  <c r="V19" i="52"/>
  <c r="V18" i="52"/>
  <c r="V17" i="52"/>
  <c r="V16" i="52"/>
  <c r="V15" i="52"/>
  <c r="V14" i="52"/>
  <c r="V13" i="52"/>
  <c r="V12" i="52"/>
  <c r="V11" i="52"/>
  <c r="W22" i="52"/>
  <c r="W21" i="52"/>
  <c r="W20" i="52"/>
  <c r="W19" i="52"/>
  <c r="W18" i="52"/>
  <c r="W17" i="52"/>
  <c r="W16" i="52"/>
  <c r="W15" i="52"/>
  <c r="W14" i="52"/>
  <c r="W13" i="52"/>
  <c r="W12" i="52"/>
  <c r="W11" i="52"/>
  <c r="X22" i="52"/>
  <c r="X21" i="52"/>
  <c r="X20" i="52"/>
  <c r="X19" i="52"/>
  <c r="X18" i="52"/>
  <c r="X17" i="52"/>
  <c r="X16" i="52"/>
  <c r="X15" i="52"/>
  <c r="X14" i="52"/>
  <c r="X13" i="52"/>
  <c r="X12" i="52"/>
  <c r="X11" i="52"/>
  <c r="Y22" i="52"/>
  <c r="Y21" i="52"/>
  <c r="Y20" i="52"/>
  <c r="Y19" i="52"/>
  <c r="Y18" i="52"/>
  <c r="Y17" i="52"/>
  <c r="Y16" i="52"/>
  <c r="Y15" i="52"/>
  <c r="Y14" i="52"/>
  <c r="Y13" i="52"/>
  <c r="Y12" i="52"/>
  <c r="Y11" i="52"/>
  <c r="Z22" i="52"/>
  <c r="Z21" i="52"/>
  <c r="Z20" i="52"/>
  <c r="Z19" i="52"/>
  <c r="Z18" i="52"/>
  <c r="Z17" i="52"/>
  <c r="Z16" i="52"/>
  <c r="Z15" i="52"/>
  <c r="Z14" i="52"/>
  <c r="Z13" i="52"/>
  <c r="Z12" i="52"/>
  <c r="Z11" i="52"/>
  <c r="AA22" i="52"/>
  <c r="AA21" i="52"/>
  <c r="AA20" i="52"/>
  <c r="AA19" i="52"/>
  <c r="AA18" i="52"/>
  <c r="AA17" i="52"/>
  <c r="AA16" i="52"/>
  <c r="AA15" i="52"/>
  <c r="AA14" i="52"/>
  <c r="AA13" i="52"/>
  <c r="AA12" i="52"/>
  <c r="AA11" i="52"/>
  <c r="AB22" i="52"/>
  <c r="AB21" i="52"/>
  <c r="AB20" i="52"/>
  <c r="AB19" i="52"/>
  <c r="AB18" i="52"/>
  <c r="AB17" i="52"/>
  <c r="AB16" i="52"/>
  <c r="AB15" i="52"/>
  <c r="AB14" i="52"/>
  <c r="AB13" i="52"/>
  <c r="AB12" i="52"/>
  <c r="AB11" i="52"/>
  <c r="AC22" i="52"/>
  <c r="AC21" i="52"/>
  <c r="AC20" i="52"/>
  <c r="AC19" i="52"/>
  <c r="AC18" i="52"/>
  <c r="AC17" i="52"/>
  <c r="AC16" i="52"/>
  <c r="AC15" i="52"/>
  <c r="AC14" i="52"/>
  <c r="AC13" i="52"/>
  <c r="AC12" i="52"/>
  <c r="AC11" i="52"/>
  <c r="AD22" i="52"/>
  <c r="AD21" i="52"/>
  <c r="AD20" i="52"/>
  <c r="AD19" i="52"/>
  <c r="AD18" i="52"/>
  <c r="AD17" i="52"/>
  <c r="AD16" i="52"/>
  <c r="AD15" i="52"/>
  <c r="AD14" i="52"/>
  <c r="AD13" i="52"/>
  <c r="AD12" i="52"/>
  <c r="AD11" i="52"/>
  <c r="AE22" i="52"/>
  <c r="AE21" i="52"/>
  <c r="AE20" i="52"/>
  <c r="AE19" i="52"/>
  <c r="AE18" i="52"/>
  <c r="AE17" i="52"/>
  <c r="AE16" i="52"/>
  <c r="AE15" i="52"/>
  <c r="AE14" i="52"/>
  <c r="AE13" i="52"/>
  <c r="AE12" i="52"/>
  <c r="AE11" i="52"/>
  <c r="AF22" i="52"/>
  <c r="AF21" i="52"/>
  <c r="AF20" i="52"/>
  <c r="AF19" i="52"/>
  <c r="AF18" i="52"/>
  <c r="AF17" i="52"/>
  <c r="AF16" i="52"/>
  <c r="AF15" i="52"/>
  <c r="AF14" i="52"/>
  <c r="AF13" i="52"/>
  <c r="AF12" i="52"/>
  <c r="AF11" i="52"/>
  <c r="I22" i="52"/>
  <c r="I21" i="52"/>
  <c r="I20" i="52"/>
  <c r="I19" i="52"/>
  <c r="I18" i="52"/>
  <c r="I17" i="52"/>
  <c r="I16" i="52"/>
  <c r="I15" i="52"/>
  <c r="I14" i="52"/>
  <c r="I13" i="52"/>
  <c r="I12" i="52"/>
  <c r="I11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C22" i="52"/>
  <c r="C21" i="52"/>
  <c r="C20" i="52"/>
  <c r="C19" i="52"/>
  <c r="C18" i="52"/>
  <c r="C17" i="52"/>
  <c r="C16" i="52"/>
  <c r="C15" i="52"/>
  <c r="C14" i="52"/>
  <c r="C13" i="52"/>
  <c r="C12" i="52"/>
  <c r="C11" i="52"/>
  <c r="C10" i="52"/>
  <c r="AM12" i="45"/>
  <c r="K14" i="45"/>
  <c r="AM14" i="45" s="1"/>
  <c r="AM13" i="45"/>
  <c r="AH14" i="45"/>
  <c r="K22" i="45"/>
  <c r="K21" i="45"/>
  <c r="K20" i="45"/>
  <c r="K19" i="45"/>
  <c r="K18" i="45"/>
  <c r="K17" i="45"/>
  <c r="K16" i="45"/>
  <c r="AM16" i="45" s="1"/>
  <c r="K15" i="45"/>
  <c r="K13" i="45"/>
  <c r="K12" i="45"/>
  <c r="K11" i="45"/>
  <c r="AM21" i="45"/>
  <c r="AM18" i="45"/>
  <c r="AM11" i="45"/>
  <c r="AH22" i="45"/>
  <c r="AH21" i="45"/>
  <c r="AH20" i="45"/>
  <c r="AH19" i="45"/>
  <c r="AH18" i="45"/>
  <c r="AH17" i="45"/>
  <c r="AH16" i="45"/>
  <c r="AH15" i="45"/>
  <c r="AM15" i="45" s="1"/>
  <c r="AH13" i="45"/>
  <c r="AH12" i="45"/>
  <c r="AH11" i="45"/>
  <c r="AM22" i="45" l="1"/>
  <c r="AM19" i="45"/>
  <c r="AM17" i="45"/>
  <c r="AH21" i="44" l="1"/>
  <c r="AH17" i="44"/>
  <c r="AH22" i="44"/>
  <c r="AH10" i="44"/>
  <c r="AH20" i="44"/>
  <c r="AH19" i="44"/>
  <c r="AH18" i="44"/>
  <c r="AH16" i="44"/>
  <c r="AH15" i="44"/>
  <c r="AH14" i="44"/>
  <c r="AH13" i="44"/>
  <c r="AH12" i="44"/>
  <c r="AH11" i="44"/>
  <c r="K11" i="44"/>
  <c r="K10" i="44"/>
  <c r="K22" i="44"/>
  <c r="K21" i="44"/>
  <c r="K20" i="44"/>
  <c r="K19" i="44"/>
  <c r="K18" i="44"/>
  <c r="K17" i="44"/>
  <c r="K16" i="44"/>
  <c r="K15" i="44"/>
  <c r="K14" i="44"/>
  <c r="K13" i="44"/>
  <c r="AM21" i="43"/>
  <c r="AM20" i="43"/>
  <c r="AM19" i="43"/>
  <c r="AM18" i="43"/>
  <c r="AM16" i="43"/>
  <c r="AM14" i="43"/>
  <c r="AM12" i="43"/>
  <c r="AH11" i="43"/>
  <c r="AH10" i="43"/>
  <c r="AH22" i="43"/>
  <c r="AH21" i="43"/>
  <c r="AH20" i="43"/>
  <c r="AH19" i="43"/>
  <c r="AH18" i="43"/>
  <c r="AH17" i="43"/>
  <c r="AH16" i="43"/>
  <c r="AH15" i="43"/>
  <c r="AH14" i="43"/>
  <c r="AH13" i="43"/>
  <c r="K22" i="43"/>
  <c r="K21" i="43"/>
  <c r="K20" i="43"/>
  <c r="K19" i="43"/>
  <c r="K18" i="43"/>
  <c r="K17" i="43"/>
  <c r="K16" i="43"/>
  <c r="K15" i="43"/>
  <c r="K14" i="43"/>
  <c r="K13" i="43"/>
  <c r="K11" i="43"/>
  <c r="K10" i="43"/>
  <c r="AH21" i="42"/>
  <c r="AH21" i="52" s="1"/>
  <c r="AH22" i="42"/>
  <c r="AH22" i="52" s="1"/>
  <c r="AH20" i="42"/>
  <c r="AH20" i="52" s="1"/>
  <c r="AH19" i="42"/>
  <c r="AH19" i="52" s="1"/>
  <c r="AH17" i="42"/>
  <c r="AH17" i="52" s="1"/>
  <c r="AH16" i="42"/>
  <c r="AH16" i="52" s="1"/>
  <c r="AH15" i="42"/>
  <c r="AH15" i="52" s="1"/>
  <c r="AH14" i="42"/>
  <c r="AH14" i="52" s="1"/>
  <c r="AH13" i="42"/>
  <c r="AH13" i="52" s="1"/>
  <c r="AH12" i="42"/>
  <c r="AH12" i="52" s="1"/>
  <c r="K22" i="42"/>
  <c r="K22" i="52" s="1"/>
  <c r="K21" i="42"/>
  <c r="K21" i="52" s="1"/>
  <c r="K20" i="42"/>
  <c r="K20" i="52" s="1"/>
  <c r="K19" i="42"/>
  <c r="K19" i="52" s="1"/>
  <c r="K18" i="42"/>
  <c r="K18" i="52" s="1"/>
  <c r="K17" i="42"/>
  <c r="K17" i="52" s="1"/>
  <c r="K16" i="42"/>
  <c r="K16" i="52" s="1"/>
  <c r="K15" i="42"/>
  <c r="K15" i="52" s="1"/>
  <c r="K14" i="42"/>
  <c r="K14" i="52" s="1"/>
  <c r="K13" i="42"/>
  <c r="K13" i="52" s="1"/>
  <c r="K12" i="42"/>
  <c r="K12" i="52" s="1"/>
  <c r="K11" i="42"/>
  <c r="K11" i="52" s="1"/>
  <c r="AH10" i="42"/>
  <c r="AH24" i="42" l="1"/>
  <c r="AM12" i="42"/>
  <c r="AM12" i="52" s="1"/>
  <c r="AM22" i="42"/>
  <c r="AM22" i="52" s="1"/>
  <c r="AM13" i="42"/>
  <c r="AM13" i="52" s="1"/>
  <c r="AM22" i="44"/>
  <c r="AM21" i="44"/>
  <c r="AM20" i="44"/>
  <c r="AM19" i="44"/>
  <c r="AM18" i="44"/>
  <c r="AM13" i="44"/>
  <c r="AM17" i="43"/>
  <c r="AM15" i="43"/>
  <c r="AM13" i="43"/>
  <c r="AM11" i="43"/>
  <c r="AM21" i="42"/>
  <c r="AM21" i="52" s="1"/>
  <c r="AM20" i="42"/>
  <c r="AM20" i="52" s="1"/>
  <c r="AM19" i="42"/>
  <c r="AM19" i="52" s="1"/>
  <c r="AI10" i="52" l="1"/>
  <c r="G10" i="52"/>
  <c r="AH10" i="45"/>
  <c r="AI24" i="45"/>
  <c r="AI12" i="48" s="1"/>
  <c r="K10" i="45"/>
  <c r="G24" i="45"/>
  <c r="AH12" i="43"/>
  <c r="AI24" i="44"/>
  <c r="AI11" i="48" s="1"/>
  <c r="K12" i="44"/>
  <c r="AM12" i="44" s="1"/>
  <c r="G24" i="44"/>
  <c r="G11" i="48" s="1"/>
  <c r="K12" i="43"/>
  <c r="AI24" i="43"/>
  <c r="AI10" i="48" s="1"/>
  <c r="G24" i="43"/>
  <c r="AI24" i="42"/>
  <c r="AI9" i="48" s="1"/>
  <c r="G24" i="42"/>
  <c r="G9" i="48" s="1"/>
  <c r="K10" i="42"/>
  <c r="P24" i="45"/>
  <c r="Q24" i="45"/>
  <c r="R24" i="45"/>
  <c r="S24" i="45"/>
  <c r="S12" i="48" s="1"/>
  <c r="T24" i="45"/>
  <c r="T12" i="48" s="1"/>
  <c r="U24" i="45"/>
  <c r="U12" i="48" s="1"/>
  <c r="V24" i="45"/>
  <c r="V12" i="48" s="1"/>
  <c r="W24" i="45"/>
  <c r="W12" i="48" s="1"/>
  <c r="X24" i="45"/>
  <c r="X12" i="48" s="1"/>
  <c r="Y24" i="45"/>
  <c r="Y12" i="48" s="1"/>
  <c r="Z24" i="45"/>
  <c r="Z12" i="48" s="1"/>
  <c r="AA24" i="45"/>
  <c r="AA12" i="48" s="1"/>
  <c r="AB24" i="45"/>
  <c r="AB12" i="48" s="1"/>
  <c r="AC24" i="45"/>
  <c r="AC12" i="48" s="1"/>
  <c r="AD24" i="45"/>
  <c r="AD12" i="48" s="1"/>
  <c r="AE24" i="45"/>
  <c r="AE12" i="48" s="1"/>
  <c r="AF24" i="45"/>
  <c r="I24" i="45"/>
  <c r="H24" i="45"/>
  <c r="AF24" i="44"/>
  <c r="AE24" i="44"/>
  <c r="AE11" i="48" s="1"/>
  <c r="AD24" i="44"/>
  <c r="AD11" i="48" s="1"/>
  <c r="AC24" i="44"/>
  <c r="AC11" i="48" s="1"/>
  <c r="AB24" i="44"/>
  <c r="AB11" i="48" s="1"/>
  <c r="AA24" i="44"/>
  <c r="AA11" i="48" s="1"/>
  <c r="Z24" i="44"/>
  <c r="Z11" i="48" s="1"/>
  <c r="Y24" i="44"/>
  <c r="Y11" i="48" s="1"/>
  <c r="X24" i="44"/>
  <c r="X11" i="48" s="1"/>
  <c r="W24" i="44"/>
  <c r="W11" i="48" s="1"/>
  <c r="V24" i="44"/>
  <c r="V11" i="48" s="1"/>
  <c r="U24" i="44"/>
  <c r="U11" i="48" s="1"/>
  <c r="T24" i="44"/>
  <c r="T11" i="48" s="1"/>
  <c r="S24" i="44"/>
  <c r="S11" i="48" s="1"/>
  <c r="R24" i="44"/>
  <c r="Q24" i="44"/>
  <c r="P24" i="44"/>
  <c r="O24" i="44"/>
  <c r="I24" i="44"/>
  <c r="H24" i="44"/>
  <c r="P24" i="43"/>
  <c r="Q24" i="43"/>
  <c r="R24" i="43"/>
  <c r="S24" i="43"/>
  <c r="S10" i="48" s="1"/>
  <c r="T24" i="43"/>
  <c r="T10" i="48" s="1"/>
  <c r="U24" i="43"/>
  <c r="U10" i="48" s="1"/>
  <c r="V24" i="43"/>
  <c r="V10" i="48" s="1"/>
  <c r="W24" i="43"/>
  <c r="W10" i="48" s="1"/>
  <c r="X24" i="43"/>
  <c r="X10" i="48" s="1"/>
  <c r="Y24" i="43"/>
  <c r="Y10" i="48" s="1"/>
  <c r="Z24" i="43"/>
  <c r="Z10" i="48" s="1"/>
  <c r="AA24" i="43"/>
  <c r="AA10" i="48" s="1"/>
  <c r="AB24" i="43"/>
  <c r="AB10" i="48" s="1"/>
  <c r="AC24" i="43"/>
  <c r="AC10" i="48" s="1"/>
  <c r="AD24" i="43"/>
  <c r="AD10" i="48" s="1"/>
  <c r="AE24" i="43"/>
  <c r="AE10" i="48" s="1"/>
  <c r="AF24" i="43"/>
  <c r="O24" i="43"/>
  <c r="I24" i="43"/>
  <c r="H24" i="43"/>
  <c r="P24" i="42"/>
  <c r="Q24" i="42"/>
  <c r="R24" i="42"/>
  <c r="S24" i="42"/>
  <c r="S9" i="48" s="1"/>
  <c r="T24" i="42"/>
  <c r="T9" i="48" s="1"/>
  <c r="U24" i="42"/>
  <c r="U9" i="48" s="1"/>
  <c r="V24" i="42"/>
  <c r="V9" i="48" s="1"/>
  <c r="W24" i="42"/>
  <c r="W9" i="48" s="1"/>
  <c r="X24" i="42"/>
  <c r="X9" i="48" s="1"/>
  <c r="Y24" i="42"/>
  <c r="Y9" i="48" s="1"/>
  <c r="Z24" i="42"/>
  <c r="Z9" i="48" s="1"/>
  <c r="AA24" i="42"/>
  <c r="AA9" i="48" s="1"/>
  <c r="AB24" i="42"/>
  <c r="AB9" i="48" s="1"/>
  <c r="AC24" i="42"/>
  <c r="AC9" i="48" s="1"/>
  <c r="AD24" i="42"/>
  <c r="AD9" i="48" s="1"/>
  <c r="AE24" i="42"/>
  <c r="AE9" i="48" s="1"/>
  <c r="AF24" i="42"/>
  <c r="S10" i="52"/>
  <c r="T10" i="52"/>
  <c r="U10" i="52"/>
  <c r="V10" i="52"/>
  <c r="W10" i="52"/>
  <c r="X10" i="52"/>
  <c r="Y10" i="52"/>
  <c r="Z10" i="52"/>
  <c r="AA10" i="52"/>
  <c r="AB10" i="52"/>
  <c r="AC10" i="52"/>
  <c r="AD10" i="52"/>
  <c r="AE10" i="52"/>
  <c r="AF10" i="52"/>
  <c r="R10" i="52"/>
  <c r="Q10" i="52"/>
  <c r="P10" i="52"/>
  <c r="O10" i="52"/>
  <c r="I10" i="52"/>
  <c r="H10" i="52"/>
  <c r="G12" i="48" l="1"/>
  <c r="AM10" i="45"/>
  <c r="AH24" i="45"/>
  <c r="G10" i="48"/>
  <c r="AI14" i="48"/>
  <c r="AM10" i="43"/>
  <c r="AI24" i="52"/>
  <c r="G24" i="52"/>
  <c r="AH10" i="52"/>
  <c r="K24" i="44"/>
  <c r="K24" i="43"/>
  <c r="K10" i="52"/>
  <c r="AD24" i="52"/>
  <c r="AB24" i="52"/>
  <c r="H24" i="52"/>
  <c r="I24" i="52"/>
  <c r="V14" i="48"/>
  <c r="T14" i="48"/>
  <c r="Z24" i="52"/>
  <c r="AC14" i="48"/>
  <c r="Y24" i="52"/>
  <c r="AC24" i="52"/>
  <c r="W24" i="52"/>
  <c r="X24" i="52"/>
  <c r="V24" i="52"/>
  <c r="U24" i="52"/>
  <c r="AF24" i="52"/>
  <c r="T24" i="52"/>
  <c r="AA24" i="52"/>
  <c r="AE24" i="52"/>
  <c r="S24" i="52"/>
  <c r="Y14" i="48"/>
  <c r="X14" i="48"/>
  <c r="Z14" i="48"/>
  <c r="W14" i="48"/>
  <c r="AA14" i="48"/>
  <c r="AB14" i="48"/>
  <c r="AE14" i="48"/>
  <c r="S14" i="48"/>
  <c r="U14" i="48"/>
  <c r="AD14" i="48"/>
  <c r="AM24" i="45" l="1"/>
  <c r="AM12" i="48" s="1"/>
  <c r="G14" i="48"/>
  <c r="AM24" i="43"/>
  <c r="AM10" i="48" s="1"/>
  <c r="AM10" i="52"/>
  <c r="AM24" i="42"/>
  <c r="AM9" i="48" s="1"/>
  <c r="AH12" i="48"/>
  <c r="AF12" i="48"/>
  <c r="R12" i="48"/>
  <c r="Q12" i="48"/>
  <c r="P12" i="48"/>
  <c r="O24" i="45"/>
  <c r="O12" i="48" s="1"/>
  <c r="K24" i="45"/>
  <c r="I12" i="48"/>
  <c r="H12" i="48"/>
  <c r="C24" i="45"/>
  <c r="C12" i="48" s="1"/>
  <c r="AM24" i="44"/>
  <c r="AH24" i="44"/>
  <c r="AH11" i="48" s="1"/>
  <c r="AF11" i="48"/>
  <c r="R11" i="48"/>
  <c r="Q11" i="48"/>
  <c r="P11" i="48"/>
  <c r="O11" i="48"/>
  <c r="K11" i="48"/>
  <c r="I11" i="48"/>
  <c r="H11" i="48"/>
  <c r="C24" i="44"/>
  <c r="C11" i="48" s="1"/>
  <c r="AH24" i="43"/>
  <c r="AH10" i="48" s="1"/>
  <c r="AF10" i="48"/>
  <c r="R10" i="48"/>
  <c r="Q10" i="48"/>
  <c r="P10" i="48"/>
  <c r="O10" i="48"/>
  <c r="K10" i="48"/>
  <c r="I10" i="48"/>
  <c r="H10" i="48"/>
  <c r="C24" i="43"/>
  <c r="C10" i="48" s="1"/>
  <c r="AH9" i="48"/>
  <c r="AF9" i="48"/>
  <c r="R9" i="48"/>
  <c r="Q9" i="48"/>
  <c r="P9" i="48"/>
  <c r="O24" i="42"/>
  <c r="O9" i="48" s="1"/>
  <c r="K24" i="42"/>
  <c r="K9" i="48" s="1"/>
  <c r="I24" i="42"/>
  <c r="I9" i="48" s="1"/>
  <c r="H24" i="42"/>
  <c r="H9" i="48" s="1"/>
  <c r="C24" i="42"/>
  <c r="C9" i="48" s="1"/>
  <c r="K12" i="48" l="1"/>
  <c r="K14" i="48" s="1"/>
  <c r="AM11" i="48"/>
  <c r="AM14" i="48" s="1"/>
  <c r="P14" i="48"/>
  <c r="AH14" i="48"/>
  <c r="C14" i="48"/>
  <c r="I14" i="48"/>
  <c r="H14" i="48"/>
  <c r="O14" i="48"/>
  <c r="R14" i="48"/>
  <c r="Q14" i="48"/>
  <c r="AF14" i="48"/>
  <c r="C24" i="52"/>
  <c r="AM24" i="52"/>
  <c r="P24" i="52"/>
  <c r="R24" i="52"/>
  <c r="Q24" i="52"/>
  <c r="O24" i="52"/>
  <c r="AH24" i="52" l="1"/>
  <c r="K24" i="52"/>
</calcChain>
</file>

<file path=xl/sharedStrings.xml><?xml version="1.0" encoding="utf-8"?>
<sst xmlns="http://schemas.openxmlformats.org/spreadsheetml/2006/main" count="288" uniqueCount="73">
  <si>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</si>
  <si>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</si>
  <si>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</si>
  <si>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</si>
  <si>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</si>
  <si>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</si>
  <si>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</si>
  <si>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EXISTENCIA FINAL</t>
  </si>
  <si>
    <t>TIPO DE ASUNTO</t>
  </si>
  <si>
    <t>PLENO REGIONAL EN MATERIA ADMINISTRATIVA DE LA REGIÓN CENTRO-NORTE, CON RESIDENCIA EN LA CIUDAD DE MÉXICO</t>
  </si>
  <si>
    <t>PLENO REGIONAL EN MATERIA CIVIL DE LA REGIÓN CENTRO-NORTE, CON RESIDENCIA EN LA CIUDAD DE MÉXICO</t>
  </si>
  <si>
    <t>PLENO REGIONAL EN MATERIA DE TRABAJO DE LA REGIÓN CENTRO-SUR, CON RESIDENCIA EN LA CIUDAD DE MÉXICO</t>
  </si>
  <si>
    <t>PLENO REGIONAL EN MATERIA PENAL DE LA REGIÓN CENTRO-NORTE, CON RESIDENCIA EN LA CIUDAD DE MÉXICO</t>
  </si>
  <si>
    <t>PLENO REGIONAL ESPECIALIZADO EN COMPETENCIA ECONÓMICA, RADIODIFUSIÓN Y TELECOMUNICACIONES</t>
  </si>
  <si>
    <t>PLENO REGIONAL EN MATERIA CIVIL DE LA REGIÓN CENTRO-SUR, CON RESIDENCIA EN GUADALAJARA, JALISCO</t>
  </si>
  <si>
    <t>PLENO REGIONAL EN MATERIA DE TRABAJO DE LA REGIÓN CENTRO-NORTE, CON RESIDENCIA EN MONTERREY, NUEVO LEÓN</t>
  </si>
  <si>
    <t>PLENO REGIONAL EN MATERIA PENAL DE LA REGIÓN CENTRO-SUR, CON RESIDENCIA EN SAN ANDRÉS CHOLULA, PUEBLA</t>
  </si>
  <si>
    <t>PLENO REGIONAL EN MATERIA ADMINISTRATIVA DE LA REGIÓN CENTRO-SUR, CON RESIDENCIA EN CUERNAVACA, MORELOS</t>
  </si>
  <si>
    <t>CONTRADICCIÓN DE CRITERIOS</t>
  </si>
  <si>
    <t>SOLICITUD DE DECLARATORIA GENERAL DE INCONSTITUCIONALIDAD</t>
  </si>
  <si>
    <t>CONFLICTOS COMPETENCIALES</t>
  </si>
  <si>
    <t>VARIOS</t>
  </si>
  <si>
    <t>SIN MATERIA</t>
  </si>
  <si>
    <t>POR DICTAMEN</t>
  </si>
  <si>
    <t>NO EXISTE CONFLICTO</t>
  </si>
  <si>
    <t>INEXISTENTE</t>
  </si>
  <si>
    <t>PROCEDENTE</t>
  </si>
  <si>
    <t>OTROS</t>
  </si>
  <si>
    <t>DESECHA</t>
  </si>
  <si>
    <t>IMP.</t>
  </si>
  <si>
    <t>INC.</t>
  </si>
  <si>
    <t>NO INT.</t>
  </si>
  <si>
    <t>NO PRES.</t>
  </si>
  <si>
    <t>PROCEDE RES. SCJN</t>
  </si>
  <si>
    <t>COMP. REQUERIDO</t>
  </si>
  <si>
    <t>COMP. REQUIRENTE</t>
  </si>
  <si>
    <t>COMP. OTRO ÓRGANO</t>
  </si>
  <si>
    <t>IMPROC.</t>
  </si>
  <si>
    <t>EGRESO TOTAL</t>
  </si>
  <si>
    <t>RESOLUCIÓN PRESIDENCIA O PLENARIA</t>
  </si>
  <si>
    <t>RESOLUCIÓN EN SESIÓN</t>
  </si>
  <si>
    <t>INGRESOS POR ACUERDO</t>
  </si>
  <si>
    <t>EGRESO POR ACUERDO</t>
  </si>
  <si>
    <t>Pleno Regional en Materia Penal de la Región Centro-Norte, con Residencia en la Ciudad de México.</t>
  </si>
  <si>
    <t>Pleno Regional en Materia Administrativa de la Región Centro-Norte, con Residencia en la Ciudad de México</t>
  </si>
  <si>
    <t>Pleno Regional en Materia Civil de la Región Centro-Norte, con Residencia en la Ciudad de México</t>
  </si>
  <si>
    <t>Pleno Regional en Materia de Trabajo de la Región Centro-Norte, con Residencia en Monterrey, Nuevo León</t>
  </si>
  <si>
    <t>Pleno Regional en Materia Penal de la Región Centro-Sur, con Residencia en San Andrés Cholula, Puebla</t>
  </si>
  <si>
    <t>Pleno Regional en Materia Administrativa de la Región Centro-Sur, con Residencia en Cuernavaca, Morelos.</t>
  </si>
  <si>
    <t>Pleno Regional en Materia Civil de la Región Centro-Sur, con Residencia en Guadalajara, Jalisco</t>
  </si>
  <si>
    <t>Pleno Regional en Materia de Trabajo de la Región Centro-Sur, con Residencia en la Ciudad de México</t>
  </si>
  <si>
    <t>Pleno Regional Especializado en Competencia Económica, Radiodifusión y Telecomunicaciones</t>
  </si>
  <si>
    <t>MOVIMIENTO ESTADÍSTICO DE PLENOS REGIONALES POR TIPO DE ASUNTO</t>
  </si>
  <si>
    <t>MOVIMIENTO ESTADÍSTICO DEL TOTAL DE ASUNTOS DE PLENOS REGIONALES</t>
  </si>
  <si>
    <t>MOVIMIENTO ESTADÍSTICO DEL TOTAL DE ASUNTOS DE PLENOS REGIONALES, POR TIPO DE ASUNTO</t>
  </si>
  <si>
    <t>DEL 16 DE NOVIEMBRE DE 2023 AL 15 DE NOVIEMBRE DE 2024</t>
  </si>
  <si>
    <t>PLENO REGIONAL EN MATERIAS ADMINISTRATIVA Y CIVIL DE LA REGIÓN CENTRO-NORTE, CON RESIDENCIA EN LA CIUDAD DE MÉXICO</t>
  </si>
  <si>
    <t>PLENO REGIONAL EN MATERIAS ADMINISTRATIVA Y CIVIL DE LA REGIÓN CENTRO-SUR, CON RESIDENCIA EN LA CIUDAD DE MÉXICO</t>
  </si>
  <si>
    <t>PLENO REGIONAL EN MATERIAS PENAL Y DE TRABAJO DE LA REGIÓN CENTRO-SUR, CON RESIDENCIA EN LA CIUDAD DE MÉXICO.</t>
  </si>
  <si>
    <t>PLENO REGIONAL EN MATERIAS PENAL Y DE TRABAJO DE LA REGIÓN CENTRO-NORTE, CON RESIDENCIA EN LA CIUDAD DE MÉXICO.</t>
  </si>
  <si>
    <t>DEL 16 DE NOVIEMBFRE DE 2023 AL 15 DE NOVIEMBRE DE 2024</t>
  </si>
  <si>
    <t>DEL 16 DE NOVIEMBRE DE 2023  AL 15 DE NOVIEMBRE DE 2024</t>
  </si>
  <si>
    <r>
      <t>PLENO REGIONAL EN MATERIA ADMINISTRATIVA DE LA REGIÓN CENTRO-NORTE, CON RESIDENCIA EN LA CIUDAD DE MÉXICO.</t>
    </r>
    <r>
      <rPr>
        <vertAlign val="superscript"/>
        <sz val="11"/>
        <rFont val="Arial"/>
        <family val="2"/>
      </rPr>
      <t>1</t>
    </r>
  </si>
  <si>
    <r>
      <t>PLENO REGIONAL EN MATERIA PENAL DE LA REGIÓN CENTRO-NORTE, CON RESIDENCIA EN LA CIUDAD DE MÉXICO.</t>
    </r>
    <r>
      <rPr>
        <vertAlign val="superscript"/>
        <sz val="11"/>
        <rFont val="Arial"/>
        <family val="2"/>
      </rPr>
      <t xml:space="preserve"> 1</t>
    </r>
  </si>
  <si>
    <r>
      <t>PLENO REGIONAL EN MATERIA DE TRABAJO DE LA REGIÓN CENTRO-SUR, CON RESIDENCIA EN LA CIUDAD DE MÉXICO.</t>
    </r>
    <r>
      <rPr>
        <vertAlign val="superscript"/>
        <sz val="11"/>
        <rFont val="Arial"/>
        <family val="2"/>
      </rPr>
      <t>1</t>
    </r>
  </si>
  <si>
    <r>
      <t>PLENO REGIONAL EN MATERIA CIVIL DE LA REGIÓN CENTRO-SUR, CON RESIDENCIA EN GUADALAJARA, JALISCO.</t>
    </r>
    <r>
      <rPr>
        <vertAlign val="superscript"/>
        <sz val="11"/>
        <rFont val="Arial"/>
        <family val="2"/>
      </rPr>
      <t xml:space="preserve"> 2</t>
    </r>
  </si>
  <si>
    <r>
      <t>PLENO REGIONAL EN MATERIA DE TRABAJO DE LA REGIÓN CENTRO-NORTE, CON RESIDENCIA EN MONTERREY, NUEVO LEÓN.</t>
    </r>
    <r>
      <rPr>
        <vertAlign val="superscript"/>
        <sz val="11"/>
        <rFont val="Arial"/>
        <family val="2"/>
      </rPr>
      <t>2</t>
    </r>
  </si>
  <si>
    <r>
      <t>PLENO REGIONAL EN MATERIA PENAL DE LA REGIÓN CENTRO-SUR, CON RESIDENCIA EN SAN ANDRÉS CHOLULA, PUEBLA.</t>
    </r>
    <r>
      <rPr>
        <vertAlign val="superscript"/>
        <sz val="11"/>
        <rFont val="Arial"/>
        <family val="2"/>
      </rPr>
      <t>2</t>
    </r>
  </si>
  <si>
    <r>
      <t>PLENO REGIONAL EN MATERIA ADMINISTRATIVA DE LA REGIÓN CENTRO-SUR, CON RESIDENCIA EN CUERNAVACA, MORELOS.</t>
    </r>
    <r>
      <rPr>
        <vertAlign val="superscript"/>
        <sz val="11"/>
        <rFont val="Arial"/>
        <family val="2"/>
      </rPr>
      <t>2</t>
    </r>
  </si>
  <si>
    <r>
      <rPr>
        <vertAlign val="superscript"/>
        <sz val="11"/>
        <rFont val="Arial"/>
        <family val="2"/>
      </rPr>
      <t>2/</t>
    </r>
    <r>
      <rPr>
        <sz val="11"/>
        <rFont val="Arial"/>
        <family val="2"/>
      </rPr>
      <t xml:space="preserve"> CONCLUYERON FUNCIONES EL 15 DE ENERO DE 2024, DE CONFORMIDAD CON EL ACUERDO 39/2023.</t>
    </r>
  </si>
  <si>
    <r>
      <t>PLENO REGIONAL EN MATERIA CIVIL DE LA REGIÓN CENTRO-NORTE, CON RESIDENCIA EN LA CIUDAD DE MÉXICO.</t>
    </r>
    <r>
      <rPr>
        <vertAlign val="superscript"/>
        <sz val="11"/>
        <rFont val="Arial"/>
        <family val="2"/>
      </rPr>
      <t xml:space="preserve"> 1</t>
    </r>
  </si>
  <si>
    <t>TOTAL POR TIPO DE ASUNTO</t>
  </si>
  <si>
    <r>
      <rPr>
        <vertAlign val="superscript"/>
        <sz val="11"/>
        <rFont val="Arial"/>
        <family val="2"/>
      </rPr>
      <t>1/</t>
    </r>
    <r>
      <rPr>
        <sz val="11"/>
        <rFont val="Arial"/>
        <family val="2"/>
      </rPr>
      <t xml:space="preserve"> CAMBIARON DE DENOMINACIÓN EL 16 DE ENERO DE 2024, DE CONFORMIDAD CON EL ACUERDO GENERAL 38/2023.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</si>
</sst>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4" fillId="4" borderId="0" xfId="0" applyFont="1" applyFill="1" applyAlignment="1">
      <alignment vertical="center"/>
    </xf>
    <xf numFmtId="164" fontId="6" fillId="4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164" fontId="7" fillId="5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4" fillId="4" borderId="0" xfId="0" applyNumberFormat="1" applyFont="1" applyFill="1" applyAlignment="1">
      <alignment vertical="center" wrapText="1"/>
    </xf>
    <xf numFmtId="0" fontId="5" fillId="0" borderId="1" xfId="0" applyFont="1" applyBorder="1"/>
    <xf numFmtId="164" fontId="2" fillId="0" borderId="0" xfId="0" applyNumberFormat="1" applyFont="1" applyAlignment="1">
      <alignment vertical="center"/>
    </xf>
    <xf numFmtId="0" fontId="11" fillId="0" borderId="4" xfId="0" applyFont="1" applyBorder="1"/>
    <xf numFmtId="0" fontId="11" fillId="0" borderId="0" xfId="0" applyFont="1"/>
    <xf numFmtId="0" fontId="11" fillId="6" borderId="0" xfId="0" applyFont="1" applyFill="1"/>
    <xf numFmtId="164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vertical="center" wrapText="1"/>
    </xf>
    <xf numFmtId="164" fontId="6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3"/>
  <sheetViews>
    <sheetView tabSelected="1" view="pageBreakPreview" zoomScale="60" zoomScaleNormal="70" workbookViewId="0">
      <pane ySplit="7" topLeftCell="A8" activePane="bottomLeft" state="frozen"/>
      <selection activeCell="A4" sqref="A4"/>
      <selection pane="bottomLeft" activeCell="A8" sqref="A8"/>
    </sheetView>
  </sheetViews>
  <sheetFormatPr baseColWidth="10" defaultColWidth="11.44140625" defaultRowHeight="15" x14ac:dyDescent="0.25"/>
  <cols>
    <col min="1" max="1" width="80.6640625" style="4" customWidth="1"/>
    <col min="2" max="2" width="5.6640625" style="4" customWidth="1"/>
    <col min="3" max="3" width="12.6640625" style="6" customWidth="1"/>
    <col min="4" max="6" width="1.6640625" style="6" customWidth="1"/>
    <col min="7" max="8" width="14.88671875" style="6" customWidth="1"/>
    <col min="9" max="9" width="12.6640625" style="6" customWidth="1"/>
    <col min="10" max="10" width="1.6640625" style="6" customWidth="1"/>
    <col min="11" max="11" width="12.6640625" style="6" customWidth="1"/>
    <col min="12" max="14" width="1.6640625" style="6" customWidth="1"/>
    <col min="15" max="15" width="15.109375" style="6" customWidth="1"/>
    <col min="16" max="20" width="12.6640625" style="6" customWidth="1"/>
    <col min="21" max="21" width="14.109375" style="6" customWidth="1"/>
    <col min="22" max="22" width="15.33203125" style="6" customWidth="1"/>
    <col min="23" max="32" width="12.6640625" style="6" customWidth="1"/>
    <col min="33" max="33" width="1.6640625" style="6" customWidth="1"/>
    <col min="34" max="35" width="12.6640625" style="6" customWidth="1"/>
    <col min="36" max="38" width="1.6640625" style="6" customWidth="1"/>
    <col min="39" max="39" width="12.6640625" style="6" customWidth="1"/>
    <col min="40" max="40" width="3.88671875" style="10" customWidth="1"/>
    <col min="41" max="16384" width="11.44140625" style="10"/>
  </cols>
  <sheetData>
    <row r="1" spans="1:41" s="15" customFormat="1" ht="15.6" thickBot="1" x14ac:dyDescent="0.3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41" s="15" customFormat="1" ht="54.9" customHeight="1" x14ac:dyDescent="0.25">
      <c r="A2" s="59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</row>
    <row r="3" spans="1:41" s="15" customFormat="1" ht="39.9" customHeight="1" thickBot="1" x14ac:dyDescent="0.3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41" s="15" customFormat="1" ht="1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41" s="15" customFormat="1" ht="30" customHeight="1" x14ac:dyDescent="0.3">
      <c r="A5" s="18"/>
      <c r="B5" s="19"/>
      <c r="C5" s="61" t="s">
        <v>18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41" s="15" customFormat="1" ht="30" customHeight="1" thickBot="1" x14ac:dyDescent="0.35">
      <c r="A6" s="45"/>
      <c r="B6" s="19"/>
      <c r="C6" s="40"/>
      <c r="D6" s="33"/>
      <c r="E6" s="33"/>
      <c r="F6" s="33"/>
      <c r="G6" s="33"/>
      <c r="H6" s="40"/>
      <c r="I6" s="40"/>
      <c r="J6" s="40"/>
      <c r="K6" s="40"/>
      <c r="L6" s="33"/>
      <c r="M6" s="33"/>
      <c r="N6" s="33"/>
      <c r="O6" s="62" t="s">
        <v>39</v>
      </c>
      <c r="P6" s="62"/>
      <c r="Q6" s="62"/>
      <c r="R6" s="62"/>
      <c r="S6" s="62"/>
      <c r="T6" s="62"/>
      <c r="U6" s="63" t="s">
        <v>33</v>
      </c>
      <c r="V6" s="63" t="s">
        <v>23</v>
      </c>
      <c r="W6" s="62" t="s">
        <v>40</v>
      </c>
      <c r="X6" s="62"/>
      <c r="Y6" s="62"/>
      <c r="Z6" s="62"/>
      <c r="AA6" s="62"/>
      <c r="AB6" s="62"/>
      <c r="AC6" s="62"/>
      <c r="AD6" s="62"/>
      <c r="AE6" s="62"/>
      <c r="AF6" s="62"/>
      <c r="AG6" s="33"/>
      <c r="AH6" s="40"/>
      <c r="AI6" s="33"/>
      <c r="AJ6" s="33"/>
      <c r="AK6" s="33"/>
      <c r="AL6" s="33"/>
      <c r="AM6" s="40"/>
    </row>
    <row r="7" spans="1:41" s="15" customFormat="1" ht="50.1" customHeight="1" thickBot="1" x14ac:dyDescent="0.3">
      <c r="A7" s="20" t="s">
        <v>2</v>
      </c>
      <c r="B7" s="21"/>
      <c r="C7" s="22" t="s">
        <v>3</v>
      </c>
      <c r="D7" s="21"/>
      <c r="E7" s="21"/>
      <c r="F7" s="21"/>
      <c r="G7" s="22" t="s">
        <v>41</v>
      </c>
      <c r="H7" s="22" t="s">
        <v>4</v>
      </c>
      <c r="I7" s="22" t="s">
        <v>5</v>
      </c>
      <c r="J7" s="23"/>
      <c r="K7" s="22" t="s">
        <v>6</v>
      </c>
      <c r="L7" s="21"/>
      <c r="M7" s="21"/>
      <c r="N7" s="21"/>
      <c r="O7" s="22" t="s">
        <v>28</v>
      </c>
      <c r="P7" s="22" t="s">
        <v>29</v>
      </c>
      <c r="Q7" s="22" t="s">
        <v>30</v>
      </c>
      <c r="R7" s="22" t="s">
        <v>31</v>
      </c>
      <c r="S7" s="22" t="s">
        <v>32</v>
      </c>
      <c r="T7" s="22" t="s">
        <v>22</v>
      </c>
      <c r="U7" s="64"/>
      <c r="V7" s="64"/>
      <c r="W7" s="22" t="s">
        <v>35</v>
      </c>
      <c r="X7" s="22" t="s">
        <v>34</v>
      </c>
      <c r="Y7" s="22" t="s">
        <v>36</v>
      </c>
      <c r="Z7" s="22" t="s">
        <v>24</v>
      </c>
      <c r="AA7" s="22" t="s">
        <v>37</v>
      </c>
      <c r="AB7" s="22" t="s">
        <v>25</v>
      </c>
      <c r="AC7" s="22" t="s">
        <v>26</v>
      </c>
      <c r="AD7" s="22" t="s">
        <v>30</v>
      </c>
      <c r="AE7" s="22" t="s">
        <v>22</v>
      </c>
      <c r="AF7" s="22" t="s">
        <v>27</v>
      </c>
      <c r="AG7" s="21"/>
      <c r="AH7" s="22" t="s">
        <v>38</v>
      </c>
      <c r="AI7" s="22" t="s">
        <v>42</v>
      </c>
      <c r="AJ7" s="21"/>
      <c r="AK7" s="21"/>
      <c r="AL7" s="21"/>
      <c r="AM7" s="22" t="s">
        <v>7</v>
      </c>
    </row>
    <row r="8" spans="1:41" s="15" customFormat="1" ht="20.100000000000001" customHeight="1" x14ac:dyDescent="0.25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41" s="15" customFormat="1" ht="13.5" customHeight="1" x14ac:dyDescent="0.25">
      <c r="A9" s="5"/>
      <c r="B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41" ht="39.9" customHeight="1" x14ac:dyDescent="0.25">
      <c r="A10" s="43" t="s">
        <v>62</v>
      </c>
      <c r="C10" s="6">
        <v>124</v>
      </c>
      <c r="D10" s="7"/>
      <c r="E10" s="7"/>
      <c r="F10" s="7"/>
      <c r="G10" s="6">
        <v>0</v>
      </c>
      <c r="H10" s="6">
        <v>19</v>
      </c>
      <c r="I10" s="6">
        <v>0</v>
      </c>
      <c r="J10" s="7"/>
      <c r="K10" s="6">
        <f>H10+I10</f>
        <v>19</v>
      </c>
      <c r="L10" s="7"/>
      <c r="M10" s="7"/>
      <c r="N10" s="7"/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1</v>
      </c>
      <c r="AB10" s="6">
        <v>6</v>
      </c>
      <c r="AC10" s="6">
        <v>11</v>
      </c>
      <c r="AD10" s="6">
        <v>0</v>
      </c>
      <c r="AE10" s="6">
        <v>7</v>
      </c>
      <c r="AF10" s="6">
        <v>0</v>
      </c>
      <c r="AG10" s="7"/>
      <c r="AH10" s="6">
        <f t="shared" ref="AH10:AH22" si="0">SUM(O10:AF10)</f>
        <v>26</v>
      </c>
      <c r="AI10" s="6">
        <v>0</v>
      </c>
      <c r="AJ10" s="7"/>
      <c r="AK10" s="7"/>
      <c r="AL10" s="7"/>
      <c r="AM10" s="6">
        <v>0</v>
      </c>
      <c r="AO10" s="1"/>
    </row>
    <row r="11" spans="1:41" ht="39.9" customHeight="1" x14ac:dyDescent="0.25">
      <c r="A11" s="44" t="s">
        <v>56</v>
      </c>
      <c r="C11" s="30">
        <v>0</v>
      </c>
      <c r="D11" s="7"/>
      <c r="E11" s="7"/>
      <c r="F11" s="7"/>
      <c r="G11" s="54">
        <v>8</v>
      </c>
      <c r="H11" s="54">
        <v>176</v>
      </c>
      <c r="I11" s="54">
        <v>1</v>
      </c>
      <c r="J11" s="7"/>
      <c r="K11" s="54">
        <f>H11+I11</f>
        <v>177</v>
      </c>
      <c r="L11" s="7"/>
      <c r="M11" s="7"/>
      <c r="N11" s="7"/>
      <c r="O11" s="54">
        <v>1</v>
      </c>
      <c r="P11" s="54">
        <v>0</v>
      </c>
      <c r="Q11" s="54">
        <v>18</v>
      </c>
      <c r="R11" s="54">
        <v>0</v>
      </c>
      <c r="S11" s="54">
        <v>0</v>
      </c>
      <c r="T11" s="54">
        <v>0</v>
      </c>
      <c r="U11" s="54">
        <v>0</v>
      </c>
      <c r="V11" s="54">
        <v>1</v>
      </c>
      <c r="W11" s="54">
        <v>0</v>
      </c>
      <c r="X11" s="54">
        <v>0</v>
      </c>
      <c r="Y11" s="54">
        <v>0</v>
      </c>
      <c r="Z11" s="54">
        <v>0</v>
      </c>
      <c r="AA11" s="54">
        <v>13</v>
      </c>
      <c r="AB11" s="54">
        <v>37</v>
      </c>
      <c r="AC11" s="54">
        <v>68</v>
      </c>
      <c r="AD11" s="54">
        <v>1</v>
      </c>
      <c r="AE11" s="54">
        <v>23</v>
      </c>
      <c r="AF11" s="54">
        <v>0</v>
      </c>
      <c r="AG11" s="7"/>
      <c r="AH11" s="54">
        <f t="shared" si="0"/>
        <v>162</v>
      </c>
      <c r="AI11" s="54">
        <v>0</v>
      </c>
      <c r="AJ11" s="7"/>
      <c r="AK11" s="7"/>
      <c r="AL11" s="7"/>
      <c r="AM11" s="54">
        <v>136</v>
      </c>
      <c r="AO11" s="1"/>
    </row>
    <row r="12" spans="1:41" ht="39.9" customHeight="1" x14ac:dyDescent="0.25">
      <c r="A12" s="43" t="s">
        <v>70</v>
      </c>
      <c r="C12" s="6">
        <v>16</v>
      </c>
      <c r="D12" s="7"/>
      <c r="E12" s="7"/>
      <c r="F12" s="7"/>
      <c r="G12" s="7">
        <v>0</v>
      </c>
      <c r="H12" s="7">
        <v>9</v>
      </c>
      <c r="I12" s="7">
        <v>1</v>
      </c>
      <c r="J12" s="7"/>
      <c r="K12" s="7">
        <f t="shared" ref="K12:K22" si="1">H12+I12</f>
        <v>10</v>
      </c>
      <c r="L12" s="7"/>
      <c r="M12" s="7"/>
      <c r="N12" s="7"/>
      <c r="O12" s="7">
        <v>0</v>
      </c>
      <c r="P12" s="7">
        <v>0</v>
      </c>
      <c r="Q12" s="7">
        <v>3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1</v>
      </c>
      <c r="AB12" s="7">
        <v>4</v>
      </c>
      <c r="AC12" s="7">
        <v>8</v>
      </c>
      <c r="AD12" s="7">
        <v>2</v>
      </c>
      <c r="AE12" s="7">
        <v>0</v>
      </c>
      <c r="AF12" s="7">
        <v>0</v>
      </c>
      <c r="AG12" s="7"/>
      <c r="AH12" s="6">
        <f t="shared" si="0"/>
        <v>18</v>
      </c>
      <c r="AI12" s="7">
        <v>8</v>
      </c>
      <c r="AJ12" s="7"/>
      <c r="AK12" s="7"/>
      <c r="AL12" s="7"/>
      <c r="AM12" s="6">
        <f t="shared" ref="AM12:AM22" si="2">C12+G12+K12-AH12-AI12</f>
        <v>0</v>
      </c>
      <c r="AO12" s="1"/>
    </row>
    <row r="13" spans="1:41" ht="39.9" customHeight="1" x14ac:dyDescent="0.25">
      <c r="A13" s="44" t="s">
        <v>57</v>
      </c>
      <c r="C13" s="30">
        <v>0</v>
      </c>
      <c r="D13" s="7"/>
      <c r="E13" s="7"/>
      <c r="F13" s="7"/>
      <c r="G13" s="27">
        <v>33</v>
      </c>
      <c r="H13" s="27">
        <v>161</v>
      </c>
      <c r="I13" s="27">
        <v>1</v>
      </c>
      <c r="J13" s="7"/>
      <c r="K13" s="27">
        <f t="shared" si="1"/>
        <v>162</v>
      </c>
      <c r="L13" s="7"/>
      <c r="M13" s="7"/>
      <c r="N13" s="7"/>
      <c r="O13" s="27">
        <v>2</v>
      </c>
      <c r="P13" s="27">
        <v>0</v>
      </c>
      <c r="Q13" s="27">
        <v>17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7</v>
      </c>
      <c r="AB13" s="27">
        <v>31</v>
      </c>
      <c r="AC13" s="27">
        <v>46</v>
      </c>
      <c r="AD13" s="27">
        <v>7</v>
      </c>
      <c r="AE13" s="27">
        <v>7</v>
      </c>
      <c r="AF13" s="27">
        <v>0</v>
      </c>
      <c r="AG13" s="7"/>
      <c r="AH13" s="30">
        <f t="shared" si="0"/>
        <v>117</v>
      </c>
      <c r="AI13" s="27">
        <v>0</v>
      </c>
      <c r="AJ13" s="7"/>
      <c r="AK13" s="7"/>
      <c r="AL13" s="7"/>
      <c r="AM13" s="30">
        <f t="shared" si="2"/>
        <v>78</v>
      </c>
      <c r="AO13" s="1"/>
    </row>
    <row r="14" spans="1:41" ht="39.9" customHeight="1" x14ac:dyDescent="0.25">
      <c r="A14" s="43" t="s">
        <v>64</v>
      </c>
      <c r="C14" s="6">
        <v>27</v>
      </c>
      <c r="D14" s="7"/>
      <c r="E14" s="7"/>
      <c r="F14" s="7"/>
      <c r="G14" s="6">
        <v>0</v>
      </c>
      <c r="H14" s="6">
        <v>13</v>
      </c>
      <c r="I14" s="6">
        <v>0</v>
      </c>
      <c r="J14" s="7"/>
      <c r="K14" s="7">
        <f t="shared" si="1"/>
        <v>13</v>
      </c>
      <c r="L14" s="7"/>
      <c r="M14" s="7"/>
      <c r="N14" s="7"/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3</v>
      </c>
      <c r="AB14" s="6">
        <v>3</v>
      </c>
      <c r="AC14" s="6">
        <v>7</v>
      </c>
      <c r="AD14" s="6">
        <v>1</v>
      </c>
      <c r="AE14" s="6">
        <v>1</v>
      </c>
      <c r="AF14" s="6">
        <v>0</v>
      </c>
      <c r="AG14" s="7"/>
      <c r="AH14" s="6">
        <f t="shared" si="0"/>
        <v>15</v>
      </c>
      <c r="AI14" s="6">
        <v>0</v>
      </c>
      <c r="AJ14" s="7"/>
      <c r="AK14" s="7"/>
      <c r="AL14" s="7"/>
      <c r="AM14" s="6">
        <v>0</v>
      </c>
      <c r="AO14" s="1"/>
    </row>
    <row r="15" spans="1:41" ht="39.9" customHeight="1" x14ac:dyDescent="0.25">
      <c r="A15" s="55" t="s">
        <v>58</v>
      </c>
      <c r="C15" s="54">
        <v>0</v>
      </c>
      <c r="D15" s="7"/>
      <c r="E15" s="7"/>
      <c r="F15" s="7"/>
      <c r="G15" s="54">
        <v>6</v>
      </c>
      <c r="H15" s="54">
        <v>136</v>
      </c>
      <c r="I15" s="54">
        <v>0</v>
      </c>
      <c r="J15" s="56"/>
      <c r="K15" s="56">
        <f t="shared" si="1"/>
        <v>136</v>
      </c>
      <c r="L15" s="7"/>
      <c r="M15" s="7"/>
      <c r="N15" s="7"/>
      <c r="O15" s="54">
        <v>2</v>
      </c>
      <c r="P15" s="54">
        <v>0</v>
      </c>
      <c r="Q15" s="54">
        <v>5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18</v>
      </c>
      <c r="AB15" s="54">
        <v>31</v>
      </c>
      <c r="AC15" s="54">
        <v>37</v>
      </c>
      <c r="AD15" s="54">
        <v>11</v>
      </c>
      <c r="AE15" s="54">
        <v>11</v>
      </c>
      <c r="AF15" s="54">
        <v>0</v>
      </c>
      <c r="AG15" s="7"/>
      <c r="AH15" s="54">
        <f t="shared" si="0"/>
        <v>115</v>
      </c>
      <c r="AI15" s="54">
        <v>0</v>
      </c>
      <c r="AJ15" s="7"/>
      <c r="AK15" s="7"/>
      <c r="AL15" s="7"/>
      <c r="AM15" s="54">
        <v>52</v>
      </c>
      <c r="AO15" s="1"/>
    </row>
    <row r="16" spans="1:41" ht="39.9" customHeight="1" x14ac:dyDescent="0.25">
      <c r="A16" s="43" t="s">
        <v>63</v>
      </c>
      <c r="C16" s="6">
        <v>17</v>
      </c>
      <c r="D16" s="7"/>
      <c r="E16" s="7"/>
      <c r="F16" s="7"/>
      <c r="G16" s="7">
        <v>0</v>
      </c>
      <c r="H16" s="7">
        <v>10</v>
      </c>
      <c r="I16" s="7">
        <v>0</v>
      </c>
      <c r="J16" s="7"/>
      <c r="K16" s="7">
        <f t="shared" si="1"/>
        <v>10</v>
      </c>
      <c r="L16" s="7"/>
      <c r="M16" s="7"/>
      <c r="N16" s="7"/>
      <c r="O16" s="7">
        <v>0</v>
      </c>
      <c r="P16" s="7">
        <v>0</v>
      </c>
      <c r="Q16" s="7">
        <v>1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4</v>
      </c>
      <c r="AC16" s="7">
        <v>1</v>
      </c>
      <c r="AD16" s="7">
        <v>0</v>
      </c>
      <c r="AE16" s="7">
        <v>2</v>
      </c>
      <c r="AF16" s="7">
        <v>0</v>
      </c>
      <c r="AG16" s="7"/>
      <c r="AH16" s="6">
        <f t="shared" si="0"/>
        <v>8</v>
      </c>
      <c r="AI16" s="7">
        <v>0</v>
      </c>
      <c r="AJ16" s="7"/>
      <c r="AK16" s="7"/>
      <c r="AL16" s="7"/>
      <c r="AM16" s="6">
        <v>0</v>
      </c>
      <c r="AO16" s="1"/>
    </row>
    <row r="17" spans="1:41" ht="39.9" customHeight="1" x14ac:dyDescent="0.25">
      <c r="A17" s="44" t="s">
        <v>59</v>
      </c>
      <c r="C17" s="30">
        <v>0</v>
      </c>
      <c r="D17" s="7"/>
      <c r="E17" s="7"/>
      <c r="F17" s="7"/>
      <c r="G17" s="27">
        <v>12</v>
      </c>
      <c r="H17" s="27">
        <v>103</v>
      </c>
      <c r="I17" s="27">
        <v>0</v>
      </c>
      <c r="J17" s="7"/>
      <c r="K17" s="27">
        <f t="shared" si="1"/>
        <v>103</v>
      </c>
      <c r="L17" s="7"/>
      <c r="M17" s="7"/>
      <c r="N17" s="7"/>
      <c r="O17" s="27">
        <v>4</v>
      </c>
      <c r="P17" s="27">
        <v>0</v>
      </c>
      <c r="Q17" s="27">
        <v>15</v>
      </c>
      <c r="R17" s="27">
        <v>4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10</v>
      </c>
      <c r="AB17" s="27">
        <v>23</v>
      </c>
      <c r="AC17" s="27">
        <v>49</v>
      </c>
      <c r="AD17" s="27">
        <v>0</v>
      </c>
      <c r="AE17" s="27">
        <v>7</v>
      </c>
      <c r="AF17" s="27">
        <v>0</v>
      </c>
      <c r="AG17" s="7"/>
      <c r="AH17" s="30">
        <f t="shared" si="0"/>
        <v>112</v>
      </c>
      <c r="AI17" s="27">
        <v>0</v>
      </c>
      <c r="AJ17" s="7"/>
      <c r="AK17" s="7"/>
      <c r="AL17" s="7"/>
      <c r="AM17" s="30">
        <v>22</v>
      </c>
      <c r="AO17" s="1"/>
    </row>
    <row r="18" spans="1:41" ht="39.9" customHeight="1" x14ac:dyDescent="0.25">
      <c r="A18" s="43" t="s">
        <v>13</v>
      </c>
      <c r="C18" s="6">
        <v>0</v>
      </c>
      <c r="D18" s="7"/>
      <c r="E18" s="7"/>
      <c r="F18" s="7"/>
      <c r="G18" s="6">
        <v>0</v>
      </c>
      <c r="H18" s="6">
        <v>7</v>
      </c>
      <c r="I18" s="6">
        <v>0</v>
      </c>
      <c r="J18" s="7"/>
      <c r="K18" s="7">
        <f t="shared" si="1"/>
        <v>7</v>
      </c>
      <c r="L18" s="7"/>
      <c r="M18" s="7"/>
      <c r="N18" s="7"/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1</v>
      </c>
      <c r="AC18" s="6">
        <v>2</v>
      </c>
      <c r="AD18" s="6">
        <v>0</v>
      </c>
      <c r="AE18" s="6">
        <v>0</v>
      </c>
      <c r="AF18" s="6">
        <v>0</v>
      </c>
      <c r="AG18" s="7"/>
      <c r="AH18" s="6">
        <f t="shared" si="0"/>
        <v>4</v>
      </c>
      <c r="AI18" s="6">
        <v>0</v>
      </c>
      <c r="AJ18" s="7"/>
      <c r="AK18" s="7"/>
      <c r="AL18" s="7"/>
      <c r="AM18" s="6">
        <v>3</v>
      </c>
      <c r="AO18" s="1"/>
    </row>
    <row r="19" spans="1:41" ht="39.9" customHeight="1" x14ac:dyDescent="0.25">
      <c r="A19" s="44" t="s">
        <v>65</v>
      </c>
      <c r="C19" s="30">
        <v>29</v>
      </c>
      <c r="D19" s="7"/>
      <c r="E19" s="7"/>
      <c r="F19" s="7"/>
      <c r="G19" s="27">
        <v>0</v>
      </c>
      <c r="H19" s="27">
        <v>14</v>
      </c>
      <c r="I19" s="27">
        <v>0</v>
      </c>
      <c r="J19" s="7"/>
      <c r="K19" s="27">
        <f t="shared" si="1"/>
        <v>14</v>
      </c>
      <c r="L19" s="7"/>
      <c r="M19" s="7"/>
      <c r="N19" s="7"/>
      <c r="O19" s="27">
        <v>0</v>
      </c>
      <c r="P19" s="27">
        <v>0</v>
      </c>
      <c r="Q19" s="27">
        <v>1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3</v>
      </c>
      <c r="AB19" s="27">
        <v>6</v>
      </c>
      <c r="AC19" s="27">
        <v>8</v>
      </c>
      <c r="AD19" s="27">
        <v>0</v>
      </c>
      <c r="AE19" s="27">
        <v>3</v>
      </c>
      <c r="AF19" s="27">
        <v>0</v>
      </c>
      <c r="AG19" s="7"/>
      <c r="AH19" s="30">
        <f t="shared" si="0"/>
        <v>21</v>
      </c>
      <c r="AI19" s="27">
        <v>22</v>
      </c>
      <c r="AJ19" s="7"/>
      <c r="AK19" s="7"/>
      <c r="AL19" s="7"/>
      <c r="AM19" s="30">
        <f t="shared" si="2"/>
        <v>0</v>
      </c>
      <c r="AO19" s="1"/>
    </row>
    <row r="20" spans="1:41" ht="39.9" customHeight="1" x14ac:dyDescent="0.25">
      <c r="A20" s="43" t="s">
        <v>66</v>
      </c>
      <c r="C20" s="6">
        <v>11</v>
      </c>
      <c r="D20" s="7"/>
      <c r="E20" s="7"/>
      <c r="F20" s="7"/>
      <c r="G20" s="6">
        <v>0</v>
      </c>
      <c r="H20" s="6">
        <v>6</v>
      </c>
      <c r="I20" s="6">
        <v>1</v>
      </c>
      <c r="J20" s="7"/>
      <c r="K20" s="7">
        <f t="shared" si="1"/>
        <v>7</v>
      </c>
      <c r="L20" s="7"/>
      <c r="M20" s="7"/>
      <c r="N20" s="7"/>
      <c r="O20" s="6">
        <v>0</v>
      </c>
      <c r="P20" s="6">
        <v>0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1</v>
      </c>
      <c r="AC20" s="6">
        <v>4</v>
      </c>
      <c r="AD20" s="6">
        <v>0</v>
      </c>
      <c r="AE20" s="6">
        <v>0</v>
      </c>
      <c r="AF20" s="6">
        <v>0</v>
      </c>
      <c r="AG20" s="7"/>
      <c r="AH20" s="6">
        <f t="shared" si="0"/>
        <v>6</v>
      </c>
      <c r="AI20" s="6">
        <v>12</v>
      </c>
      <c r="AJ20" s="7"/>
      <c r="AK20" s="7"/>
      <c r="AL20" s="7"/>
      <c r="AM20" s="6">
        <f t="shared" si="2"/>
        <v>0</v>
      </c>
      <c r="AO20" s="1"/>
    </row>
    <row r="21" spans="1:41" ht="39.9" customHeight="1" x14ac:dyDescent="0.25">
      <c r="A21" s="44" t="s">
        <v>67</v>
      </c>
      <c r="C21" s="30">
        <v>3</v>
      </c>
      <c r="D21" s="7"/>
      <c r="E21" s="7"/>
      <c r="F21" s="7"/>
      <c r="G21" s="27">
        <v>0</v>
      </c>
      <c r="H21" s="27">
        <v>8</v>
      </c>
      <c r="I21" s="27">
        <v>0</v>
      </c>
      <c r="J21" s="7"/>
      <c r="K21" s="27">
        <f t="shared" si="1"/>
        <v>8</v>
      </c>
      <c r="L21" s="7"/>
      <c r="M21" s="7"/>
      <c r="N21" s="7"/>
      <c r="O21" s="27">
        <v>1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2</v>
      </c>
      <c r="AC21" s="27">
        <v>1</v>
      </c>
      <c r="AD21" s="27">
        <v>0</v>
      </c>
      <c r="AE21" s="27">
        <v>1</v>
      </c>
      <c r="AF21" s="27">
        <v>0</v>
      </c>
      <c r="AG21" s="7"/>
      <c r="AH21" s="30">
        <f t="shared" si="0"/>
        <v>5</v>
      </c>
      <c r="AI21" s="27">
        <v>6</v>
      </c>
      <c r="AJ21" s="7"/>
      <c r="AK21" s="7"/>
      <c r="AL21" s="7"/>
      <c r="AM21" s="30">
        <f t="shared" si="2"/>
        <v>0</v>
      </c>
      <c r="AO21" s="1"/>
    </row>
    <row r="22" spans="1:41" ht="39.9" customHeight="1" x14ac:dyDescent="0.25">
      <c r="A22" s="43" t="s">
        <v>68</v>
      </c>
      <c r="C22" s="6">
        <v>16</v>
      </c>
      <c r="D22" s="7"/>
      <c r="E22" s="7"/>
      <c r="F22" s="7"/>
      <c r="G22" s="6">
        <v>0</v>
      </c>
      <c r="H22" s="6">
        <v>10</v>
      </c>
      <c r="I22" s="6">
        <v>0</v>
      </c>
      <c r="J22" s="7"/>
      <c r="K22" s="7">
        <f t="shared" si="1"/>
        <v>10</v>
      </c>
      <c r="L22" s="7"/>
      <c r="M22" s="7"/>
      <c r="N22" s="7"/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1</v>
      </c>
      <c r="AC22" s="6">
        <v>11</v>
      </c>
      <c r="AD22" s="6">
        <v>1</v>
      </c>
      <c r="AE22" s="6">
        <v>2</v>
      </c>
      <c r="AF22" s="6">
        <v>0</v>
      </c>
      <c r="AG22" s="7"/>
      <c r="AH22" s="6">
        <f t="shared" si="0"/>
        <v>15</v>
      </c>
      <c r="AI22" s="6">
        <v>11</v>
      </c>
      <c r="AJ22" s="7"/>
      <c r="AK22" s="7"/>
      <c r="AL22" s="7"/>
      <c r="AM22" s="6">
        <f t="shared" si="2"/>
        <v>0</v>
      </c>
      <c r="AO22" s="1"/>
    </row>
    <row r="23" spans="1:41" ht="19.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41" ht="20.100000000000001" customHeight="1" x14ac:dyDescent="0.25">
      <c r="A24" s="28" t="s">
        <v>0</v>
      </c>
      <c r="B24" s="9"/>
      <c r="C24" s="29">
        <f>SUM(C10:C22)</f>
        <v>243</v>
      </c>
      <c r="D24" s="11"/>
      <c r="E24" s="11"/>
      <c r="F24" s="11"/>
      <c r="G24" s="29">
        <f>SUM(G10:G22)</f>
        <v>59</v>
      </c>
      <c r="H24" s="29">
        <f>SUM(H10:H22)</f>
        <v>672</v>
      </c>
      <c r="I24" s="29">
        <f>SUM(I10:I22)</f>
        <v>4</v>
      </c>
      <c r="J24" s="7"/>
      <c r="K24" s="29">
        <f>SUM(K10:K22)</f>
        <v>676</v>
      </c>
      <c r="L24" s="11"/>
      <c r="M24" s="11"/>
      <c r="N24" s="11"/>
      <c r="O24" s="29">
        <f>SUM(O10:O22)</f>
        <v>10</v>
      </c>
      <c r="P24" s="29">
        <f t="shared" ref="P24:AI24" si="3">SUM(P10:P22)</f>
        <v>0</v>
      </c>
      <c r="Q24" s="29">
        <f t="shared" si="3"/>
        <v>61</v>
      </c>
      <c r="R24" s="29">
        <f t="shared" si="3"/>
        <v>4</v>
      </c>
      <c r="S24" s="29">
        <f t="shared" si="3"/>
        <v>0</v>
      </c>
      <c r="T24" s="29">
        <f t="shared" si="3"/>
        <v>0</v>
      </c>
      <c r="U24" s="29">
        <f t="shared" si="3"/>
        <v>1</v>
      </c>
      <c r="V24" s="29">
        <f t="shared" si="3"/>
        <v>1</v>
      </c>
      <c r="W24" s="29">
        <f t="shared" si="3"/>
        <v>0</v>
      </c>
      <c r="X24" s="29">
        <f t="shared" si="3"/>
        <v>0</v>
      </c>
      <c r="Y24" s="29">
        <f t="shared" si="3"/>
        <v>0</v>
      </c>
      <c r="Z24" s="29">
        <f t="shared" si="3"/>
        <v>0</v>
      </c>
      <c r="AA24" s="29">
        <f t="shared" si="3"/>
        <v>57</v>
      </c>
      <c r="AB24" s="29">
        <f t="shared" si="3"/>
        <v>150</v>
      </c>
      <c r="AC24" s="29">
        <f t="shared" si="3"/>
        <v>253</v>
      </c>
      <c r="AD24" s="29">
        <f t="shared" si="3"/>
        <v>23</v>
      </c>
      <c r="AE24" s="29">
        <f t="shared" si="3"/>
        <v>64</v>
      </c>
      <c r="AF24" s="29">
        <f t="shared" si="3"/>
        <v>0</v>
      </c>
      <c r="AG24" s="11"/>
      <c r="AH24" s="29">
        <f>SUM(AH10:AH22)</f>
        <v>624</v>
      </c>
      <c r="AI24" s="29">
        <f t="shared" si="3"/>
        <v>59</v>
      </c>
      <c r="AJ24" s="11"/>
      <c r="AK24" s="11"/>
      <c r="AL24" s="11"/>
      <c r="AM24" s="29">
        <f>SUM(AM10:AM22)</f>
        <v>291</v>
      </c>
    </row>
    <row r="25" spans="1:41" ht="30" customHeight="1" x14ac:dyDescent="0.25">
      <c r="A25" s="5"/>
      <c r="B25" s="5"/>
      <c r="C25" s="8"/>
      <c r="D25" s="8"/>
      <c r="E25" s="8"/>
      <c r="F25" s="8"/>
      <c r="G25" s="8"/>
      <c r="H25" s="8"/>
      <c r="I25" s="8"/>
      <c r="J25" s="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41" s="9" customFormat="1" ht="30" customHeight="1" x14ac:dyDescent="0.25">
      <c r="A26" s="4" t="s">
        <v>72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4"/>
      <c r="AH26" s="4"/>
      <c r="AI26" s="4"/>
      <c r="AJ26" s="4"/>
      <c r="AK26" s="4"/>
      <c r="AL26" s="4"/>
      <c r="AM26" s="4"/>
    </row>
    <row r="27" spans="1:41" s="1" customFormat="1" ht="30" customHeight="1" x14ac:dyDescent="0.25">
      <c r="A27" s="4" t="s">
        <v>69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41" ht="30" customHeight="1" x14ac:dyDescent="0.25">
      <c r="B28" s="10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9"/>
      <c r="AN28" s="38"/>
      <c r="AO28" s="38"/>
    </row>
    <row r="29" spans="1:41" ht="30" customHeight="1" x14ac:dyDescent="0.25">
      <c r="B29" s="1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9"/>
      <c r="AN29" s="38"/>
      <c r="AO29" s="38"/>
    </row>
    <row r="30" spans="1:41" ht="30" customHeight="1" x14ac:dyDescent="0.25">
      <c r="AM30" s="32"/>
      <c r="AN30" s="25"/>
      <c r="AO30" s="25"/>
    </row>
    <row r="31" spans="1:41" x14ac:dyDescent="0.25">
      <c r="AM31" s="25"/>
      <c r="AN31" s="25"/>
      <c r="AO31" s="25"/>
    </row>
    <row r="32" spans="1:41" x14ac:dyDescent="0.25">
      <c r="AM32" s="38"/>
      <c r="AN32" s="38"/>
      <c r="AO32" s="38"/>
    </row>
    <row r="33" spans="3:41" x14ac:dyDescent="0.25">
      <c r="AM33" s="38"/>
      <c r="AN33" s="38"/>
      <c r="AO33" s="38"/>
    </row>
    <row r="34" spans="3:41" x14ac:dyDescent="0.25">
      <c r="AM34" s="38"/>
      <c r="AN34" s="38"/>
      <c r="AO34" s="38"/>
    </row>
    <row r="35" spans="3:41" ht="15" customHeight="1" x14ac:dyDescent="0.25"/>
    <row r="36" spans="3:41" ht="15" customHeight="1" x14ac:dyDescent="0.25"/>
    <row r="37" spans="3:41" ht="15" customHeight="1" x14ac:dyDescent="0.25"/>
    <row r="40" spans="3:41" x14ac:dyDescent="0.25">
      <c r="J40" s="10"/>
    </row>
    <row r="41" spans="3:41" x14ac:dyDescent="0.25">
      <c r="C41" s="7"/>
      <c r="D41" s="7"/>
      <c r="E41" s="7"/>
      <c r="F41" s="7"/>
      <c r="G41" s="7"/>
      <c r="H41" s="7"/>
      <c r="I41" s="7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7" spans="3:41" x14ac:dyDescent="0.25">
      <c r="AJ47" s="6">
        <f t="shared" ref="AJ47:AL47" si="4">SUM(AJ33:AJ45)</f>
        <v>0</v>
      </c>
      <c r="AK47" s="6">
        <f t="shared" si="4"/>
        <v>0</v>
      </c>
      <c r="AL47" s="6">
        <f t="shared" si="4"/>
        <v>0</v>
      </c>
    </row>
    <row r="49" spans="3:39" x14ac:dyDescent="0.25">
      <c r="AJ49" s="6">
        <f t="shared" ref="AJ49:AL57" si="5">AJ33-AJ10</f>
        <v>0</v>
      </c>
      <c r="AK49" s="6">
        <f t="shared" si="5"/>
        <v>0</v>
      </c>
      <c r="AL49" s="6">
        <f t="shared" si="5"/>
        <v>0</v>
      </c>
    </row>
    <row r="50" spans="3:39" x14ac:dyDescent="0.25">
      <c r="AJ50" s="6">
        <f t="shared" si="5"/>
        <v>0</v>
      </c>
      <c r="AK50" s="6">
        <f t="shared" si="5"/>
        <v>0</v>
      </c>
      <c r="AL50" s="6">
        <f t="shared" si="5"/>
        <v>0</v>
      </c>
    </row>
    <row r="51" spans="3:39" x14ac:dyDescent="0.25">
      <c r="AJ51" s="6">
        <f t="shared" si="5"/>
        <v>0</v>
      </c>
      <c r="AK51" s="6">
        <f t="shared" si="5"/>
        <v>0</v>
      </c>
      <c r="AL51" s="6">
        <f t="shared" si="5"/>
        <v>0</v>
      </c>
    </row>
    <row r="52" spans="3:39" x14ac:dyDescent="0.25">
      <c r="AJ52" s="6">
        <f t="shared" si="5"/>
        <v>0</v>
      </c>
      <c r="AK52" s="6">
        <f t="shared" si="5"/>
        <v>0</v>
      </c>
      <c r="AL52" s="6">
        <f t="shared" si="5"/>
        <v>0</v>
      </c>
    </row>
    <row r="53" spans="3:39" x14ac:dyDescent="0.25">
      <c r="AJ53" s="6">
        <f t="shared" si="5"/>
        <v>0</v>
      </c>
      <c r="AK53" s="6">
        <f t="shared" si="5"/>
        <v>0</v>
      </c>
      <c r="AL53" s="6">
        <f t="shared" si="5"/>
        <v>0</v>
      </c>
    </row>
    <row r="54" spans="3:39" x14ac:dyDescent="0.25">
      <c r="AJ54" s="6">
        <f t="shared" si="5"/>
        <v>0</v>
      </c>
      <c r="AK54" s="6">
        <f t="shared" si="5"/>
        <v>0</v>
      </c>
      <c r="AL54" s="6">
        <f t="shared" si="5"/>
        <v>0</v>
      </c>
    </row>
    <row r="55" spans="3:39" x14ac:dyDescent="0.25">
      <c r="AJ55" s="6">
        <f t="shared" si="5"/>
        <v>0</v>
      </c>
      <c r="AK55" s="6">
        <f t="shared" si="5"/>
        <v>0</v>
      </c>
      <c r="AL55" s="6">
        <f t="shared" si="5"/>
        <v>0</v>
      </c>
    </row>
    <row r="56" spans="3:39" x14ac:dyDescent="0.25">
      <c r="AJ56" s="6">
        <f t="shared" si="5"/>
        <v>0</v>
      </c>
      <c r="AK56" s="6">
        <f t="shared" si="5"/>
        <v>0</v>
      </c>
      <c r="AL56" s="6">
        <f t="shared" si="5"/>
        <v>0</v>
      </c>
    </row>
    <row r="57" spans="3:39" x14ac:dyDescent="0.25">
      <c r="AJ57" s="6">
        <f t="shared" si="5"/>
        <v>0</v>
      </c>
      <c r="AK57" s="6">
        <f t="shared" si="5"/>
        <v>0</v>
      </c>
      <c r="AL57" s="6">
        <f t="shared" si="5"/>
        <v>0</v>
      </c>
    </row>
    <row r="58" spans="3:39" x14ac:dyDescent="0.25">
      <c r="AJ58" s="6">
        <f t="shared" ref="AJ58:AL58" si="6">AJ42-AJ19</f>
        <v>0</v>
      </c>
      <c r="AK58" s="6">
        <f t="shared" si="6"/>
        <v>0</v>
      </c>
      <c r="AL58" s="6">
        <f t="shared" si="6"/>
        <v>0</v>
      </c>
    </row>
    <row r="59" spans="3:39" x14ac:dyDescent="0.25">
      <c r="AJ59" s="6">
        <f t="shared" ref="AJ59:AL59" si="7">AJ43-AJ20</f>
        <v>0</v>
      </c>
      <c r="AK59" s="6">
        <f t="shared" si="7"/>
        <v>0</v>
      </c>
      <c r="AL59" s="6">
        <f t="shared" si="7"/>
        <v>0</v>
      </c>
    </row>
    <row r="60" spans="3:39" x14ac:dyDescent="0.25">
      <c r="AJ60" s="6">
        <f t="shared" ref="AJ60:AL60" si="8">AJ44-AJ21</f>
        <v>0</v>
      </c>
      <c r="AK60" s="6">
        <f t="shared" si="8"/>
        <v>0</v>
      </c>
      <c r="AL60" s="6">
        <f t="shared" si="8"/>
        <v>0</v>
      </c>
    </row>
    <row r="61" spans="3:39" x14ac:dyDescent="0.25">
      <c r="AJ61" s="6">
        <f t="shared" ref="AJ61:AL61" si="9">AJ45-AJ22</f>
        <v>0</v>
      </c>
      <c r="AK61" s="6">
        <f t="shared" si="9"/>
        <v>0</v>
      </c>
      <c r="AL61" s="6">
        <f t="shared" si="9"/>
        <v>0</v>
      </c>
    </row>
    <row r="63" spans="3:39" x14ac:dyDescent="0.2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>
        <f t="shared" ref="AJ63:AL63" si="10">AJ47-AJ24</f>
        <v>0</v>
      </c>
      <c r="AK63" s="7">
        <f t="shared" si="10"/>
        <v>0</v>
      </c>
      <c r="AL63" s="7">
        <f t="shared" si="10"/>
        <v>0</v>
      </c>
      <c r="AM63" s="7"/>
    </row>
  </sheetData>
  <mergeCells count="7">
    <mergeCell ref="A2:AM2"/>
    <mergeCell ref="A3:AM3"/>
    <mergeCell ref="C5:AM5"/>
    <mergeCell ref="O6:T6"/>
    <mergeCell ref="U6:U7"/>
    <mergeCell ref="V6:V7"/>
    <mergeCell ref="W6:AF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4"/>
  <sheetViews>
    <sheetView view="pageBreakPreview" zoomScale="60" zoomScaleNormal="7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ColWidth="11.44140625" defaultRowHeight="15" x14ac:dyDescent="0.25"/>
  <cols>
    <col min="1" max="1" width="80.6640625" style="4" customWidth="1"/>
    <col min="2" max="2" width="5.6640625" style="4" customWidth="1"/>
    <col min="3" max="3" width="12.6640625" style="6" customWidth="1"/>
    <col min="4" max="6" width="1.6640625" style="6" customWidth="1"/>
    <col min="7" max="8" width="14.88671875" style="6" customWidth="1"/>
    <col min="9" max="9" width="12.6640625" style="6" customWidth="1"/>
    <col min="10" max="10" width="1.6640625" style="6" customWidth="1"/>
    <col min="11" max="11" width="12.6640625" style="6" customWidth="1"/>
    <col min="12" max="14" width="1.6640625" style="6" customWidth="1"/>
    <col min="15" max="15" width="15.109375" style="6" customWidth="1"/>
    <col min="16" max="20" width="12.6640625" style="6" customWidth="1"/>
    <col min="21" max="21" width="14.109375" style="6" customWidth="1"/>
    <col min="22" max="22" width="15.33203125" style="6" customWidth="1"/>
    <col min="23" max="32" width="12.6640625" style="6" customWidth="1"/>
    <col min="33" max="33" width="1.6640625" style="6" customWidth="1"/>
    <col min="34" max="35" width="12.6640625" style="6" customWidth="1"/>
    <col min="36" max="38" width="1.6640625" style="6" customWidth="1"/>
    <col min="39" max="39" width="12.6640625" style="6" customWidth="1"/>
    <col min="40" max="40" width="4.109375" style="10" customWidth="1"/>
    <col min="41" max="16384" width="11.44140625" style="10"/>
  </cols>
  <sheetData>
    <row r="1" spans="1:41" s="15" customFormat="1" ht="15.6" thickBot="1" x14ac:dyDescent="0.3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41" s="15" customFormat="1" ht="54.9" customHeight="1" x14ac:dyDescent="0.25">
      <c r="A2" s="59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</row>
    <row r="3" spans="1:41" s="15" customFormat="1" ht="39.9" customHeight="1" thickBot="1" x14ac:dyDescent="0.3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41" s="15" customFormat="1" ht="1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41" s="15" customFormat="1" ht="30" customHeight="1" x14ac:dyDescent="0.3">
      <c r="A5" s="18"/>
      <c r="B5" s="19"/>
      <c r="C5" s="61" t="s">
        <v>19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41" s="15" customFormat="1" ht="30" customHeight="1" thickBot="1" x14ac:dyDescent="0.35">
      <c r="A6" s="18"/>
      <c r="B6" s="19"/>
      <c r="C6" s="40"/>
      <c r="D6" s="33"/>
      <c r="E6" s="33"/>
      <c r="F6" s="33"/>
      <c r="G6" s="33"/>
      <c r="H6" s="40"/>
      <c r="I6" s="40"/>
      <c r="J6" s="40"/>
      <c r="K6" s="40"/>
      <c r="L6" s="33"/>
      <c r="M6" s="33"/>
      <c r="N6" s="33"/>
      <c r="O6" s="62" t="s">
        <v>39</v>
      </c>
      <c r="P6" s="62"/>
      <c r="Q6" s="62"/>
      <c r="R6" s="62"/>
      <c r="S6" s="62"/>
      <c r="T6" s="62"/>
      <c r="U6" s="63" t="s">
        <v>33</v>
      </c>
      <c r="V6" s="63" t="s">
        <v>23</v>
      </c>
      <c r="W6" s="62" t="s">
        <v>40</v>
      </c>
      <c r="X6" s="62"/>
      <c r="Y6" s="62"/>
      <c r="Z6" s="62"/>
      <c r="AA6" s="62"/>
      <c r="AB6" s="62"/>
      <c r="AC6" s="62"/>
      <c r="AD6" s="62"/>
      <c r="AE6" s="62"/>
      <c r="AF6" s="62"/>
      <c r="AG6" s="33"/>
      <c r="AH6" s="40"/>
      <c r="AI6" s="33"/>
      <c r="AJ6" s="33"/>
      <c r="AK6" s="33"/>
      <c r="AL6" s="33"/>
      <c r="AM6" s="40"/>
    </row>
    <row r="7" spans="1:41" s="15" customFormat="1" ht="50.1" customHeight="1" thickBot="1" x14ac:dyDescent="0.3">
      <c r="A7" s="20" t="s">
        <v>2</v>
      </c>
      <c r="B7" s="21"/>
      <c r="C7" s="22" t="s">
        <v>3</v>
      </c>
      <c r="D7" s="21"/>
      <c r="E7" s="21"/>
      <c r="F7" s="21"/>
      <c r="G7" s="22" t="s">
        <v>41</v>
      </c>
      <c r="H7" s="22" t="s">
        <v>4</v>
      </c>
      <c r="I7" s="22" t="s">
        <v>5</v>
      </c>
      <c r="J7" s="23"/>
      <c r="K7" s="22" t="s">
        <v>6</v>
      </c>
      <c r="L7" s="21"/>
      <c r="M7" s="21"/>
      <c r="N7" s="21"/>
      <c r="O7" s="22" t="s">
        <v>28</v>
      </c>
      <c r="P7" s="22" t="s">
        <v>29</v>
      </c>
      <c r="Q7" s="22" t="s">
        <v>30</v>
      </c>
      <c r="R7" s="22" t="s">
        <v>31</v>
      </c>
      <c r="S7" s="22" t="s">
        <v>32</v>
      </c>
      <c r="T7" s="22" t="s">
        <v>22</v>
      </c>
      <c r="U7" s="64"/>
      <c r="V7" s="64"/>
      <c r="W7" s="22" t="s">
        <v>35</v>
      </c>
      <c r="X7" s="22" t="s">
        <v>34</v>
      </c>
      <c r="Y7" s="22" t="s">
        <v>36</v>
      </c>
      <c r="Z7" s="22" t="s">
        <v>24</v>
      </c>
      <c r="AA7" s="22" t="s">
        <v>37</v>
      </c>
      <c r="AB7" s="22" t="s">
        <v>25</v>
      </c>
      <c r="AC7" s="22" t="s">
        <v>26</v>
      </c>
      <c r="AD7" s="22" t="s">
        <v>30</v>
      </c>
      <c r="AE7" s="22" t="s">
        <v>22</v>
      </c>
      <c r="AF7" s="22" t="s">
        <v>27</v>
      </c>
      <c r="AG7" s="21"/>
      <c r="AH7" s="22" t="s">
        <v>38</v>
      </c>
      <c r="AI7" s="22" t="s">
        <v>42</v>
      </c>
      <c r="AJ7" s="23"/>
      <c r="AK7" s="23"/>
      <c r="AL7" s="23"/>
      <c r="AM7" s="22" t="s">
        <v>7</v>
      </c>
    </row>
    <row r="8" spans="1:41" s="15" customFormat="1" ht="20.100000000000001" customHeight="1" x14ac:dyDescent="0.25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41" s="15" customFormat="1" ht="20.100000000000001" customHeight="1" x14ac:dyDescent="0.25">
      <c r="A9" s="5"/>
      <c r="B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41" ht="39.9" customHeight="1" x14ac:dyDescent="0.25">
      <c r="A10" s="43" t="s">
        <v>62</v>
      </c>
      <c r="C10" s="6">
        <v>0</v>
      </c>
      <c r="D10" s="7"/>
      <c r="E10" s="7"/>
      <c r="F10" s="7"/>
      <c r="G10" s="7">
        <v>0</v>
      </c>
      <c r="H10" s="7">
        <v>0</v>
      </c>
      <c r="I10" s="7">
        <v>0</v>
      </c>
      <c r="J10" s="7"/>
      <c r="K10" s="7">
        <f t="shared" ref="K10:K22" si="0">H10+I10</f>
        <v>0</v>
      </c>
      <c r="L10" s="7"/>
      <c r="M10" s="7"/>
      <c r="N10" s="7"/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7"/>
      <c r="AH10" s="6">
        <f t="shared" ref="AH10:AH22" si="1">SUM(O10:AF10)</f>
        <v>0</v>
      </c>
      <c r="AI10" s="6">
        <v>0</v>
      </c>
      <c r="AJ10" s="7"/>
      <c r="AK10" s="7"/>
      <c r="AL10" s="7"/>
      <c r="AM10" s="6">
        <f>C10+G10+K10-AH10-AI10</f>
        <v>0</v>
      </c>
      <c r="AO10" s="46"/>
    </row>
    <row r="11" spans="1:41" ht="39.9" customHeight="1" x14ac:dyDescent="0.25">
      <c r="A11" s="44" t="s">
        <v>56</v>
      </c>
      <c r="C11" s="54">
        <v>0</v>
      </c>
      <c r="D11" s="7"/>
      <c r="E11" s="7"/>
      <c r="F11" s="7"/>
      <c r="G11" s="56">
        <v>0</v>
      </c>
      <c r="H11" s="56">
        <v>1</v>
      </c>
      <c r="I11" s="56">
        <v>0</v>
      </c>
      <c r="J11" s="7"/>
      <c r="K11" s="56">
        <f t="shared" si="0"/>
        <v>1</v>
      </c>
      <c r="L11" s="7"/>
      <c r="M11" s="7"/>
      <c r="N11" s="7"/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7"/>
      <c r="AH11" s="54">
        <f t="shared" si="1"/>
        <v>0</v>
      </c>
      <c r="AI11" s="54">
        <v>0</v>
      </c>
      <c r="AJ11" s="7"/>
      <c r="AK11" s="7"/>
      <c r="AL11" s="7"/>
      <c r="AM11" s="54">
        <f t="shared" ref="AM11:AM21" si="2">C11+G11+K11-AH11-AI11</f>
        <v>1</v>
      </c>
      <c r="AO11" s="46"/>
    </row>
    <row r="12" spans="1:41" ht="39.9" customHeight="1" x14ac:dyDescent="0.25">
      <c r="A12" s="43" t="s">
        <v>70</v>
      </c>
      <c r="C12" s="6">
        <v>0</v>
      </c>
      <c r="D12" s="7"/>
      <c r="E12" s="7"/>
      <c r="F12" s="7"/>
      <c r="G12" s="7">
        <v>0</v>
      </c>
      <c r="H12" s="7">
        <v>0</v>
      </c>
      <c r="I12" s="7">
        <v>0</v>
      </c>
      <c r="J12" s="7"/>
      <c r="K12" s="7">
        <f t="shared" si="0"/>
        <v>0</v>
      </c>
      <c r="L12" s="7"/>
      <c r="M12" s="7"/>
      <c r="N12" s="7"/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7"/>
      <c r="AH12" s="7">
        <f t="shared" si="1"/>
        <v>0</v>
      </c>
      <c r="AI12" s="7">
        <v>0</v>
      </c>
      <c r="AJ12" s="7"/>
      <c r="AK12" s="7"/>
      <c r="AL12" s="7"/>
      <c r="AM12" s="7">
        <f t="shared" si="2"/>
        <v>0</v>
      </c>
      <c r="AO12" s="46"/>
    </row>
    <row r="13" spans="1:41" ht="39.9" customHeight="1" x14ac:dyDescent="0.25">
      <c r="A13" s="44" t="s">
        <v>57</v>
      </c>
      <c r="C13" s="30">
        <v>0</v>
      </c>
      <c r="D13" s="7"/>
      <c r="E13" s="7"/>
      <c r="F13" s="7"/>
      <c r="G13" s="27">
        <v>0</v>
      </c>
      <c r="H13" s="27">
        <v>1</v>
      </c>
      <c r="I13" s="27">
        <v>0</v>
      </c>
      <c r="J13" s="7"/>
      <c r="K13" s="27">
        <f t="shared" si="0"/>
        <v>1</v>
      </c>
      <c r="L13" s="7"/>
      <c r="M13" s="7"/>
      <c r="N13" s="7"/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1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7"/>
      <c r="AH13" s="27">
        <f t="shared" si="1"/>
        <v>1</v>
      </c>
      <c r="AI13" s="27">
        <v>0</v>
      </c>
      <c r="AJ13" s="7"/>
      <c r="AK13" s="7"/>
      <c r="AL13" s="7"/>
      <c r="AM13" s="27">
        <f t="shared" si="2"/>
        <v>0</v>
      </c>
      <c r="AO13" s="46"/>
    </row>
    <row r="14" spans="1:41" ht="39.9" customHeight="1" x14ac:dyDescent="0.25">
      <c r="A14" s="43" t="s">
        <v>64</v>
      </c>
      <c r="C14" s="6">
        <v>0</v>
      </c>
      <c r="D14" s="7"/>
      <c r="E14" s="7"/>
      <c r="F14" s="7"/>
      <c r="G14" s="7">
        <v>0</v>
      </c>
      <c r="H14" s="7">
        <v>0</v>
      </c>
      <c r="I14" s="7">
        <v>0</v>
      </c>
      <c r="J14" s="7"/>
      <c r="K14" s="7">
        <f t="shared" si="0"/>
        <v>0</v>
      </c>
      <c r="L14" s="7"/>
      <c r="M14" s="7"/>
      <c r="N14" s="7"/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7"/>
      <c r="AH14" s="6">
        <f t="shared" si="1"/>
        <v>0</v>
      </c>
      <c r="AI14" s="6">
        <v>0</v>
      </c>
      <c r="AJ14" s="7"/>
      <c r="AK14" s="7"/>
      <c r="AL14" s="7"/>
      <c r="AM14" s="6">
        <f t="shared" si="2"/>
        <v>0</v>
      </c>
      <c r="AO14" s="46"/>
    </row>
    <row r="15" spans="1:41" ht="39.9" customHeight="1" x14ac:dyDescent="0.25">
      <c r="A15" s="55" t="s">
        <v>58</v>
      </c>
      <c r="C15" s="54">
        <v>0</v>
      </c>
      <c r="D15" s="7"/>
      <c r="E15" s="7"/>
      <c r="F15" s="7"/>
      <c r="G15" s="56">
        <v>0</v>
      </c>
      <c r="H15" s="56">
        <v>0</v>
      </c>
      <c r="I15" s="56">
        <v>0</v>
      </c>
      <c r="J15" s="56"/>
      <c r="K15" s="56">
        <f t="shared" si="0"/>
        <v>0</v>
      </c>
      <c r="L15" s="7"/>
      <c r="M15" s="7"/>
      <c r="N15" s="7"/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7"/>
      <c r="AH15" s="54">
        <f t="shared" si="1"/>
        <v>0</v>
      </c>
      <c r="AI15" s="54">
        <v>0</v>
      </c>
      <c r="AJ15" s="7"/>
      <c r="AK15" s="7"/>
      <c r="AL15" s="7"/>
      <c r="AM15" s="54">
        <f t="shared" si="2"/>
        <v>0</v>
      </c>
      <c r="AO15" s="46"/>
    </row>
    <row r="16" spans="1:41" ht="39.9" customHeight="1" x14ac:dyDescent="0.25">
      <c r="A16" s="43" t="s">
        <v>63</v>
      </c>
      <c r="C16" s="6">
        <v>0</v>
      </c>
      <c r="D16" s="7"/>
      <c r="E16" s="7"/>
      <c r="F16" s="7"/>
      <c r="G16" s="7">
        <v>0</v>
      </c>
      <c r="H16" s="7">
        <v>0</v>
      </c>
      <c r="I16" s="7">
        <v>0</v>
      </c>
      <c r="J16" s="7"/>
      <c r="K16" s="7">
        <f t="shared" si="0"/>
        <v>0</v>
      </c>
      <c r="L16" s="7"/>
      <c r="M16" s="7"/>
      <c r="N16" s="7"/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7"/>
      <c r="AH16" s="7">
        <f t="shared" si="1"/>
        <v>0</v>
      </c>
      <c r="AI16" s="7">
        <v>0</v>
      </c>
      <c r="AJ16" s="7"/>
      <c r="AK16" s="7"/>
      <c r="AL16" s="7"/>
      <c r="AM16" s="7">
        <f t="shared" si="2"/>
        <v>0</v>
      </c>
      <c r="AO16" s="46"/>
    </row>
    <row r="17" spans="1:41" ht="39.9" customHeight="1" x14ac:dyDescent="0.25">
      <c r="A17" s="44" t="s">
        <v>59</v>
      </c>
      <c r="C17" s="30">
        <v>0</v>
      </c>
      <c r="D17" s="7"/>
      <c r="E17" s="7"/>
      <c r="F17" s="7"/>
      <c r="G17" s="27">
        <v>0</v>
      </c>
      <c r="H17" s="27">
        <v>0</v>
      </c>
      <c r="I17" s="27">
        <v>0</v>
      </c>
      <c r="J17" s="7"/>
      <c r="K17" s="27">
        <f t="shared" si="0"/>
        <v>0</v>
      </c>
      <c r="L17" s="7"/>
      <c r="M17" s="7"/>
      <c r="N17" s="7"/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7"/>
      <c r="AH17" s="27">
        <f t="shared" si="1"/>
        <v>0</v>
      </c>
      <c r="AI17" s="27">
        <v>0</v>
      </c>
      <c r="AJ17" s="7"/>
      <c r="AK17" s="7"/>
      <c r="AL17" s="7"/>
      <c r="AM17" s="27">
        <f t="shared" si="2"/>
        <v>0</v>
      </c>
      <c r="AO17" s="46"/>
    </row>
    <row r="18" spans="1:41" ht="39.9" customHeight="1" x14ac:dyDescent="0.25">
      <c r="A18" s="43" t="s">
        <v>13</v>
      </c>
      <c r="C18" s="6">
        <v>0</v>
      </c>
      <c r="D18" s="7"/>
      <c r="E18" s="7"/>
      <c r="F18" s="7"/>
      <c r="G18" s="7">
        <v>0</v>
      </c>
      <c r="H18" s="7">
        <v>0</v>
      </c>
      <c r="I18" s="7">
        <v>0</v>
      </c>
      <c r="J18" s="7"/>
      <c r="K18" s="7">
        <f t="shared" si="0"/>
        <v>0</v>
      </c>
      <c r="L18" s="7"/>
      <c r="M18" s="7"/>
      <c r="N18" s="7"/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7"/>
      <c r="AH18" s="6">
        <f t="shared" si="1"/>
        <v>0</v>
      </c>
      <c r="AI18" s="6">
        <v>0</v>
      </c>
      <c r="AJ18" s="7"/>
      <c r="AK18" s="7"/>
      <c r="AL18" s="7"/>
      <c r="AM18" s="6">
        <f t="shared" si="2"/>
        <v>0</v>
      </c>
      <c r="AO18" s="46"/>
    </row>
    <row r="19" spans="1:41" ht="39.9" customHeight="1" x14ac:dyDescent="0.25">
      <c r="A19" s="44" t="s">
        <v>65</v>
      </c>
      <c r="C19" s="30">
        <v>0</v>
      </c>
      <c r="D19" s="7"/>
      <c r="E19" s="7"/>
      <c r="F19" s="7"/>
      <c r="G19" s="27">
        <v>0</v>
      </c>
      <c r="H19" s="27">
        <v>0</v>
      </c>
      <c r="I19" s="27">
        <v>0</v>
      </c>
      <c r="J19" s="7"/>
      <c r="K19" s="27">
        <f t="shared" si="0"/>
        <v>0</v>
      </c>
      <c r="L19" s="7"/>
      <c r="M19" s="7"/>
      <c r="N19" s="7"/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7"/>
      <c r="AH19" s="27">
        <f t="shared" si="1"/>
        <v>0</v>
      </c>
      <c r="AI19" s="27">
        <v>0</v>
      </c>
      <c r="AJ19" s="7"/>
      <c r="AK19" s="7"/>
      <c r="AL19" s="7"/>
      <c r="AM19" s="27">
        <f t="shared" si="2"/>
        <v>0</v>
      </c>
      <c r="AO19" s="46"/>
    </row>
    <row r="20" spans="1:41" ht="39.9" customHeight="1" x14ac:dyDescent="0.25">
      <c r="A20" s="43" t="s">
        <v>66</v>
      </c>
      <c r="C20" s="6">
        <v>0</v>
      </c>
      <c r="D20" s="7"/>
      <c r="E20" s="7"/>
      <c r="F20" s="7"/>
      <c r="G20" s="7">
        <v>0</v>
      </c>
      <c r="H20" s="7">
        <v>0</v>
      </c>
      <c r="I20" s="7">
        <v>0</v>
      </c>
      <c r="J20" s="7"/>
      <c r="K20" s="7">
        <f t="shared" si="0"/>
        <v>0</v>
      </c>
      <c r="L20" s="7"/>
      <c r="M20" s="7"/>
      <c r="N20" s="7"/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7"/>
      <c r="AH20" s="6">
        <f t="shared" si="1"/>
        <v>0</v>
      </c>
      <c r="AI20" s="6">
        <v>0</v>
      </c>
      <c r="AJ20" s="7"/>
      <c r="AK20" s="7"/>
      <c r="AL20" s="7"/>
      <c r="AM20" s="6">
        <f t="shared" si="2"/>
        <v>0</v>
      </c>
      <c r="AO20" s="46"/>
    </row>
    <row r="21" spans="1:41" ht="39.9" customHeight="1" x14ac:dyDescent="0.25">
      <c r="A21" s="44" t="s">
        <v>67</v>
      </c>
      <c r="C21" s="30">
        <v>0</v>
      </c>
      <c r="D21" s="7"/>
      <c r="E21" s="7"/>
      <c r="F21" s="7"/>
      <c r="G21" s="27">
        <v>0</v>
      </c>
      <c r="H21" s="27">
        <v>0</v>
      </c>
      <c r="I21" s="27">
        <v>0</v>
      </c>
      <c r="J21" s="7"/>
      <c r="K21" s="27">
        <f t="shared" si="0"/>
        <v>0</v>
      </c>
      <c r="L21" s="7"/>
      <c r="M21" s="7"/>
      <c r="N21" s="7"/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7"/>
      <c r="AH21" s="27">
        <f t="shared" si="1"/>
        <v>0</v>
      </c>
      <c r="AI21" s="27">
        <v>0</v>
      </c>
      <c r="AJ21" s="7"/>
      <c r="AK21" s="7"/>
      <c r="AL21" s="7"/>
      <c r="AM21" s="27">
        <f t="shared" si="2"/>
        <v>0</v>
      </c>
      <c r="AO21" s="46"/>
    </row>
    <row r="22" spans="1:41" ht="39.9" customHeight="1" x14ac:dyDescent="0.25">
      <c r="A22" s="43" t="s">
        <v>68</v>
      </c>
      <c r="C22" s="6">
        <v>1</v>
      </c>
      <c r="D22" s="7"/>
      <c r="E22" s="7"/>
      <c r="F22" s="7"/>
      <c r="G22" s="7">
        <v>0</v>
      </c>
      <c r="H22" s="7">
        <v>0</v>
      </c>
      <c r="I22" s="7">
        <v>0</v>
      </c>
      <c r="J22" s="7"/>
      <c r="K22" s="7">
        <f t="shared" si="0"/>
        <v>0</v>
      </c>
      <c r="L22" s="7"/>
      <c r="M22" s="7"/>
      <c r="N22" s="7"/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1</v>
      </c>
      <c r="AD22" s="6">
        <v>0</v>
      </c>
      <c r="AE22" s="6">
        <v>0</v>
      </c>
      <c r="AF22" s="6">
        <v>0</v>
      </c>
      <c r="AG22" s="7"/>
      <c r="AH22" s="6">
        <f t="shared" si="1"/>
        <v>1</v>
      </c>
      <c r="AI22" s="6">
        <v>0</v>
      </c>
      <c r="AJ22" s="7"/>
      <c r="AK22" s="7"/>
      <c r="AL22" s="7"/>
      <c r="AM22" s="6">
        <v>0</v>
      </c>
      <c r="AO22" s="46"/>
    </row>
    <row r="23" spans="1:41" ht="19.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O23" s="46"/>
    </row>
    <row r="24" spans="1:41" ht="20.100000000000001" customHeight="1" x14ac:dyDescent="0.25">
      <c r="A24" s="28" t="s">
        <v>0</v>
      </c>
      <c r="B24" s="9"/>
      <c r="C24" s="29">
        <f>SUM(C10:C22)</f>
        <v>1</v>
      </c>
      <c r="D24" s="11"/>
      <c r="E24" s="11"/>
      <c r="F24" s="11"/>
      <c r="G24" s="29">
        <f>SUM(G10:G22)</f>
        <v>0</v>
      </c>
      <c r="H24" s="29">
        <f>SUM(H10:H22)</f>
        <v>2</v>
      </c>
      <c r="I24" s="29">
        <f>SUM(I10:I22)</f>
        <v>0</v>
      </c>
      <c r="J24" s="7"/>
      <c r="K24" s="29">
        <f>SUM(K10:K22)</f>
        <v>2</v>
      </c>
      <c r="L24" s="11"/>
      <c r="M24" s="11"/>
      <c r="N24" s="11"/>
      <c r="O24" s="29">
        <f>SUM(O10:O22)</f>
        <v>0</v>
      </c>
      <c r="P24" s="29">
        <f t="shared" ref="P24:AF24" si="3">SUM(P10:P22)</f>
        <v>0</v>
      </c>
      <c r="Q24" s="29">
        <f t="shared" si="3"/>
        <v>0</v>
      </c>
      <c r="R24" s="29">
        <f t="shared" si="3"/>
        <v>0</v>
      </c>
      <c r="S24" s="29">
        <f t="shared" si="3"/>
        <v>0</v>
      </c>
      <c r="T24" s="29">
        <f t="shared" si="3"/>
        <v>0</v>
      </c>
      <c r="U24" s="29">
        <f t="shared" si="3"/>
        <v>1</v>
      </c>
      <c r="V24" s="29">
        <f t="shared" si="3"/>
        <v>0</v>
      </c>
      <c r="W24" s="29">
        <f t="shared" si="3"/>
        <v>0</v>
      </c>
      <c r="X24" s="29">
        <f t="shared" si="3"/>
        <v>0</v>
      </c>
      <c r="Y24" s="29">
        <f t="shared" si="3"/>
        <v>0</v>
      </c>
      <c r="Z24" s="29">
        <f t="shared" si="3"/>
        <v>0</v>
      </c>
      <c r="AA24" s="29">
        <f t="shared" si="3"/>
        <v>0</v>
      </c>
      <c r="AB24" s="29">
        <f t="shared" si="3"/>
        <v>0</v>
      </c>
      <c r="AC24" s="29">
        <f t="shared" si="3"/>
        <v>1</v>
      </c>
      <c r="AD24" s="29">
        <f t="shared" si="3"/>
        <v>0</v>
      </c>
      <c r="AE24" s="29">
        <f t="shared" si="3"/>
        <v>0</v>
      </c>
      <c r="AF24" s="29">
        <f t="shared" si="3"/>
        <v>0</v>
      </c>
      <c r="AG24" s="11"/>
      <c r="AH24" s="29">
        <f>SUM(AH10:AH22)</f>
        <v>2</v>
      </c>
      <c r="AI24" s="29">
        <f>SUM(AI10:AI22)</f>
        <v>0</v>
      </c>
      <c r="AJ24" s="11"/>
      <c r="AK24" s="11"/>
      <c r="AL24" s="11"/>
      <c r="AM24" s="29">
        <f>SUM(AM10:AM22)</f>
        <v>1</v>
      </c>
      <c r="AO24" s="46"/>
    </row>
    <row r="25" spans="1:41" ht="30" customHeight="1" x14ac:dyDescent="0.25">
      <c r="A25" s="5"/>
      <c r="B25" s="5"/>
      <c r="C25" s="8"/>
      <c r="D25" s="8"/>
      <c r="E25" s="8"/>
      <c r="F25" s="8"/>
      <c r="G25" s="8"/>
      <c r="H25" s="8"/>
      <c r="I25" s="8"/>
      <c r="J25" s="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41" s="9" customFormat="1" ht="30" customHeight="1" x14ac:dyDescent="0.25">
      <c r="A26" s="4" t="s">
        <v>72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4"/>
      <c r="AH26" s="4"/>
      <c r="AI26" s="4"/>
      <c r="AJ26" s="4"/>
      <c r="AK26" s="4"/>
      <c r="AL26" s="4"/>
      <c r="AM26" s="4"/>
    </row>
    <row r="27" spans="1:41" s="1" customFormat="1" ht="30" customHeight="1" x14ac:dyDescent="0.25">
      <c r="A27" s="4" t="s">
        <v>69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41" ht="30" customHeight="1" x14ac:dyDescent="0.25">
      <c r="B28" s="10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41" ht="30" customHeight="1" x14ac:dyDescent="0.25">
      <c r="A29" s="10"/>
      <c r="B29" s="1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41" ht="30" customHeight="1" x14ac:dyDescent="0.25">
      <c r="H30"/>
      <c r="I30"/>
    </row>
    <row r="31" spans="1:41" x14ac:dyDescent="0.25">
      <c r="H31"/>
      <c r="I31"/>
    </row>
    <row r="32" spans="1:41" x14ac:dyDescent="0.25">
      <c r="H32"/>
      <c r="I32"/>
    </row>
    <row r="33" spans="1:42" x14ac:dyDescent="0.25">
      <c r="AN33" s="25"/>
      <c r="AO33" s="25"/>
      <c r="AP33" s="25"/>
    </row>
    <row r="34" spans="1:42" x14ac:dyDescent="0.25">
      <c r="AN34" s="25"/>
      <c r="AO34" s="25"/>
      <c r="AP34" s="25"/>
    </row>
    <row r="35" spans="1:42" ht="15" customHeight="1" x14ac:dyDescent="0.25">
      <c r="AN35" s="25"/>
      <c r="AO35" s="25"/>
      <c r="AP35" s="25"/>
    </row>
    <row r="36" spans="1:42" ht="15" customHeight="1" x14ac:dyDescent="0.25">
      <c r="AN36" s="25"/>
      <c r="AO36" s="25"/>
      <c r="AP36" s="25"/>
    </row>
    <row r="37" spans="1:42" ht="15" customHeight="1" x14ac:dyDescent="0.25"/>
    <row r="40" spans="1:42" x14ac:dyDescent="0.25">
      <c r="J40" s="10"/>
    </row>
    <row r="41" spans="1:42" s="1" customFormat="1" ht="15.6" x14ac:dyDescent="0.25">
      <c r="A41" s="5"/>
      <c r="B41" s="5"/>
      <c r="C41" s="33"/>
      <c r="D41" s="33"/>
      <c r="E41" s="33"/>
      <c r="F41" s="33"/>
      <c r="G41" s="7"/>
      <c r="H41" s="7"/>
      <c r="I41" s="7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33"/>
      <c r="AK41" s="33"/>
      <c r="AL41" s="33"/>
      <c r="AM41" s="33"/>
    </row>
    <row r="42" spans="1:42" s="1" customFormat="1" ht="15.6" x14ac:dyDescent="0.25">
      <c r="A42" s="5"/>
      <c r="B42" s="5"/>
      <c r="C42" s="8"/>
      <c r="D42" s="8"/>
      <c r="E42" s="8"/>
      <c r="F42" s="8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8"/>
      <c r="AK42" s="8"/>
      <c r="AL42" s="8"/>
      <c r="AM42" s="8"/>
    </row>
    <row r="47" spans="1:42" x14ac:dyDescent="0.25">
      <c r="AJ47" s="6">
        <f t="shared" ref="AJ47:AL47" si="4">SUM(AJ33:AJ45)</f>
        <v>0</v>
      </c>
      <c r="AK47" s="6">
        <f t="shared" si="4"/>
        <v>0</v>
      </c>
      <c r="AL47" s="6">
        <f t="shared" si="4"/>
        <v>0</v>
      </c>
    </row>
    <row r="49" spans="2:39" x14ac:dyDescent="0.25">
      <c r="B49" s="6"/>
      <c r="AJ49" s="6">
        <f t="shared" ref="AJ49:AL57" si="5">AJ33-AJ10</f>
        <v>0</v>
      </c>
      <c r="AK49" s="6">
        <f t="shared" si="5"/>
        <v>0</v>
      </c>
      <c r="AL49" s="6">
        <f t="shared" si="5"/>
        <v>0</v>
      </c>
    </row>
    <row r="50" spans="2:39" x14ac:dyDescent="0.25">
      <c r="B50" s="6"/>
      <c r="AJ50" s="6">
        <f t="shared" si="5"/>
        <v>0</v>
      </c>
      <c r="AK50" s="6">
        <f t="shared" si="5"/>
        <v>0</v>
      </c>
      <c r="AL50" s="6">
        <f t="shared" si="5"/>
        <v>0</v>
      </c>
    </row>
    <row r="51" spans="2:39" x14ac:dyDescent="0.25">
      <c r="B51" s="6"/>
      <c r="AJ51" s="6">
        <f t="shared" si="5"/>
        <v>0</v>
      </c>
      <c r="AK51" s="6">
        <f t="shared" si="5"/>
        <v>0</v>
      </c>
      <c r="AL51" s="6">
        <f t="shared" si="5"/>
        <v>0</v>
      </c>
    </row>
    <row r="52" spans="2:39" x14ac:dyDescent="0.25">
      <c r="B52" s="6"/>
      <c r="AJ52" s="6">
        <f t="shared" si="5"/>
        <v>0</v>
      </c>
      <c r="AK52" s="6">
        <f t="shared" si="5"/>
        <v>0</v>
      </c>
      <c r="AL52" s="6">
        <f t="shared" si="5"/>
        <v>0</v>
      </c>
    </row>
    <row r="53" spans="2:39" x14ac:dyDescent="0.25">
      <c r="B53" s="6"/>
      <c r="AJ53" s="6">
        <f t="shared" si="5"/>
        <v>0</v>
      </c>
      <c r="AK53" s="6">
        <f t="shared" si="5"/>
        <v>0</v>
      </c>
      <c r="AL53" s="6">
        <f t="shared" si="5"/>
        <v>0</v>
      </c>
    </row>
    <row r="54" spans="2:39" x14ac:dyDescent="0.25">
      <c r="B54" s="6"/>
      <c r="AJ54" s="6">
        <f t="shared" si="5"/>
        <v>0</v>
      </c>
      <c r="AK54" s="6">
        <f t="shared" si="5"/>
        <v>0</v>
      </c>
      <c r="AL54" s="6">
        <f t="shared" si="5"/>
        <v>0</v>
      </c>
    </row>
    <row r="55" spans="2:39" x14ac:dyDescent="0.25">
      <c r="B55" s="6"/>
      <c r="AJ55" s="6">
        <f t="shared" si="5"/>
        <v>0</v>
      </c>
      <c r="AK55" s="6">
        <f t="shared" si="5"/>
        <v>0</v>
      </c>
      <c r="AL55" s="6">
        <f t="shared" si="5"/>
        <v>0</v>
      </c>
    </row>
    <row r="56" spans="2:39" x14ac:dyDescent="0.25">
      <c r="B56" s="6"/>
      <c r="AJ56" s="6">
        <f t="shared" si="5"/>
        <v>0</v>
      </c>
      <c r="AK56" s="6">
        <f t="shared" si="5"/>
        <v>0</v>
      </c>
      <c r="AL56" s="6">
        <f t="shared" si="5"/>
        <v>0</v>
      </c>
    </row>
    <row r="57" spans="2:39" x14ac:dyDescent="0.25">
      <c r="B57" s="6"/>
      <c r="AJ57" s="6">
        <f t="shared" si="5"/>
        <v>0</v>
      </c>
      <c r="AK57" s="6">
        <f t="shared" si="5"/>
        <v>0</v>
      </c>
      <c r="AL57" s="6">
        <f t="shared" si="5"/>
        <v>0</v>
      </c>
    </row>
    <row r="58" spans="2:39" x14ac:dyDescent="0.25">
      <c r="B58" s="6"/>
      <c r="AJ58" s="6">
        <f t="shared" ref="AJ58:AL58" si="6">AJ42-AJ19</f>
        <v>0</v>
      </c>
      <c r="AK58" s="6">
        <f t="shared" si="6"/>
        <v>0</v>
      </c>
      <c r="AL58" s="6">
        <f t="shared" si="6"/>
        <v>0</v>
      </c>
    </row>
    <row r="59" spans="2:39" x14ac:dyDescent="0.25">
      <c r="B59" s="6"/>
      <c r="AJ59" s="6">
        <f t="shared" ref="AJ59:AL59" si="7">AJ43-AJ20</f>
        <v>0</v>
      </c>
      <c r="AK59" s="6">
        <f t="shared" si="7"/>
        <v>0</v>
      </c>
      <c r="AL59" s="6">
        <f t="shared" si="7"/>
        <v>0</v>
      </c>
    </row>
    <row r="60" spans="2:39" x14ac:dyDescent="0.25">
      <c r="B60" s="6"/>
      <c r="AJ60" s="6">
        <f t="shared" ref="AJ60:AL60" si="8">AJ44-AJ21</f>
        <v>0</v>
      </c>
      <c r="AK60" s="6">
        <f t="shared" si="8"/>
        <v>0</v>
      </c>
      <c r="AL60" s="6">
        <f t="shared" si="8"/>
        <v>0</v>
      </c>
    </row>
    <row r="61" spans="2:39" x14ac:dyDescent="0.25">
      <c r="B61" s="6"/>
      <c r="AJ61" s="6">
        <f t="shared" ref="AJ61:AL61" si="9">AJ45-AJ22</f>
        <v>0</v>
      </c>
      <c r="AK61" s="6">
        <f t="shared" si="9"/>
        <v>0</v>
      </c>
      <c r="AL61" s="6">
        <f t="shared" si="9"/>
        <v>0</v>
      </c>
    </row>
    <row r="62" spans="2:39" x14ac:dyDescent="0.25">
      <c r="B62" s="6"/>
    </row>
    <row r="63" spans="2:39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>
        <f t="shared" ref="AJ63:AL63" si="10">AJ47-AJ24</f>
        <v>0</v>
      </c>
      <c r="AK63" s="7">
        <f t="shared" si="10"/>
        <v>0</v>
      </c>
      <c r="AL63" s="7">
        <f t="shared" si="10"/>
        <v>0</v>
      </c>
      <c r="AM63" s="7"/>
    </row>
    <row r="64" spans="2:39" x14ac:dyDescent="0.25">
      <c r="B64" s="6"/>
    </row>
  </sheetData>
  <mergeCells count="7">
    <mergeCell ref="A2:AM2"/>
    <mergeCell ref="A3:AM3"/>
    <mergeCell ref="C5:AM5"/>
    <mergeCell ref="O6:T6"/>
    <mergeCell ref="U6:U7"/>
    <mergeCell ref="V6:V7"/>
    <mergeCell ref="W6:AF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6" fitToHeight="13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63"/>
  <sheetViews>
    <sheetView view="pageBreakPreview" zoomScale="60" zoomScaleNormal="7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ColWidth="11.44140625" defaultRowHeight="15" x14ac:dyDescent="0.25"/>
  <cols>
    <col min="1" max="1" width="80.6640625" style="4" customWidth="1"/>
    <col min="2" max="2" width="5.6640625" style="4" customWidth="1"/>
    <col min="3" max="3" width="12.6640625" style="6" customWidth="1"/>
    <col min="4" max="6" width="1.6640625" style="6" customWidth="1"/>
    <col min="7" max="9" width="14.88671875" style="6" customWidth="1"/>
    <col min="10" max="10" width="1.6640625" style="6" customWidth="1"/>
    <col min="11" max="11" width="12.6640625" style="6" customWidth="1"/>
    <col min="12" max="14" width="1.6640625" style="6" customWidth="1"/>
    <col min="15" max="15" width="15.109375" style="6" customWidth="1"/>
    <col min="16" max="20" width="12.6640625" style="6" customWidth="1"/>
    <col min="21" max="21" width="14.109375" style="6" customWidth="1"/>
    <col min="22" max="22" width="15.33203125" style="6" customWidth="1"/>
    <col min="23" max="32" width="12.6640625" style="6" customWidth="1"/>
    <col min="33" max="33" width="1.6640625" style="6" customWidth="1"/>
    <col min="34" max="35" width="12.6640625" style="6" customWidth="1"/>
    <col min="36" max="38" width="1.6640625" style="6" customWidth="1"/>
    <col min="39" max="39" width="12.6640625" style="6" customWidth="1"/>
    <col min="40" max="40" width="3" style="10" customWidth="1"/>
    <col min="41" max="41" width="8.6640625" style="10" customWidth="1"/>
    <col min="42" max="16384" width="11.44140625" style="10"/>
  </cols>
  <sheetData>
    <row r="1" spans="1:41" s="15" customFormat="1" ht="15.6" thickBot="1" x14ac:dyDescent="0.3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41" s="15" customFormat="1" ht="54.9" customHeight="1" x14ac:dyDescent="0.25">
      <c r="A2" s="59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</row>
    <row r="3" spans="1:41" s="15" customFormat="1" ht="39.9" customHeight="1" thickBot="1" x14ac:dyDescent="0.3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41" s="15" customFormat="1" ht="1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41" s="15" customFormat="1" ht="30" customHeight="1" x14ac:dyDescent="0.3">
      <c r="A5" s="18"/>
      <c r="B5" s="19"/>
      <c r="C5" s="61" t="s">
        <v>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41" s="15" customFormat="1" ht="30" customHeight="1" thickBot="1" x14ac:dyDescent="0.35">
      <c r="A6" s="18"/>
      <c r="B6" s="19"/>
      <c r="C6" s="40"/>
      <c r="D6" s="33"/>
      <c r="E6" s="33"/>
      <c r="F6" s="33"/>
      <c r="G6" s="33"/>
      <c r="H6" s="40"/>
      <c r="I6" s="40"/>
      <c r="J6" s="40"/>
      <c r="K6" s="40"/>
      <c r="L6" s="33"/>
      <c r="M6" s="33"/>
      <c r="N6" s="33"/>
      <c r="O6" s="62" t="s">
        <v>39</v>
      </c>
      <c r="P6" s="62"/>
      <c r="Q6" s="62"/>
      <c r="R6" s="62"/>
      <c r="S6" s="62"/>
      <c r="T6" s="62"/>
      <c r="U6" s="63" t="s">
        <v>33</v>
      </c>
      <c r="V6" s="63" t="s">
        <v>23</v>
      </c>
      <c r="W6" s="62" t="s">
        <v>40</v>
      </c>
      <c r="X6" s="62"/>
      <c r="Y6" s="62"/>
      <c r="Z6" s="62"/>
      <c r="AA6" s="62"/>
      <c r="AB6" s="62"/>
      <c r="AC6" s="62"/>
      <c r="AD6" s="62"/>
      <c r="AE6" s="62"/>
      <c r="AF6" s="62"/>
      <c r="AG6" s="33"/>
      <c r="AH6" s="40"/>
      <c r="AI6" s="33"/>
      <c r="AJ6" s="33"/>
      <c r="AK6" s="33"/>
      <c r="AL6" s="33"/>
      <c r="AM6" s="40"/>
    </row>
    <row r="7" spans="1:41" s="15" customFormat="1" ht="50.1" customHeight="1" thickBot="1" x14ac:dyDescent="0.3">
      <c r="A7" s="20" t="s">
        <v>2</v>
      </c>
      <c r="B7" s="21"/>
      <c r="C7" s="22" t="s">
        <v>3</v>
      </c>
      <c r="D7" s="21"/>
      <c r="E7" s="21"/>
      <c r="F7" s="21"/>
      <c r="G7" s="22" t="s">
        <v>41</v>
      </c>
      <c r="H7" s="22" t="s">
        <v>4</v>
      </c>
      <c r="I7" s="22" t="s">
        <v>5</v>
      </c>
      <c r="J7" s="23"/>
      <c r="K7" s="22" t="s">
        <v>6</v>
      </c>
      <c r="L7" s="21"/>
      <c r="M7" s="21"/>
      <c r="N7" s="21"/>
      <c r="O7" s="22" t="s">
        <v>28</v>
      </c>
      <c r="P7" s="22" t="s">
        <v>29</v>
      </c>
      <c r="Q7" s="22" t="s">
        <v>30</v>
      </c>
      <c r="R7" s="22" t="s">
        <v>31</v>
      </c>
      <c r="S7" s="22" t="s">
        <v>32</v>
      </c>
      <c r="T7" s="22" t="s">
        <v>22</v>
      </c>
      <c r="U7" s="64"/>
      <c r="V7" s="64"/>
      <c r="W7" s="22" t="s">
        <v>35</v>
      </c>
      <c r="X7" s="22" t="s">
        <v>34</v>
      </c>
      <c r="Y7" s="22" t="s">
        <v>36</v>
      </c>
      <c r="Z7" s="22" t="s">
        <v>24</v>
      </c>
      <c r="AA7" s="22" t="s">
        <v>37</v>
      </c>
      <c r="AB7" s="22" t="s">
        <v>25</v>
      </c>
      <c r="AC7" s="22" t="s">
        <v>26</v>
      </c>
      <c r="AD7" s="22" t="s">
        <v>30</v>
      </c>
      <c r="AE7" s="22" t="s">
        <v>22</v>
      </c>
      <c r="AF7" s="22" t="s">
        <v>27</v>
      </c>
      <c r="AG7" s="21"/>
      <c r="AH7" s="22" t="s">
        <v>38</v>
      </c>
      <c r="AI7" s="22" t="s">
        <v>42</v>
      </c>
      <c r="AJ7" s="23"/>
      <c r="AK7" s="23"/>
      <c r="AL7" s="23"/>
      <c r="AM7" s="22" t="s">
        <v>7</v>
      </c>
    </row>
    <row r="8" spans="1:41" s="15" customFormat="1" ht="20.100000000000001" customHeight="1" x14ac:dyDescent="0.25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41" ht="20.100000000000001" customHeight="1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J9" s="7"/>
      <c r="AK9" s="7"/>
      <c r="AL9" s="7"/>
      <c r="AM9" s="7"/>
    </row>
    <row r="10" spans="1:41" ht="39.9" customHeight="1" x14ac:dyDescent="0.25">
      <c r="A10" s="43" t="s">
        <v>62</v>
      </c>
      <c r="C10" s="7">
        <v>45</v>
      </c>
      <c r="D10" s="7"/>
      <c r="E10" s="7"/>
      <c r="F10" s="7"/>
      <c r="G10" s="7">
        <v>0</v>
      </c>
      <c r="H10" s="7">
        <v>21</v>
      </c>
      <c r="I10" s="7">
        <v>0</v>
      </c>
      <c r="J10" s="7"/>
      <c r="K10" s="7">
        <f t="shared" ref="K10:K22" si="0">H10+I10</f>
        <v>21</v>
      </c>
      <c r="L10" s="7"/>
      <c r="M10" s="7"/>
      <c r="N10" s="7"/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35</v>
      </c>
      <c r="X10" s="6">
        <v>0</v>
      </c>
      <c r="Y10" s="6">
        <v>0</v>
      </c>
      <c r="Z10" s="6">
        <v>14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H10" s="6">
        <f>SUM(O10:AF10)</f>
        <v>49</v>
      </c>
      <c r="AI10" s="7">
        <v>0</v>
      </c>
      <c r="AJ10" s="7"/>
      <c r="AK10" s="7"/>
      <c r="AL10" s="7"/>
      <c r="AM10" s="6">
        <v>0</v>
      </c>
      <c r="AO10" s="46"/>
    </row>
    <row r="11" spans="1:41" ht="39.9" customHeight="1" x14ac:dyDescent="0.25">
      <c r="A11" s="44" t="s">
        <v>56</v>
      </c>
      <c r="C11" s="56">
        <v>0</v>
      </c>
      <c r="D11" s="7"/>
      <c r="E11" s="7"/>
      <c r="F11" s="7"/>
      <c r="G11" s="56">
        <v>1</v>
      </c>
      <c r="H11" s="56">
        <v>76</v>
      </c>
      <c r="I11" s="56">
        <v>0</v>
      </c>
      <c r="J11" s="7"/>
      <c r="K11" s="56">
        <f t="shared" si="0"/>
        <v>76</v>
      </c>
      <c r="L11" s="7"/>
      <c r="M11" s="7"/>
      <c r="N11" s="7"/>
      <c r="O11" s="54">
        <v>0</v>
      </c>
      <c r="P11" s="54">
        <v>0</v>
      </c>
      <c r="Q11" s="54">
        <v>7</v>
      </c>
      <c r="R11" s="54">
        <v>1</v>
      </c>
      <c r="S11" s="54">
        <v>0</v>
      </c>
      <c r="T11" s="54">
        <v>0</v>
      </c>
      <c r="U11" s="54">
        <v>0</v>
      </c>
      <c r="V11" s="54">
        <v>0</v>
      </c>
      <c r="W11" s="54">
        <v>52</v>
      </c>
      <c r="X11" s="54">
        <v>8</v>
      </c>
      <c r="Y11" s="54">
        <v>1</v>
      </c>
      <c r="Z11" s="54">
        <v>12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H11" s="54">
        <f t="shared" ref="AH11:AH20" si="1">SUM(O11:AF11)</f>
        <v>81</v>
      </c>
      <c r="AI11" s="56">
        <v>0</v>
      </c>
      <c r="AJ11" s="7"/>
      <c r="AK11" s="7"/>
      <c r="AL11" s="7"/>
      <c r="AM11" s="54">
        <v>11</v>
      </c>
      <c r="AO11" s="46"/>
    </row>
    <row r="12" spans="1:41" ht="39.9" customHeight="1" x14ac:dyDescent="0.25">
      <c r="A12" s="43" t="s">
        <v>70</v>
      </c>
      <c r="C12" s="7">
        <v>5</v>
      </c>
      <c r="D12" s="7"/>
      <c r="E12" s="7"/>
      <c r="F12" s="7"/>
      <c r="G12" s="7">
        <v>0</v>
      </c>
      <c r="H12" s="7">
        <v>4</v>
      </c>
      <c r="I12" s="7">
        <v>0</v>
      </c>
      <c r="J12" s="7"/>
      <c r="K12" s="7">
        <f t="shared" si="0"/>
        <v>4</v>
      </c>
      <c r="L12" s="7"/>
      <c r="M12" s="7"/>
      <c r="N12" s="7"/>
      <c r="O12" s="6">
        <v>1</v>
      </c>
      <c r="P12" s="6">
        <v>0</v>
      </c>
      <c r="Q12" s="6">
        <v>2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3</v>
      </c>
      <c r="X12" s="6">
        <v>2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H12" s="7">
        <f t="shared" si="1"/>
        <v>8</v>
      </c>
      <c r="AI12" s="7">
        <v>1</v>
      </c>
      <c r="AJ12" s="7"/>
      <c r="AK12" s="7"/>
      <c r="AL12" s="7"/>
      <c r="AM12" s="7">
        <f t="shared" ref="AM12:AM22" si="2">C12+G12+K12-AH12-AI12</f>
        <v>0</v>
      </c>
      <c r="AO12" s="46"/>
    </row>
    <row r="13" spans="1:41" ht="39.9" customHeight="1" x14ac:dyDescent="0.25">
      <c r="A13" s="44" t="s">
        <v>57</v>
      </c>
      <c r="C13" s="27">
        <v>0</v>
      </c>
      <c r="D13" s="7"/>
      <c r="E13" s="7"/>
      <c r="F13" s="7"/>
      <c r="G13" s="27">
        <v>7</v>
      </c>
      <c r="H13" s="27">
        <v>105</v>
      </c>
      <c r="I13" s="27">
        <v>0</v>
      </c>
      <c r="J13" s="7"/>
      <c r="K13" s="27">
        <f t="shared" si="0"/>
        <v>105</v>
      </c>
      <c r="L13" s="7"/>
      <c r="M13" s="7"/>
      <c r="N13" s="7"/>
      <c r="O13" s="30">
        <v>2</v>
      </c>
      <c r="P13" s="30">
        <v>0</v>
      </c>
      <c r="Q13" s="30">
        <v>8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55</v>
      </c>
      <c r="X13" s="30">
        <v>12</v>
      </c>
      <c r="Y13" s="30">
        <v>0</v>
      </c>
      <c r="Z13" s="30">
        <v>1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H13" s="27">
        <f t="shared" si="1"/>
        <v>78</v>
      </c>
      <c r="AI13" s="27">
        <v>0</v>
      </c>
      <c r="AJ13" s="7"/>
      <c r="AK13" s="7"/>
      <c r="AL13" s="7"/>
      <c r="AM13" s="27">
        <f t="shared" si="2"/>
        <v>34</v>
      </c>
      <c r="AO13" s="46"/>
    </row>
    <row r="14" spans="1:41" ht="39.9" customHeight="1" x14ac:dyDescent="0.25">
      <c r="A14" s="43" t="s">
        <v>64</v>
      </c>
      <c r="C14" s="7">
        <v>0</v>
      </c>
      <c r="D14" s="7"/>
      <c r="E14" s="7"/>
      <c r="F14" s="7"/>
      <c r="G14" s="7">
        <v>0</v>
      </c>
      <c r="H14" s="7">
        <v>7</v>
      </c>
      <c r="I14" s="7">
        <v>0</v>
      </c>
      <c r="J14" s="7"/>
      <c r="K14" s="7">
        <f t="shared" si="0"/>
        <v>7</v>
      </c>
      <c r="L14" s="7"/>
      <c r="M14" s="7"/>
      <c r="N14" s="7"/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2</v>
      </c>
      <c r="X14" s="6">
        <v>1</v>
      </c>
      <c r="Y14" s="6">
        <v>0</v>
      </c>
      <c r="Z14" s="6">
        <v>1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H14" s="7">
        <f t="shared" si="1"/>
        <v>4</v>
      </c>
      <c r="AI14" s="7">
        <v>0</v>
      </c>
      <c r="AJ14" s="7"/>
      <c r="AK14" s="7"/>
      <c r="AL14" s="7"/>
      <c r="AM14" s="7">
        <v>0</v>
      </c>
      <c r="AO14" s="46"/>
    </row>
    <row r="15" spans="1:41" ht="39.9" customHeight="1" x14ac:dyDescent="0.25">
      <c r="A15" s="55" t="s">
        <v>58</v>
      </c>
      <c r="C15" s="56">
        <v>0</v>
      </c>
      <c r="D15" s="7"/>
      <c r="E15" s="7"/>
      <c r="F15" s="7"/>
      <c r="G15" s="56">
        <v>0</v>
      </c>
      <c r="H15" s="56">
        <v>88</v>
      </c>
      <c r="I15" s="56">
        <v>1</v>
      </c>
      <c r="J15" s="56"/>
      <c r="K15" s="56">
        <f t="shared" si="0"/>
        <v>89</v>
      </c>
      <c r="L15" s="7"/>
      <c r="M15" s="7"/>
      <c r="N15" s="7"/>
      <c r="O15" s="54">
        <v>0</v>
      </c>
      <c r="P15" s="54">
        <v>0</v>
      </c>
      <c r="Q15" s="54">
        <v>3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40</v>
      </c>
      <c r="X15" s="54">
        <v>18</v>
      </c>
      <c r="Y15" s="54">
        <v>1</v>
      </c>
      <c r="Z15" s="54">
        <v>3</v>
      </c>
      <c r="AA15" s="54">
        <v>0</v>
      </c>
      <c r="AB15" s="54">
        <v>2</v>
      </c>
      <c r="AC15" s="54">
        <v>0</v>
      </c>
      <c r="AD15" s="54">
        <v>0</v>
      </c>
      <c r="AE15" s="54">
        <v>0</v>
      </c>
      <c r="AF15" s="54">
        <v>0</v>
      </c>
      <c r="AH15" s="56">
        <f t="shared" si="1"/>
        <v>67</v>
      </c>
      <c r="AI15" s="56">
        <v>0</v>
      </c>
      <c r="AJ15" s="7"/>
      <c r="AK15" s="7"/>
      <c r="AL15" s="7"/>
      <c r="AM15" s="56">
        <v>25</v>
      </c>
      <c r="AO15" s="46"/>
    </row>
    <row r="16" spans="1:41" ht="39.9" customHeight="1" x14ac:dyDescent="0.25">
      <c r="A16" s="43" t="s">
        <v>63</v>
      </c>
      <c r="C16" s="7">
        <v>0</v>
      </c>
      <c r="D16" s="7"/>
      <c r="E16" s="7"/>
      <c r="F16" s="7"/>
      <c r="G16" s="7">
        <v>0</v>
      </c>
      <c r="H16" s="7">
        <v>2</v>
      </c>
      <c r="I16" s="7">
        <v>0</v>
      </c>
      <c r="J16" s="7"/>
      <c r="K16" s="7">
        <f t="shared" si="0"/>
        <v>2</v>
      </c>
      <c r="L16" s="7"/>
      <c r="M16" s="7"/>
      <c r="N16" s="7"/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H16" s="7">
        <f t="shared" si="1"/>
        <v>1</v>
      </c>
      <c r="AI16" s="7">
        <v>0</v>
      </c>
      <c r="AJ16" s="7"/>
      <c r="AK16" s="7"/>
      <c r="AL16" s="7"/>
      <c r="AM16" s="7">
        <v>0</v>
      </c>
      <c r="AO16" s="46"/>
    </row>
    <row r="17" spans="1:43" ht="39.9" customHeight="1" x14ac:dyDescent="0.25">
      <c r="A17" s="44" t="s">
        <v>59</v>
      </c>
      <c r="C17" s="27">
        <v>0</v>
      </c>
      <c r="D17" s="7"/>
      <c r="E17" s="7"/>
      <c r="F17" s="7"/>
      <c r="G17" s="27">
        <v>0</v>
      </c>
      <c r="H17" s="27">
        <v>29</v>
      </c>
      <c r="I17" s="27">
        <v>0</v>
      </c>
      <c r="J17" s="7"/>
      <c r="K17" s="27">
        <f t="shared" si="0"/>
        <v>29</v>
      </c>
      <c r="L17" s="7"/>
      <c r="M17" s="7"/>
      <c r="N17" s="7"/>
      <c r="O17" s="30">
        <v>0</v>
      </c>
      <c r="P17" s="30">
        <v>0</v>
      </c>
      <c r="Q17" s="30">
        <v>6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13</v>
      </c>
      <c r="X17" s="30">
        <v>3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H17" s="56">
        <f>SUM(O17:AF17)</f>
        <v>22</v>
      </c>
      <c r="AI17" s="27">
        <v>0</v>
      </c>
      <c r="AJ17" s="7"/>
      <c r="AK17" s="7"/>
      <c r="AL17" s="7"/>
      <c r="AM17" s="27">
        <v>3</v>
      </c>
      <c r="AO17" s="46"/>
    </row>
    <row r="18" spans="1:43" ht="39.9" customHeight="1" x14ac:dyDescent="0.25">
      <c r="A18" s="43" t="s">
        <v>13</v>
      </c>
      <c r="C18" s="7">
        <v>0</v>
      </c>
      <c r="D18" s="7"/>
      <c r="E18" s="7"/>
      <c r="F18" s="7"/>
      <c r="G18" s="7">
        <v>0</v>
      </c>
      <c r="H18" s="7">
        <v>0</v>
      </c>
      <c r="I18" s="7">
        <v>0</v>
      </c>
      <c r="J18" s="7"/>
      <c r="K18" s="7">
        <f t="shared" si="0"/>
        <v>0</v>
      </c>
      <c r="L18" s="7"/>
      <c r="M18" s="7"/>
      <c r="N18" s="7"/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H18" s="7">
        <f t="shared" si="1"/>
        <v>0</v>
      </c>
      <c r="AI18" s="7">
        <v>0</v>
      </c>
      <c r="AJ18" s="7"/>
      <c r="AK18" s="7"/>
      <c r="AL18" s="7"/>
      <c r="AM18" s="7">
        <f t="shared" si="2"/>
        <v>0</v>
      </c>
      <c r="AO18" s="46"/>
    </row>
    <row r="19" spans="1:43" ht="39.9" customHeight="1" x14ac:dyDescent="0.25">
      <c r="A19" s="44" t="s">
        <v>65</v>
      </c>
      <c r="C19" s="27">
        <v>1</v>
      </c>
      <c r="D19" s="7"/>
      <c r="E19" s="7"/>
      <c r="F19" s="7"/>
      <c r="G19" s="27">
        <v>0</v>
      </c>
      <c r="H19" s="27">
        <v>4</v>
      </c>
      <c r="I19" s="27">
        <v>0</v>
      </c>
      <c r="J19" s="7"/>
      <c r="K19" s="27">
        <f t="shared" si="0"/>
        <v>4</v>
      </c>
      <c r="L19" s="7"/>
      <c r="M19" s="7"/>
      <c r="N19" s="7"/>
      <c r="O19" s="30">
        <v>0</v>
      </c>
      <c r="P19" s="30">
        <v>0</v>
      </c>
      <c r="Q19" s="30">
        <v>1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3</v>
      </c>
      <c r="X19" s="30">
        <v>0</v>
      </c>
      <c r="Y19" s="30">
        <v>1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H19" s="27">
        <f t="shared" si="1"/>
        <v>5</v>
      </c>
      <c r="AI19" s="27">
        <v>0</v>
      </c>
      <c r="AJ19" s="7"/>
      <c r="AK19" s="7"/>
      <c r="AL19" s="7"/>
      <c r="AM19" s="27">
        <f t="shared" si="2"/>
        <v>0</v>
      </c>
      <c r="AO19" s="46"/>
    </row>
    <row r="20" spans="1:43" ht="39.9" customHeight="1" x14ac:dyDescent="0.25">
      <c r="A20" s="43" t="s">
        <v>66</v>
      </c>
      <c r="C20" s="7">
        <v>0</v>
      </c>
      <c r="D20" s="7"/>
      <c r="E20" s="7"/>
      <c r="F20" s="7"/>
      <c r="G20" s="7">
        <v>0</v>
      </c>
      <c r="H20" s="7">
        <v>1</v>
      </c>
      <c r="I20" s="7">
        <v>0</v>
      </c>
      <c r="J20" s="7"/>
      <c r="K20" s="7">
        <f t="shared" si="0"/>
        <v>1</v>
      </c>
      <c r="L20" s="7"/>
      <c r="M20" s="7"/>
      <c r="N20" s="7"/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1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H20" s="7">
        <f t="shared" si="1"/>
        <v>1</v>
      </c>
      <c r="AI20" s="7">
        <v>0</v>
      </c>
      <c r="AJ20" s="7"/>
      <c r="AK20" s="7"/>
      <c r="AL20" s="7"/>
      <c r="AM20" s="7">
        <f t="shared" si="2"/>
        <v>0</v>
      </c>
      <c r="AO20" s="46"/>
    </row>
    <row r="21" spans="1:43" ht="39.9" customHeight="1" x14ac:dyDescent="0.25">
      <c r="A21" s="44" t="s">
        <v>67</v>
      </c>
      <c r="C21" s="27">
        <v>0</v>
      </c>
      <c r="D21" s="7"/>
      <c r="E21" s="7"/>
      <c r="F21" s="7"/>
      <c r="G21" s="27">
        <v>0</v>
      </c>
      <c r="H21" s="27">
        <v>1</v>
      </c>
      <c r="I21" s="27">
        <v>0</v>
      </c>
      <c r="J21" s="7"/>
      <c r="K21" s="27">
        <f t="shared" si="0"/>
        <v>1</v>
      </c>
      <c r="L21" s="7"/>
      <c r="M21" s="7"/>
      <c r="N21" s="7"/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1</v>
      </c>
      <c r="AE21" s="30">
        <v>0</v>
      </c>
      <c r="AF21" s="30">
        <v>0</v>
      </c>
      <c r="AH21" s="27">
        <f>SUM(O21:AF21)</f>
        <v>1</v>
      </c>
      <c r="AI21" s="27">
        <v>0</v>
      </c>
      <c r="AJ21" s="7"/>
      <c r="AK21" s="7"/>
      <c r="AL21" s="7"/>
      <c r="AM21" s="27">
        <f t="shared" si="2"/>
        <v>0</v>
      </c>
      <c r="AO21" s="46"/>
    </row>
    <row r="22" spans="1:43" ht="39.9" customHeight="1" x14ac:dyDescent="0.25">
      <c r="A22" s="43" t="s">
        <v>68</v>
      </c>
      <c r="C22" s="7">
        <v>13</v>
      </c>
      <c r="D22" s="7"/>
      <c r="E22" s="7"/>
      <c r="F22" s="7"/>
      <c r="G22" s="7">
        <v>0</v>
      </c>
      <c r="H22" s="7">
        <v>12</v>
      </c>
      <c r="I22" s="7">
        <v>0</v>
      </c>
      <c r="J22" s="7"/>
      <c r="K22" s="7">
        <f t="shared" si="0"/>
        <v>12</v>
      </c>
      <c r="L22" s="7"/>
      <c r="M22" s="7"/>
      <c r="N22" s="7"/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15</v>
      </c>
      <c r="X22" s="6">
        <v>0</v>
      </c>
      <c r="Y22" s="6">
        <v>3</v>
      </c>
      <c r="Z22" s="6">
        <v>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H22" s="7">
        <f>SUM(O22:AF22)</f>
        <v>19</v>
      </c>
      <c r="AI22" s="7">
        <v>6</v>
      </c>
      <c r="AJ22" s="7"/>
      <c r="AK22" s="7"/>
      <c r="AL22" s="7"/>
      <c r="AM22" s="7">
        <f t="shared" si="2"/>
        <v>0</v>
      </c>
      <c r="AO22" s="46"/>
    </row>
    <row r="23" spans="1:43" ht="19.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O23" s="46"/>
    </row>
    <row r="24" spans="1:43" ht="20.100000000000001" customHeight="1" x14ac:dyDescent="0.25">
      <c r="A24" s="28" t="s">
        <v>0</v>
      </c>
      <c r="B24" s="9"/>
      <c r="C24" s="29">
        <f>SUM(C10:C22)</f>
        <v>64</v>
      </c>
      <c r="D24" s="11"/>
      <c r="E24" s="11"/>
      <c r="F24" s="11"/>
      <c r="G24" s="29">
        <f>SUM(G10:G22)</f>
        <v>8</v>
      </c>
      <c r="H24" s="29">
        <f>SUM(H10:H22)</f>
        <v>350</v>
      </c>
      <c r="I24" s="29">
        <f>SUM(I10:I22)</f>
        <v>1</v>
      </c>
      <c r="J24" s="7"/>
      <c r="K24" s="29">
        <f>SUM(K10:K22)</f>
        <v>351</v>
      </c>
      <c r="L24" s="11"/>
      <c r="M24" s="11"/>
      <c r="N24" s="11"/>
      <c r="O24" s="29">
        <f t="shared" ref="O24:AF24" si="3">SUM(O10:O22)</f>
        <v>3</v>
      </c>
      <c r="P24" s="29">
        <f t="shared" si="3"/>
        <v>0</v>
      </c>
      <c r="Q24" s="29">
        <f t="shared" si="3"/>
        <v>27</v>
      </c>
      <c r="R24" s="29">
        <f t="shared" si="3"/>
        <v>1</v>
      </c>
      <c r="S24" s="29">
        <f t="shared" si="3"/>
        <v>0</v>
      </c>
      <c r="T24" s="29">
        <f t="shared" si="3"/>
        <v>0</v>
      </c>
      <c r="U24" s="29">
        <f t="shared" si="3"/>
        <v>0</v>
      </c>
      <c r="V24" s="29">
        <f t="shared" si="3"/>
        <v>0</v>
      </c>
      <c r="W24" s="29">
        <f t="shared" si="3"/>
        <v>219</v>
      </c>
      <c r="X24" s="29">
        <f t="shared" si="3"/>
        <v>44</v>
      </c>
      <c r="Y24" s="29">
        <f t="shared" si="3"/>
        <v>7</v>
      </c>
      <c r="Z24" s="29">
        <f t="shared" si="3"/>
        <v>32</v>
      </c>
      <c r="AA24" s="29">
        <f t="shared" si="3"/>
        <v>0</v>
      </c>
      <c r="AB24" s="29">
        <f t="shared" si="3"/>
        <v>2</v>
      </c>
      <c r="AC24" s="29">
        <f t="shared" si="3"/>
        <v>0</v>
      </c>
      <c r="AD24" s="29">
        <f t="shared" si="3"/>
        <v>1</v>
      </c>
      <c r="AE24" s="29">
        <f t="shared" si="3"/>
        <v>0</v>
      </c>
      <c r="AF24" s="29">
        <f t="shared" si="3"/>
        <v>0</v>
      </c>
      <c r="AG24" s="8"/>
      <c r="AH24" s="29">
        <f>SUM(AH10:AH22)</f>
        <v>336</v>
      </c>
      <c r="AI24" s="29">
        <f>SUM(AI10:AI22)</f>
        <v>7</v>
      </c>
      <c r="AJ24" s="11"/>
      <c r="AK24" s="11"/>
      <c r="AL24" s="11"/>
      <c r="AM24" s="29">
        <f>SUM(AM10:AM22)</f>
        <v>73</v>
      </c>
      <c r="AO24" s="46"/>
    </row>
    <row r="25" spans="1:43" ht="30" customHeight="1" x14ac:dyDescent="0.25">
      <c r="A25" s="5"/>
      <c r="B25" s="5"/>
      <c r="C25" s="8"/>
      <c r="D25" s="8"/>
      <c r="E25" s="8"/>
      <c r="F25" s="8"/>
      <c r="G25" s="8"/>
      <c r="H25" s="8"/>
      <c r="I25" s="8"/>
      <c r="J25" s="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43" s="9" customFormat="1" ht="30" customHeight="1" x14ac:dyDescent="0.25">
      <c r="A26" s="4" t="s">
        <v>72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4"/>
      <c r="AH26" s="4"/>
      <c r="AI26" s="4"/>
      <c r="AJ26" s="4"/>
      <c r="AK26" s="4"/>
      <c r="AL26" s="4"/>
      <c r="AM26" s="4"/>
    </row>
    <row r="27" spans="1:43" s="1" customFormat="1" ht="30" customHeight="1" x14ac:dyDescent="0.25">
      <c r="A27" s="4" t="s">
        <v>69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43" ht="30" customHeight="1" x14ac:dyDescent="0.25">
      <c r="B28" s="10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8"/>
      <c r="AO28" s="38"/>
      <c r="AP28" s="38"/>
      <c r="AQ28" s="38"/>
    </row>
    <row r="29" spans="1:43" ht="30" customHeight="1" x14ac:dyDescent="0.25">
      <c r="A29" s="37"/>
      <c r="B29" s="1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8"/>
      <c r="AO29" s="38"/>
      <c r="AP29" s="38"/>
      <c r="AQ29" s="38"/>
    </row>
    <row r="30" spans="1:43" ht="30" customHeight="1" x14ac:dyDescent="0.25">
      <c r="AN30" s="25"/>
      <c r="AO30" s="25"/>
      <c r="AP30" s="25"/>
      <c r="AQ30" s="25"/>
    </row>
    <row r="31" spans="1:43" x14ac:dyDescent="0.25">
      <c r="H31"/>
      <c r="I31"/>
      <c r="AN31" s="25"/>
      <c r="AO31" s="25"/>
      <c r="AP31" s="25"/>
      <c r="AQ31" s="25"/>
    </row>
    <row r="32" spans="1:43" s="4" customFormat="1" ht="13.8" x14ac:dyDescent="0.25">
      <c r="C32" s="3"/>
      <c r="D32" s="3"/>
      <c r="E32" s="3"/>
      <c r="F32" s="3"/>
      <c r="G32" s="3"/>
      <c r="H32" s="34"/>
      <c r="I32" s="3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5"/>
      <c r="AO32" s="35"/>
      <c r="AP32" s="35"/>
      <c r="AQ32" s="35"/>
    </row>
    <row r="33" spans="3:43" s="4" customFormat="1" x14ac:dyDescent="0.25">
      <c r="C33" s="3"/>
      <c r="D33" s="3"/>
      <c r="E33" s="3"/>
      <c r="F33" s="3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3"/>
      <c r="AK33" s="3"/>
      <c r="AL33" s="3"/>
      <c r="AM33" s="3"/>
      <c r="AN33" s="35"/>
      <c r="AO33" s="35"/>
      <c r="AP33" s="35"/>
      <c r="AQ33" s="35"/>
    </row>
    <row r="34" spans="3:43" s="4" customFormat="1" x14ac:dyDescent="0.25">
      <c r="C34" s="3"/>
      <c r="D34" s="3"/>
      <c r="E34" s="3"/>
      <c r="F34" s="3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3"/>
      <c r="AK34" s="3"/>
      <c r="AL34" s="3"/>
      <c r="AM34" s="3"/>
      <c r="AN34" s="35"/>
      <c r="AO34" s="35"/>
      <c r="AP34" s="35"/>
      <c r="AQ34" s="35"/>
    </row>
    <row r="35" spans="3:43" s="4" customFormat="1" x14ac:dyDescent="0.25">
      <c r="C35" s="3"/>
      <c r="D35" s="3"/>
      <c r="E35" s="3"/>
      <c r="F35" s="3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3"/>
      <c r="AK35" s="3"/>
      <c r="AL35" s="3"/>
      <c r="AM35" s="3"/>
      <c r="AN35" s="35"/>
      <c r="AO35" s="35"/>
      <c r="AP35" s="35"/>
      <c r="AQ35" s="35"/>
    </row>
    <row r="36" spans="3:43" s="4" customFormat="1" ht="15" customHeight="1" x14ac:dyDescent="0.25">
      <c r="C36" s="3"/>
      <c r="D36" s="3"/>
      <c r="E36" s="3"/>
      <c r="F36" s="3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3"/>
      <c r="AK36" s="3"/>
      <c r="AL36" s="3"/>
      <c r="AM36" s="3"/>
      <c r="AN36" s="35"/>
      <c r="AO36" s="35"/>
      <c r="AP36" s="35"/>
      <c r="AQ36" s="35"/>
    </row>
    <row r="37" spans="3:43" s="4" customFormat="1" ht="15" customHeight="1" x14ac:dyDescent="0.25">
      <c r="C37" s="3"/>
      <c r="D37" s="3"/>
      <c r="E37" s="3"/>
      <c r="F37" s="3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3"/>
      <c r="AK37" s="3"/>
      <c r="AL37" s="3"/>
      <c r="AM37" s="3"/>
      <c r="AN37" s="35"/>
      <c r="AO37" s="35"/>
      <c r="AP37" s="35"/>
      <c r="AQ37" s="35"/>
    </row>
    <row r="38" spans="3:43" s="4" customFormat="1" ht="15" customHeight="1" x14ac:dyDescent="0.25">
      <c r="C38" s="3"/>
      <c r="D38" s="3"/>
      <c r="E38" s="3"/>
      <c r="F38" s="3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3"/>
      <c r="AK38" s="3"/>
      <c r="AL38" s="3"/>
      <c r="AM38" s="3"/>
    </row>
    <row r="39" spans="3:43" s="4" customFormat="1" x14ac:dyDescent="0.25">
      <c r="C39" s="3"/>
      <c r="D39" s="3"/>
      <c r="E39" s="3"/>
      <c r="F39" s="3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3"/>
      <c r="AK39" s="3"/>
      <c r="AL39" s="3"/>
      <c r="AM39" s="3"/>
    </row>
    <row r="40" spans="3:43" s="4" customFormat="1" x14ac:dyDescent="0.25">
      <c r="C40" s="3"/>
      <c r="D40" s="3"/>
      <c r="E40" s="3"/>
      <c r="F40" s="3"/>
      <c r="G40" s="6"/>
      <c r="H40" s="6"/>
      <c r="I40" s="6"/>
      <c r="J40" s="1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3"/>
      <c r="AK40" s="3"/>
      <c r="AL40" s="3"/>
      <c r="AM40" s="3"/>
    </row>
    <row r="41" spans="3:43" s="5" customFormat="1" x14ac:dyDescent="0.25">
      <c r="C41" s="2"/>
      <c r="D41" s="2"/>
      <c r="E41" s="2"/>
      <c r="F41" s="2"/>
      <c r="G41" s="7"/>
      <c r="H41" s="7"/>
      <c r="I41" s="7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2"/>
      <c r="AK41" s="2"/>
      <c r="AL41" s="2"/>
      <c r="AM41" s="2"/>
    </row>
    <row r="42" spans="3:43" s="5" customFormat="1" x14ac:dyDescent="0.25">
      <c r="C42" s="2"/>
      <c r="D42" s="2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2"/>
      <c r="AK42" s="2"/>
      <c r="AL42" s="2"/>
      <c r="AM42" s="2"/>
    </row>
    <row r="47" spans="3:43" x14ac:dyDescent="0.25">
      <c r="AJ47" s="6">
        <f t="shared" ref="AJ47:AL47" si="4">SUM(AJ33:AJ45)</f>
        <v>0</v>
      </c>
      <c r="AK47" s="6">
        <f t="shared" si="4"/>
        <v>0</v>
      </c>
      <c r="AL47" s="6">
        <f t="shared" si="4"/>
        <v>0</v>
      </c>
      <c r="AN47" s="6"/>
    </row>
    <row r="48" spans="3:43" x14ac:dyDescent="0.25">
      <c r="AN48" s="6"/>
    </row>
    <row r="49" spans="3:40" x14ac:dyDescent="0.25">
      <c r="AJ49" s="6">
        <f t="shared" ref="AJ49:AL57" si="5">AJ33-AJ10</f>
        <v>0</v>
      </c>
      <c r="AK49" s="6">
        <f t="shared" si="5"/>
        <v>0</v>
      </c>
      <c r="AL49" s="6">
        <f t="shared" si="5"/>
        <v>0</v>
      </c>
      <c r="AN49" s="6"/>
    </row>
    <row r="50" spans="3:40" x14ac:dyDescent="0.25">
      <c r="AJ50" s="6">
        <f t="shared" si="5"/>
        <v>0</v>
      </c>
      <c r="AK50" s="6">
        <f t="shared" si="5"/>
        <v>0</v>
      </c>
      <c r="AL50" s="6">
        <f t="shared" si="5"/>
        <v>0</v>
      </c>
      <c r="AN50" s="6"/>
    </row>
    <row r="51" spans="3:40" x14ac:dyDescent="0.25">
      <c r="AJ51" s="6">
        <f t="shared" si="5"/>
        <v>0</v>
      </c>
      <c r="AK51" s="6">
        <f t="shared" si="5"/>
        <v>0</v>
      </c>
      <c r="AL51" s="6">
        <f t="shared" si="5"/>
        <v>0</v>
      </c>
      <c r="AN51" s="6"/>
    </row>
    <row r="52" spans="3:40" x14ac:dyDescent="0.25">
      <c r="AJ52" s="6">
        <f t="shared" si="5"/>
        <v>0</v>
      </c>
      <c r="AK52" s="6">
        <f t="shared" si="5"/>
        <v>0</v>
      </c>
      <c r="AL52" s="6">
        <f t="shared" si="5"/>
        <v>0</v>
      </c>
      <c r="AN52" s="6"/>
    </row>
    <row r="53" spans="3:40" x14ac:dyDescent="0.25">
      <c r="AJ53" s="6">
        <f t="shared" si="5"/>
        <v>0</v>
      </c>
      <c r="AK53" s="6">
        <f t="shared" si="5"/>
        <v>0</v>
      </c>
      <c r="AL53" s="6">
        <f t="shared" si="5"/>
        <v>0</v>
      </c>
      <c r="AN53" s="6"/>
    </row>
    <row r="54" spans="3:40" x14ac:dyDescent="0.25">
      <c r="AJ54" s="6">
        <f t="shared" si="5"/>
        <v>0</v>
      </c>
      <c r="AK54" s="6">
        <f t="shared" si="5"/>
        <v>0</v>
      </c>
      <c r="AL54" s="6">
        <f t="shared" si="5"/>
        <v>0</v>
      </c>
      <c r="AN54" s="6"/>
    </row>
    <row r="55" spans="3:40" x14ac:dyDescent="0.25">
      <c r="AJ55" s="6">
        <f t="shared" si="5"/>
        <v>0</v>
      </c>
      <c r="AK55" s="6">
        <f t="shared" si="5"/>
        <v>0</v>
      </c>
      <c r="AL55" s="6">
        <f t="shared" si="5"/>
        <v>0</v>
      </c>
      <c r="AN55" s="6"/>
    </row>
    <row r="56" spans="3:40" x14ac:dyDescent="0.25">
      <c r="AJ56" s="6">
        <f t="shared" si="5"/>
        <v>0</v>
      </c>
      <c r="AK56" s="6">
        <f t="shared" si="5"/>
        <v>0</v>
      </c>
      <c r="AL56" s="6">
        <f t="shared" si="5"/>
        <v>0</v>
      </c>
      <c r="AN56" s="6"/>
    </row>
    <row r="57" spans="3:40" x14ac:dyDescent="0.25">
      <c r="AJ57" s="6">
        <f t="shared" si="5"/>
        <v>0</v>
      </c>
      <c r="AK57" s="6">
        <f t="shared" si="5"/>
        <v>0</v>
      </c>
      <c r="AL57" s="6">
        <f t="shared" si="5"/>
        <v>0</v>
      </c>
      <c r="AN57" s="6"/>
    </row>
    <row r="58" spans="3:40" x14ac:dyDescent="0.25">
      <c r="AJ58" s="6">
        <f t="shared" ref="AJ58:AL58" si="6">AJ42-AJ19</f>
        <v>0</v>
      </c>
      <c r="AK58" s="6">
        <f t="shared" si="6"/>
        <v>0</v>
      </c>
      <c r="AL58" s="6">
        <f t="shared" si="6"/>
        <v>0</v>
      </c>
      <c r="AN58" s="6"/>
    </row>
    <row r="59" spans="3:40" x14ac:dyDescent="0.25">
      <c r="AJ59" s="6">
        <f t="shared" ref="AJ59:AL59" si="7">AJ43-AJ20</f>
        <v>0</v>
      </c>
      <c r="AK59" s="6">
        <f t="shared" si="7"/>
        <v>0</v>
      </c>
      <c r="AL59" s="6">
        <f t="shared" si="7"/>
        <v>0</v>
      </c>
      <c r="AN59" s="6"/>
    </row>
    <row r="60" spans="3:40" x14ac:dyDescent="0.25">
      <c r="AJ60" s="6">
        <f t="shared" ref="AJ60:AL60" si="8">AJ44-AJ21</f>
        <v>0</v>
      </c>
      <c r="AK60" s="6">
        <f t="shared" si="8"/>
        <v>0</v>
      </c>
      <c r="AL60" s="6">
        <f t="shared" si="8"/>
        <v>0</v>
      </c>
      <c r="AN60" s="6"/>
    </row>
    <row r="61" spans="3:40" x14ac:dyDescent="0.25">
      <c r="AJ61" s="6">
        <f t="shared" ref="AJ61:AL61" si="9">AJ45-AJ22</f>
        <v>0</v>
      </c>
      <c r="AK61" s="6">
        <f t="shared" si="9"/>
        <v>0</v>
      </c>
      <c r="AL61" s="6">
        <f t="shared" si="9"/>
        <v>0</v>
      </c>
      <c r="AN61" s="6"/>
    </row>
    <row r="62" spans="3:40" x14ac:dyDescent="0.25">
      <c r="AN62" s="6"/>
    </row>
    <row r="63" spans="3:40" x14ac:dyDescent="0.2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>
        <f t="shared" ref="AJ63:AL63" si="10">AJ47-AJ24</f>
        <v>0</v>
      </c>
      <c r="AK63" s="7">
        <f t="shared" si="10"/>
        <v>0</v>
      </c>
      <c r="AL63" s="7">
        <f t="shared" si="10"/>
        <v>0</v>
      </c>
      <c r="AM63" s="7"/>
      <c r="AN63" s="7"/>
    </row>
  </sheetData>
  <mergeCells count="7">
    <mergeCell ref="A2:AM2"/>
    <mergeCell ref="A3:AM3"/>
    <mergeCell ref="C5:AM5"/>
    <mergeCell ref="O6:T6"/>
    <mergeCell ref="U6:U7"/>
    <mergeCell ref="V6:V7"/>
    <mergeCell ref="W6:AF6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36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63"/>
  <sheetViews>
    <sheetView view="pageBreakPreview" zoomScale="60" zoomScaleNormal="7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ColWidth="11.44140625" defaultRowHeight="15" x14ac:dyDescent="0.25"/>
  <cols>
    <col min="1" max="1" width="80.6640625" style="4" customWidth="1"/>
    <col min="2" max="2" width="5.6640625" style="4" customWidth="1"/>
    <col min="3" max="3" width="12.6640625" style="6" customWidth="1"/>
    <col min="4" max="6" width="1.6640625" style="6" customWidth="1"/>
    <col min="7" max="8" width="14.88671875" style="6" customWidth="1"/>
    <col min="9" max="9" width="14.109375" style="6" customWidth="1"/>
    <col min="10" max="10" width="1.6640625" style="6" customWidth="1"/>
    <col min="11" max="11" width="12.6640625" style="6" customWidth="1"/>
    <col min="12" max="14" width="1.6640625" style="6" customWidth="1"/>
    <col min="15" max="15" width="15.109375" style="6" customWidth="1"/>
    <col min="16" max="20" width="12.6640625" style="6" customWidth="1"/>
    <col min="21" max="21" width="14.109375" style="6" customWidth="1"/>
    <col min="22" max="22" width="15.33203125" style="6" customWidth="1"/>
    <col min="23" max="32" width="12.6640625" style="6" customWidth="1"/>
    <col min="33" max="33" width="1.6640625" style="6" customWidth="1"/>
    <col min="34" max="35" width="12.6640625" style="6" customWidth="1"/>
    <col min="36" max="38" width="1.6640625" style="6" customWidth="1"/>
    <col min="39" max="39" width="12.6640625" style="6" customWidth="1"/>
    <col min="40" max="40" width="4.33203125" style="10" customWidth="1"/>
    <col min="41" max="41" width="5" style="10" customWidth="1"/>
    <col min="42" max="16384" width="11.44140625" style="10"/>
  </cols>
  <sheetData>
    <row r="1" spans="1:41" s="15" customFormat="1" ht="15.6" thickBot="1" x14ac:dyDescent="0.3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41" s="15" customFormat="1" ht="54.9" customHeight="1" x14ac:dyDescent="0.25">
      <c r="A2" s="59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</row>
    <row r="3" spans="1:41" s="15" customFormat="1" ht="39.9" customHeight="1" thickBot="1" x14ac:dyDescent="0.3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41" s="15" customFormat="1" ht="1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41" s="15" customFormat="1" ht="30" customHeight="1" x14ac:dyDescent="0.3">
      <c r="A5" s="18"/>
      <c r="B5" s="19"/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41" s="15" customFormat="1" ht="30" customHeight="1" thickBot="1" x14ac:dyDescent="0.35">
      <c r="A6" s="18"/>
      <c r="B6" s="19"/>
      <c r="C6" s="40"/>
      <c r="D6" s="33"/>
      <c r="E6" s="33"/>
      <c r="F6" s="33"/>
      <c r="G6" s="33"/>
      <c r="H6" s="40"/>
      <c r="I6" s="40"/>
      <c r="J6" s="40"/>
      <c r="K6" s="40"/>
      <c r="L6" s="33"/>
      <c r="M6" s="33"/>
      <c r="N6" s="33"/>
      <c r="O6" s="62" t="s">
        <v>39</v>
      </c>
      <c r="P6" s="62"/>
      <c r="Q6" s="62"/>
      <c r="R6" s="62"/>
      <c r="S6" s="62"/>
      <c r="T6" s="62"/>
      <c r="U6" s="63" t="s">
        <v>33</v>
      </c>
      <c r="V6" s="63" t="s">
        <v>23</v>
      </c>
      <c r="W6" s="62" t="s">
        <v>40</v>
      </c>
      <c r="X6" s="62"/>
      <c r="Y6" s="62"/>
      <c r="Z6" s="62"/>
      <c r="AA6" s="62"/>
      <c r="AB6" s="62"/>
      <c r="AC6" s="62"/>
      <c r="AD6" s="62"/>
      <c r="AE6" s="62"/>
      <c r="AF6" s="62"/>
      <c r="AG6" s="33"/>
      <c r="AH6" s="40"/>
      <c r="AI6" s="33"/>
      <c r="AJ6" s="33"/>
      <c r="AK6" s="33"/>
      <c r="AL6" s="33"/>
      <c r="AM6" s="40"/>
    </row>
    <row r="7" spans="1:41" s="15" customFormat="1" ht="50.1" customHeight="1" thickBot="1" x14ac:dyDescent="0.3">
      <c r="A7" s="20" t="s">
        <v>2</v>
      </c>
      <c r="B7" s="21"/>
      <c r="C7" s="22" t="s">
        <v>3</v>
      </c>
      <c r="D7" s="21"/>
      <c r="E7" s="21"/>
      <c r="F7" s="21"/>
      <c r="G7" s="22" t="s">
        <v>41</v>
      </c>
      <c r="H7" s="22" t="s">
        <v>4</v>
      </c>
      <c r="I7" s="22" t="s">
        <v>5</v>
      </c>
      <c r="J7" s="23"/>
      <c r="K7" s="22" t="s">
        <v>6</v>
      </c>
      <c r="L7" s="21"/>
      <c r="M7" s="21"/>
      <c r="N7" s="21"/>
      <c r="O7" s="22" t="s">
        <v>28</v>
      </c>
      <c r="P7" s="22" t="s">
        <v>29</v>
      </c>
      <c r="Q7" s="22" t="s">
        <v>30</v>
      </c>
      <c r="R7" s="22" t="s">
        <v>31</v>
      </c>
      <c r="S7" s="22" t="s">
        <v>32</v>
      </c>
      <c r="T7" s="22" t="s">
        <v>22</v>
      </c>
      <c r="U7" s="64"/>
      <c r="V7" s="64"/>
      <c r="W7" s="22" t="s">
        <v>35</v>
      </c>
      <c r="X7" s="22" t="s">
        <v>34</v>
      </c>
      <c r="Y7" s="22" t="s">
        <v>36</v>
      </c>
      <c r="Z7" s="22" t="s">
        <v>24</v>
      </c>
      <c r="AA7" s="22" t="s">
        <v>37</v>
      </c>
      <c r="AB7" s="22" t="s">
        <v>25</v>
      </c>
      <c r="AC7" s="22" t="s">
        <v>26</v>
      </c>
      <c r="AD7" s="22" t="s">
        <v>30</v>
      </c>
      <c r="AE7" s="22" t="s">
        <v>22</v>
      </c>
      <c r="AF7" s="22" t="s">
        <v>27</v>
      </c>
      <c r="AG7" s="21"/>
      <c r="AH7" s="22" t="s">
        <v>38</v>
      </c>
      <c r="AI7" s="22" t="s">
        <v>42</v>
      </c>
      <c r="AJ7" s="23"/>
      <c r="AK7" s="23"/>
      <c r="AL7" s="23"/>
      <c r="AM7" s="22" t="s">
        <v>7</v>
      </c>
    </row>
    <row r="8" spans="1:41" s="15" customFormat="1" ht="20.100000000000001" customHeight="1" x14ac:dyDescent="0.25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41" s="15" customFormat="1" ht="13.5" customHeight="1" x14ac:dyDescent="0.25">
      <c r="A9" s="5"/>
      <c r="B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41" ht="39.9" customHeight="1" x14ac:dyDescent="0.25">
      <c r="A10" s="43" t="s">
        <v>62</v>
      </c>
      <c r="C10" s="7">
        <v>0</v>
      </c>
      <c r="D10" s="7"/>
      <c r="E10" s="7"/>
      <c r="F10" s="7"/>
      <c r="G10" s="7">
        <v>0</v>
      </c>
      <c r="H10" s="7">
        <v>0</v>
      </c>
      <c r="I10" s="7">
        <v>0</v>
      </c>
      <c r="J10" s="7">
        <v>0</v>
      </c>
      <c r="K10" s="7">
        <f>H10+I10</f>
        <v>0</v>
      </c>
      <c r="L10" s="7"/>
      <c r="M10" s="7"/>
      <c r="N10" s="7"/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/>
      <c r="AH10" s="6">
        <f>SUM(O10:AF10)</f>
        <v>0</v>
      </c>
      <c r="AI10" s="7">
        <v>0</v>
      </c>
      <c r="AJ10" s="7"/>
      <c r="AK10" s="7"/>
      <c r="AL10" s="7"/>
      <c r="AM10" s="6">
        <f>C10+G10+K10-AH10-AI10</f>
        <v>0</v>
      </c>
      <c r="AO10" s="46"/>
    </row>
    <row r="11" spans="1:41" ht="39.9" customHeight="1" x14ac:dyDescent="0.25">
      <c r="A11" s="44" t="s">
        <v>56</v>
      </c>
      <c r="C11" s="56">
        <v>0</v>
      </c>
      <c r="D11" s="7"/>
      <c r="E11" s="7"/>
      <c r="F11" s="7"/>
      <c r="G11" s="56">
        <v>0</v>
      </c>
      <c r="H11" s="56">
        <v>0</v>
      </c>
      <c r="I11" s="56">
        <v>0</v>
      </c>
      <c r="J11" s="7"/>
      <c r="K11" s="56">
        <f t="shared" ref="K11:K22" si="0">H11+I11</f>
        <v>0</v>
      </c>
      <c r="L11" s="7"/>
      <c r="M11" s="7"/>
      <c r="N11" s="7"/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7"/>
      <c r="AH11" s="54">
        <f t="shared" ref="AH11:AH22" si="1">SUM(O11:AF11)</f>
        <v>0</v>
      </c>
      <c r="AI11" s="56">
        <v>0</v>
      </c>
      <c r="AJ11" s="7"/>
      <c r="AK11" s="7"/>
      <c r="AL11" s="7"/>
      <c r="AM11" s="54">
        <f t="shared" ref="AM11:AM22" si="2">C11+G11+K11-AH11-AI11</f>
        <v>0</v>
      </c>
      <c r="AO11" s="46"/>
    </row>
    <row r="12" spans="1:41" ht="39.9" customHeight="1" x14ac:dyDescent="0.25">
      <c r="A12" s="43" t="s">
        <v>70</v>
      </c>
      <c r="C12" s="7">
        <v>1</v>
      </c>
      <c r="D12" s="7"/>
      <c r="E12" s="7"/>
      <c r="F12" s="7"/>
      <c r="G12" s="7">
        <v>0</v>
      </c>
      <c r="H12" s="7">
        <v>0</v>
      </c>
      <c r="I12" s="7">
        <v>0</v>
      </c>
      <c r="J12" s="7">
        <v>0</v>
      </c>
      <c r="K12" s="7">
        <f t="shared" si="0"/>
        <v>0</v>
      </c>
      <c r="L12" s="7"/>
      <c r="M12" s="7"/>
      <c r="N12" s="7"/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1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7"/>
      <c r="AH12" s="6">
        <f t="shared" si="1"/>
        <v>1</v>
      </c>
      <c r="AI12" s="6">
        <v>0</v>
      </c>
      <c r="AJ12" s="7"/>
      <c r="AK12" s="7"/>
      <c r="AL12" s="7"/>
      <c r="AM12" s="6">
        <f t="shared" si="2"/>
        <v>0</v>
      </c>
      <c r="AO12" s="46"/>
    </row>
    <row r="13" spans="1:41" ht="39.9" customHeight="1" x14ac:dyDescent="0.25">
      <c r="A13" s="44" t="s">
        <v>57</v>
      </c>
      <c r="C13" s="27">
        <v>0</v>
      </c>
      <c r="D13" s="7"/>
      <c r="E13" s="7"/>
      <c r="F13" s="7"/>
      <c r="G13" s="27">
        <v>0</v>
      </c>
      <c r="H13" s="27">
        <v>4</v>
      </c>
      <c r="I13" s="27">
        <v>0</v>
      </c>
      <c r="J13" s="7"/>
      <c r="K13" s="27">
        <f t="shared" si="0"/>
        <v>4</v>
      </c>
      <c r="L13" s="7"/>
      <c r="M13" s="7"/>
      <c r="N13" s="7"/>
      <c r="O13" s="30">
        <v>2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1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7"/>
      <c r="AH13" s="30">
        <f t="shared" si="1"/>
        <v>3</v>
      </c>
      <c r="AI13" s="30">
        <v>0</v>
      </c>
      <c r="AJ13" s="7"/>
      <c r="AK13" s="7"/>
      <c r="AL13" s="7"/>
      <c r="AM13" s="27">
        <f>C13+G13+K13-AH13-AI13</f>
        <v>1</v>
      </c>
      <c r="AO13" s="46"/>
    </row>
    <row r="14" spans="1:41" ht="39.9" customHeight="1" x14ac:dyDescent="0.25">
      <c r="A14" s="43" t="s">
        <v>64</v>
      </c>
      <c r="C14" s="7">
        <v>5</v>
      </c>
      <c r="D14" s="7"/>
      <c r="E14" s="7"/>
      <c r="F14" s="7"/>
      <c r="G14" s="7">
        <v>0</v>
      </c>
      <c r="H14" s="7">
        <v>0</v>
      </c>
      <c r="I14" s="7">
        <v>0</v>
      </c>
      <c r="J14" s="7">
        <v>5</v>
      </c>
      <c r="K14" s="7">
        <f>H14+I14</f>
        <v>0</v>
      </c>
      <c r="L14" s="7"/>
      <c r="M14" s="7"/>
      <c r="N14" s="7"/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5</v>
      </c>
      <c r="AG14" s="7"/>
      <c r="AH14" s="6">
        <f>SUM(O14:AF14)</f>
        <v>5</v>
      </c>
      <c r="AI14" s="6">
        <v>0</v>
      </c>
      <c r="AJ14" s="7"/>
      <c r="AK14" s="7"/>
      <c r="AL14" s="7"/>
      <c r="AM14" s="7">
        <f>C14+G14+K14-AH14-AI14</f>
        <v>0</v>
      </c>
      <c r="AO14" s="46"/>
    </row>
    <row r="15" spans="1:41" ht="39.9" customHeight="1" x14ac:dyDescent="0.25">
      <c r="A15" s="55" t="s">
        <v>58</v>
      </c>
      <c r="C15" s="56">
        <v>0</v>
      </c>
      <c r="D15" s="7"/>
      <c r="E15" s="7"/>
      <c r="F15" s="7"/>
      <c r="G15" s="56">
        <v>0</v>
      </c>
      <c r="H15" s="56">
        <v>1</v>
      </c>
      <c r="I15" s="56">
        <v>0</v>
      </c>
      <c r="J15" s="56"/>
      <c r="K15" s="56">
        <f t="shared" si="0"/>
        <v>1</v>
      </c>
      <c r="L15" s="7"/>
      <c r="M15" s="7"/>
      <c r="N15" s="7"/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7"/>
      <c r="AH15" s="54">
        <f t="shared" si="1"/>
        <v>0</v>
      </c>
      <c r="AI15" s="54">
        <v>0</v>
      </c>
      <c r="AJ15" s="7"/>
      <c r="AK15" s="7"/>
      <c r="AL15" s="7"/>
      <c r="AM15" s="54">
        <f t="shared" si="2"/>
        <v>1</v>
      </c>
      <c r="AO15" s="46"/>
    </row>
    <row r="16" spans="1:41" ht="39.9" customHeight="1" x14ac:dyDescent="0.25">
      <c r="A16" s="43" t="s">
        <v>63</v>
      </c>
      <c r="C16" s="7">
        <v>0</v>
      </c>
      <c r="D16" s="7"/>
      <c r="E16" s="7"/>
      <c r="F16" s="7"/>
      <c r="G16" s="7">
        <v>0</v>
      </c>
      <c r="H16" s="7">
        <v>0</v>
      </c>
      <c r="I16" s="7">
        <v>0</v>
      </c>
      <c r="J16" s="7">
        <v>0</v>
      </c>
      <c r="K16" s="7">
        <f t="shared" si="0"/>
        <v>0</v>
      </c>
      <c r="L16" s="7"/>
      <c r="M16" s="7"/>
      <c r="N16" s="7"/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7"/>
      <c r="AH16" s="6">
        <f t="shared" si="1"/>
        <v>0</v>
      </c>
      <c r="AI16" s="6">
        <v>0</v>
      </c>
      <c r="AJ16" s="7"/>
      <c r="AK16" s="7"/>
      <c r="AL16" s="7"/>
      <c r="AM16" s="6">
        <f t="shared" si="2"/>
        <v>0</v>
      </c>
      <c r="AO16" s="46"/>
    </row>
    <row r="17" spans="1:41" ht="39.9" customHeight="1" x14ac:dyDescent="0.25">
      <c r="A17" s="44" t="s">
        <v>59</v>
      </c>
      <c r="C17" s="27">
        <v>0</v>
      </c>
      <c r="D17" s="7"/>
      <c r="E17" s="7"/>
      <c r="F17" s="7"/>
      <c r="G17" s="27">
        <v>0</v>
      </c>
      <c r="H17" s="27">
        <v>0</v>
      </c>
      <c r="I17" s="27">
        <v>0</v>
      </c>
      <c r="J17" s="7"/>
      <c r="K17" s="27">
        <f t="shared" si="0"/>
        <v>0</v>
      </c>
      <c r="L17" s="7"/>
      <c r="M17" s="7"/>
      <c r="N17" s="7"/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7"/>
      <c r="AH17" s="30">
        <f t="shared" si="1"/>
        <v>0</v>
      </c>
      <c r="AI17" s="30">
        <v>0</v>
      </c>
      <c r="AJ17" s="7"/>
      <c r="AK17" s="7"/>
      <c r="AL17" s="7"/>
      <c r="AM17" s="30">
        <f t="shared" si="2"/>
        <v>0</v>
      </c>
      <c r="AO17" s="46"/>
    </row>
    <row r="18" spans="1:41" ht="39.9" customHeight="1" x14ac:dyDescent="0.25">
      <c r="A18" s="43" t="s">
        <v>13</v>
      </c>
      <c r="C18" s="7">
        <v>0</v>
      </c>
      <c r="D18" s="7"/>
      <c r="E18" s="7"/>
      <c r="F18" s="7"/>
      <c r="G18" s="7">
        <v>0</v>
      </c>
      <c r="H18" s="7">
        <v>0</v>
      </c>
      <c r="I18" s="7">
        <v>0</v>
      </c>
      <c r="J18" s="7">
        <v>0</v>
      </c>
      <c r="K18" s="7">
        <f t="shared" si="0"/>
        <v>0</v>
      </c>
      <c r="L18" s="7"/>
      <c r="M18" s="7"/>
      <c r="N18" s="7"/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7"/>
      <c r="AH18" s="6">
        <f t="shared" si="1"/>
        <v>0</v>
      </c>
      <c r="AI18" s="6">
        <v>0</v>
      </c>
      <c r="AJ18" s="7"/>
      <c r="AK18" s="7"/>
      <c r="AL18" s="7"/>
      <c r="AM18" s="6">
        <f t="shared" si="2"/>
        <v>0</v>
      </c>
      <c r="AO18" s="46"/>
    </row>
    <row r="19" spans="1:41" ht="39.9" customHeight="1" x14ac:dyDescent="0.25">
      <c r="A19" s="44" t="s">
        <v>65</v>
      </c>
      <c r="C19" s="27">
        <v>2</v>
      </c>
      <c r="D19" s="7"/>
      <c r="E19" s="7"/>
      <c r="F19" s="7"/>
      <c r="G19" s="27">
        <v>0</v>
      </c>
      <c r="H19" s="27">
        <v>0</v>
      </c>
      <c r="I19" s="27">
        <v>0</v>
      </c>
      <c r="J19" s="7">
        <v>0</v>
      </c>
      <c r="K19" s="27">
        <f t="shared" si="0"/>
        <v>0</v>
      </c>
      <c r="L19" s="7"/>
      <c r="M19" s="7"/>
      <c r="N19" s="7"/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2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7"/>
      <c r="AH19" s="30">
        <f t="shared" si="1"/>
        <v>2</v>
      </c>
      <c r="AI19" s="30">
        <v>0</v>
      </c>
      <c r="AJ19" s="7"/>
      <c r="AK19" s="7"/>
      <c r="AL19" s="7"/>
      <c r="AM19" s="30">
        <f t="shared" si="2"/>
        <v>0</v>
      </c>
      <c r="AO19" s="46"/>
    </row>
    <row r="20" spans="1:41" ht="39.9" customHeight="1" x14ac:dyDescent="0.25">
      <c r="A20" s="43" t="s">
        <v>66</v>
      </c>
      <c r="C20" s="7">
        <v>4</v>
      </c>
      <c r="D20" s="7"/>
      <c r="E20" s="7"/>
      <c r="F20" s="7"/>
      <c r="G20" s="7">
        <v>0</v>
      </c>
      <c r="H20" s="7">
        <v>0</v>
      </c>
      <c r="I20" s="7">
        <v>0</v>
      </c>
      <c r="J20" s="7">
        <v>0</v>
      </c>
      <c r="K20" s="7">
        <f t="shared" si="0"/>
        <v>0</v>
      </c>
      <c r="L20" s="7"/>
      <c r="M20" s="7"/>
      <c r="N20" s="7"/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4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7"/>
      <c r="AH20" s="6">
        <f t="shared" si="1"/>
        <v>4</v>
      </c>
      <c r="AI20" s="6">
        <v>0</v>
      </c>
      <c r="AJ20" s="7"/>
      <c r="AK20" s="7"/>
      <c r="AL20" s="7"/>
      <c r="AM20" s="6">
        <v>0</v>
      </c>
      <c r="AO20" s="46"/>
    </row>
    <row r="21" spans="1:41" ht="39.9" customHeight="1" x14ac:dyDescent="0.25">
      <c r="A21" s="44" t="s">
        <v>67</v>
      </c>
      <c r="C21" s="27">
        <v>0</v>
      </c>
      <c r="D21" s="7"/>
      <c r="E21" s="7"/>
      <c r="F21" s="7"/>
      <c r="G21" s="27">
        <v>0</v>
      </c>
      <c r="H21" s="27">
        <v>0</v>
      </c>
      <c r="I21" s="27">
        <v>0</v>
      </c>
      <c r="J21" s="7">
        <v>0</v>
      </c>
      <c r="K21" s="27">
        <f t="shared" si="0"/>
        <v>0</v>
      </c>
      <c r="L21" s="7"/>
      <c r="M21" s="7"/>
      <c r="N21" s="7"/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7"/>
      <c r="AH21" s="30">
        <f t="shared" si="1"/>
        <v>0</v>
      </c>
      <c r="AI21" s="30">
        <v>0</v>
      </c>
      <c r="AJ21" s="7"/>
      <c r="AK21" s="7"/>
      <c r="AL21" s="7"/>
      <c r="AM21" s="30">
        <f t="shared" si="2"/>
        <v>0</v>
      </c>
      <c r="AO21" s="46"/>
    </row>
    <row r="22" spans="1:41" ht="39.9" customHeight="1" x14ac:dyDescent="0.25">
      <c r="A22" s="43" t="s">
        <v>68</v>
      </c>
      <c r="C22" s="7">
        <v>0</v>
      </c>
      <c r="D22" s="7"/>
      <c r="E22" s="7"/>
      <c r="F22" s="7"/>
      <c r="G22" s="7">
        <v>0</v>
      </c>
      <c r="H22" s="7">
        <v>0</v>
      </c>
      <c r="I22" s="7">
        <v>0</v>
      </c>
      <c r="J22" s="7">
        <v>0</v>
      </c>
      <c r="K22" s="7">
        <f t="shared" si="0"/>
        <v>0</v>
      </c>
      <c r="L22" s="7"/>
      <c r="M22" s="7"/>
      <c r="N22" s="7"/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7"/>
      <c r="AH22" s="6">
        <f t="shared" si="1"/>
        <v>0</v>
      </c>
      <c r="AI22" s="6">
        <v>0</v>
      </c>
      <c r="AJ22" s="7"/>
      <c r="AK22" s="7"/>
      <c r="AL22" s="7"/>
      <c r="AM22" s="6">
        <f t="shared" si="2"/>
        <v>0</v>
      </c>
      <c r="AO22" s="46"/>
    </row>
    <row r="23" spans="1:41" ht="19.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O23" s="46"/>
    </row>
    <row r="24" spans="1:41" ht="20.100000000000001" customHeight="1" x14ac:dyDescent="0.25">
      <c r="A24" s="28" t="s">
        <v>0</v>
      </c>
      <c r="B24" s="9"/>
      <c r="C24" s="29">
        <f>SUM(C10:C22)</f>
        <v>12</v>
      </c>
      <c r="D24" s="11"/>
      <c r="E24" s="11"/>
      <c r="F24" s="11"/>
      <c r="G24" s="29">
        <f>SUM(G10:G22)</f>
        <v>0</v>
      </c>
      <c r="H24" s="29">
        <f>SUM(H10:H22)</f>
        <v>5</v>
      </c>
      <c r="I24" s="29">
        <f>SUM(I10:I22)</f>
        <v>0</v>
      </c>
      <c r="J24" s="7"/>
      <c r="K24" s="29">
        <f>SUM(K10:K22)</f>
        <v>5</v>
      </c>
      <c r="L24" s="11"/>
      <c r="M24" s="11"/>
      <c r="N24" s="11"/>
      <c r="O24" s="29">
        <f>SUM(O10:O22)</f>
        <v>2</v>
      </c>
      <c r="P24" s="29">
        <f t="shared" ref="P24:AH24" si="3">SUM(P10:P22)</f>
        <v>0</v>
      </c>
      <c r="Q24" s="29">
        <f t="shared" si="3"/>
        <v>0</v>
      </c>
      <c r="R24" s="29">
        <f t="shared" si="3"/>
        <v>0</v>
      </c>
      <c r="S24" s="29">
        <f t="shared" si="3"/>
        <v>0</v>
      </c>
      <c r="T24" s="29">
        <f t="shared" si="3"/>
        <v>6</v>
      </c>
      <c r="U24" s="29">
        <f t="shared" si="3"/>
        <v>0</v>
      </c>
      <c r="V24" s="29">
        <f t="shared" si="3"/>
        <v>2</v>
      </c>
      <c r="W24" s="29">
        <f t="shared" si="3"/>
        <v>0</v>
      </c>
      <c r="X24" s="29">
        <f t="shared" si="3"/>
        <v>0</v>
      </c>
      <c r="Y24" s="29">
        <f t="shared" si="3"/>
        <v>0</v>
      </c>
      <c r="Z24" s="29">
        <f t="shared" si="3"/>
        <v>0</v>
      </c>
      <c r="AA24" s="29">
        <f t="shared" si="3"/>
        <v>0</v>
      </c>
      <c r="AB24" s="29">
        <f t="shared" si="3"/>
        <v>0</v>
      </c>
      <c r="AC24" s="29">
        <f t="shared" si="3"/>
        <v>0</v>
      </c>
      <c r="AD24" s="29">
        <f t="shared" si="3"/>
        <v>0</v>
      </c>
      <c r="AE24" s="29">
        <f t="shared" si="3"/>
        <v>0</v>
      </c>
      <c r="AF24" s="29">
        <f t="shared" si="3"/>
        <v>5</v>
      </c>
      <c r="AG24" s="11"/>
      <c r="AH24" s="29">
        <f t="shared" si="3"/>
        <v>15</v>
      </c>
      <c r="AI24" s="29">
        <f>SUM(AI10:AI22)</f>
        <v>0</v>
      </c>
      <c r="AJ24" s="11"/>
      <c r="AK24" s="11"/>
      <c r="AL24" s="11"/>
      <c r="AM24" s="29">
        <f>SUM(AM10:AM22)</f>
        <v>2</v>
      </c>
      <c r="AO24" s="46"/>
    </row>
    <row r="25" spans="1:41" ht="30" customHeight="1" x14ac:dyDescent="0.25">
      <c r="A25" s="5"/>
      <c r="B25" s="5"/>
      <c r="C25" s="8"/>
      <c r="D25" s="8"/>
      <c r="E25" s="8"/>
      <c r="F25" s="8"/>
      <c r="G25" s="8"/>
      <c r="H25" s="8"/>
      <c r="I25" s="8"/>
      <c r="J25" s="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41" s="9" customFormat="1" ht="30" customHeight="1" x14ac:dyDescent="0.25">
      <c r="A26" s="4" t="s">
        <v>72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4"/>
      <c r="AH26" s="4"/>
      <c r="AI26" s="4"/>
      <c r="AJ26" s="4"/>
      <c r="AK26" s="4"/>
      <c r="AL26" s="4"/>
      <c r="AM26" s="4"/>
    </row>
    <row r="27" spans="1:41" s="1" customFormat="1" ht="30" customHeight="1" x14ac:dyDescent="0.25">
      <c r="A27" s="4" t="s">
        <v>69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41" ht="30" customHeight="1" x14ac:dyDescent="0.25">
      <c r="B28" s="10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41" ht="30" customHeight="1" x14ac:dyDescent="0.25">
      <c r="A29" s="37"/>
      <c r="B29" s="1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41" ht="30" customHeight="1" x14ac:dyDescent="0.25"/>
    <row r="40" spans="1:39" x14ac:dyDescent="0.25">
      <c r="J40" s="10"/>
    </row>
    <row r="41" spans="1:39" s="1" customFormat="1" ht="15.6" x14ac:dyDescent="0.25">
      <c r="A41" s="5"/>
      <c r="B41" s="5"/>
      <c r="C41" s="33"/>
      <c r="D41" s="33"/>
      <c r="E41" s="33"/>
      <c r="F41" s="33"/>
      <c r="G41" s="7"/>
      <c r="H41" s="7"/>
      <c r="I41" s="7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33"/>
      <c r="AK41" s="33"/>
      <c r="AL41" s="33"/>
      <c r="AM41" s="33"/>
    </row>
    <row r="42" spans="1:39" s="1" customFormat="1" ht="15.6" x14ac:dyDescent="0.25">
      <c r="A42" s="5"/>
      <c r="B42" s="5"/>
      <c r="C42" s="8"/>
      <c r="D42" s="8"/>
      <c r="E42" s="8"/>
      <c r="F42" s="8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8"/>
      <c r="AK42" s="8"/>
      <c r="AL42" s="8"/>
      <c r="AM42" s="8"/>
    </row>
    <row r="63" spans="3:35" x14ac:dyDescent="0.2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</sheetData>
  <mergeCells count="7">
    <mergeCell ref="A2:AM2"/>
    <mergeCell ref="A3:AM3"/>
    <mergeCell ref="C5:AM5"/>
    <mergeCell ref="O6:T6"/>
    <mergeCell ref="U6:U7"/>
    <mergeCell ref="V6:V7"/>
    <mergeCell ref="W6:AF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36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K75"/>
  <sheetViews>
    <sheetView view="pageBreakPreview" zoomScale="60" zoomScaleNormal="70" workbookViewId="0">
      <pane ySplit="3" topLeftCell="A4" activePane="bottomLeft" state="frozen"/>
      <selection activeCell="A8" sqref="A8"/>
      <selection pane="bottomLeft" activeCell="A8" sqref="A8"/>
    </sheetView>
  </sheetViews>
  <sheetFormatPr baseColWidth="10" defaultColWidth="11.44140625" defaultRowHeight="15" x14ac:dyDescent="0.25"/>
  <cols>
    <col min="1" max="1" width="80.6640625" style="4" customWidth="1"/>
    <col min="2" max="2" width="5.6640625" style="4" customWidth="1"/>
    <col min="3" max="3" width="12.6640625" style="6" customWidth="1"/>
    <col min="4" max="6" width="1.6640625" style="6" customWidth="1"/>
    <col min="7" max="8" width="14.88671875" style="6" customWidth="1"/>
    <col min="9" max="9" width="14.5546875" style="6" customWidth="1"/>
    <col min="10" max="10" width="1.6640625" style="6" customWidth="1"/>
    <col min="11" max="11" width="12.6640625" style="6" customWidth="1"/>
    <col min="12" max="14" width="1.6640625" style="6" customWidth="1"/>
    <col min="15" max="15" width="15.109375" style="6" customWidth="1"/>
    <col min="16" max="20" width="12.6640625" style="6" customWidth="1"/>
    <col min="21" max="21" width="14.109375" style="6" customWidth="1"/>
    <col min="22" max="22" width="15.33203125" style="6" customWidth="1"/>
    <col min="23" max="32" width="12.6640625" style="6" customWidth="1"/>
    <col min="33" max="33" width="1.6640625" style="6" customWidth="1"/>
    <col min="34" max="35" width="12.6640625" style="6" customWidth="1"/>
    <col min="36" max="38" width="1.6640625" style="6" customWidth="1"/>
    <col min="39" max="39" width="12.6640625" style="6" customWidth="1"/>
    <col min="40" max="40" width="11.44140625" style="10"/>
    <col min="41" max="64" width="8.6640625" style="10" customWidth="1"/>
    <col min="65" max="65" width="11.44140625" style="10"/>
    <col min="66" max="89" width="5.6640625" style="10" customWidth="1"/>
    <col min="90" max="16384" width="11.44140625" style="10"/>
  </cols>
  <sheetData>
    <row r="1" spans="1:89" s="15" customFormat="1" ht="15.6" thickBot="1" x14ac:dyDescent="0.3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89" s="15" customFormat="1" ht="54.9" customHeight="1" x14ac:dyDescent="0.25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</row>
    <row r="3" spans="1:89" s="15" customFormat="1" ht="39.9" customHeight="1" thickBot="1" x14ac:dyDescent="0.3">
      <c r="A3" s="60" t="s">
        <v>60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89" s="15" customFormat="1" ht="1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89" s="15" customFormat="1" ht="30" customHeight="1" x14ac:dyDescent="0.3">
      <c r="A5" s="18"/>
      <c r="B5" s="19"/>
      <c r="C5" s="61" t="s">
        <v>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89" s="15" customFormat="1" ht="30" customHeight="1" thickBot="1" x14ac:dyDescent="0.35">
      <c r="A6" s="18"/>
      <c r="B6" s="19"/>
      <c r="C6" s="40"/>
      <c r="D6" s="33"/>
      <c r="E6" s="33"/>
      <c r="F6" s="33"/>
      <c r="G6" s="33"/>
      <c r="H6" s="40"/>
      <c r="I6" s="40"/>
      <c r="J6" s="40"/>
      <c r="K6" s="40"/>
      <c r="L6" s="33"/>
      <c r="M6" s="33"/>
      <c r="N6" s="33"/>
      <c r="O6" s="62" t="s">
        <v>39</v>
      </c>
      <c r="P6" s="62"/>
      <c r="Q6" s="62"/>
      <c r="R6" s="62"/>
      <c r="S6" s="62"/>
      <c r="T6" s="62"/>
      <c r="U6" s="63" t="s">
        <v>33</v>
      </c>
      <c r="V6" s="63" t="s">
        <v>23</v>
      </c>
      <c r="W6" s="62" t="s">
        <v>40</v>
      </c>
      <c r="X6" s="62"/>
      <c r="Y6" s="62"/>
      <c r="Z6" s="62"/>
      <c r="AA6" s="62"/>
      <c r="AB6" s="62"/>
      <c r="AC6" s="62"/>
      <c r="AD6" s="62"/>
      <c r="AE6" s="62"/>
      <c r="AF6" s="62"/>
      <c r="AG6" s="33"/>
      <c r="AH6" s="40"/>
      <c r="AI6" s="33"/>
      <c r="AJ6" s="33"/>
      <c r="AK6" s="33"/>
      <c r="AL6" s="33"/>
      <c r="AM6" s="40"/>
    </row>
    <row r="7" spans="1:89" s="15" customFormat="1" ht="50.1" customHeight="1" thickBot="1" x14ac:dyDescent="0.3">
      <c r="A7" s="20" t="s">
        <v>2</v>
      </c>
      <c r="B7" s="21"/>
      <c r="C7" s="22" t="s">
        <v>3</v>
      </c>
      <c r="D7" s="21"/>
      <c r="E7" s="21"/>
      <c r="F7" s="21"/>
      <c r="G7" s="22" t="s">
        <v>41</v>
      </c>
      <c r="H7" s="22" t="s">
        <v>4</v>
      </c>
      <c r="I7" s="22" t="s">
        <v>5</v>
      </c>
      <c r="J7" s="23"/>
      <c r="K7" s="22" t="s">
        <v>6</v>
      </c>
      <c r="L7" s="21"/>
      <c r="M7" s="21"/>
      <c r="N7" s="21"/>
      <c r="O7" s="22" t="s">
        <v>28</v>
      </c>
      <c r="P7" s="22" t="s">
        <v>29</v>
      </c>
      <c r="Q7" s="22" t="s">
        <v>30</v>
      </c>
      <c r="R7" s="22" t="s">
        <v>31</v>
      </c>
      <c r="S7" s="22" t="s">
        <v>32</v>
      </c>
      <c r="T7" s="22" t="s">
        <v>22</v>
      </c>
      <c r="U7" s="64"/>
      <c r="V7" s="64"/>
      <c r="W7" s="22" t="s">
        <v>35</v>
      </c>
      <c r="X7" s="22" t="s">
        <v>34</v>
      </c>
      <c r="Y7" s="22" t="s">
        <v>36</v>
      </c>
      <c r="Z7" s="22" t="s">
        <v>24</v>
      </c>
      <c r="AA7" s="22" t="s">
        <v>37</v>
      </c>
      <c r="AB7" s="22" t="s">
        <v>25</v>
      </c>
      <c r="AC7" s="22" t="s">
        <v>26</v>
      </c>
      <c r="AD7" s="22" t="s">
        <v>30</v>
      </c>
      <c r="AE7" s="22" t="s">
        <v>22</v>
      </c>
      <c r="AF7" s="22" t="s">
        <v>27</v>
      </c>
      <c r="AG7" s="21"/>
      <c r="AH7" s="22" t="s">
        <v>38</v>
      </c>
      <c r="AI7" s="22" t="s">
        <v>42</v>
      </c>
      <c r="AJ7" s="23"/>
      <c r="AK7" s="23"/>
      <c r="AL7" s="23"/>
      <c r="AM7" s="22" t="s">
        <v>7</v>
      </c>
    </row>
    <row r="8" spans="1:89" s="15" customFormat="1" ht="20.100000000000001" customHeight="1" x14ac:dyDescent="0.25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10"/>
      <c r="AO8" s="10"/>
      <c r="AP8" s="10"/>
      <c r="AQ8" s="10"/>
      <c r="AR8" s="10"/>
    </row>
    <row r="9" spans="1:89" s="15" customFormat="1" ht="13.5" customHeight="1" x14ac:dyDescent="0.25">
      <c r="A9" s="5"/>
      <c r="B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10"/>
      <c r="AO9" s="10"/>
      <c r="AP9" s="10"/>
      <c r="AQ9" s="10"/>
      <c r="AR9" s="10"/>
    </row>
    <row r="10" spans="1:89" ht="39.9" customHeight="1" x14ac:dyDescent="0.25">
      <c r="A10" s="43" t="s">
        <v>9</v>
      </c>
      <c r="C10" s="7">
        <f>+PR_CONTRADICCION!C10+PR_DECLARATORIA!C10+PR_COMP!C10+PR_VARIOS!C10</f>
        <v>169</v>
      </c>
      <c r="D10" s="7"/>
      <c r="E10" s="7"/>
      <c r="F10" s="7"/>
      <c r="G10" s="7">
        <f>+PR_CONTRADICCION!G10+PR_DECLARATORIA!G10+PR_COMP!G10+PR_VARIOS!G10</f>
        <v>0</v>
      </c>
      <c r="H10" s="7">
        <f>+PR_CONTRADICCION!H10+PR_DECLARATORIA!H10+PR_COMP!H10+PR_VARIOS!H10</f>
        <v>40</v>
      </c>
      <c r="I10" s="7">
        <f>+PR_CONTRADICCION!I10+PR_DECLARATORIA!I10+PR_COMP!I10+PR_VARIOS!I10</f>
        <v>0</v>
      </c>
      <c r="J10" s="7"/>
      <c r="K10" s="7">
        <f>+PR_CONTRADICCION!K10+PR_DECLARATORIA!K10+PR_COMP!K10+PR_VARIOS!K10</f>
        <v>40</v>
      </c>
      <c r="L10" s="7"/>
      <c r="M10" s="7"/>
      <c r="N10" s="7"/>
      <c r="O10" s="6">
        <f>+PR_CONTRADICCION!O10+PR_DECLARATORIA!O10+PR_COMP!O10+PR_VARIOS!O10</f>
        <v>0</v>
      </c>
      <c r="P10" s="6">
        <f>+PR_CONTRADICCION!P10+PR_DECLARATORIA!P10+PR_COMP!P10+PR_VARIOS!P10</f>
        <v>0</v>
      </c>
      <c r="Q10" s="6">
        <f>+PR_CONTRADICCION!Q10+PR_DECLARATORIA!Q10+PR_COMP!Q10+PR_VARIOS!Q10</f>
        <v>0</v>
      </c>
      <c r="R10" s="6">
        <f>+PR_CONTRADICCION!R10+PR_DECLARATORIA!R10+PR_COMP!R10+PR_VARIOS!R10</f>
        <v>0</v>
      </c>
      <c r="S10" s="6">
        <f>+PR_CONTRADICCION!S10+PR_DECLARATORIA!S10+PR_COMP!S10+PR_VARIOS!S10</f>
        <v>0</v>
      </c>
      <c r="T10" s="6">
        <f>+PR_CONTRADICCION!T10+PR_DECLARATORIA!T10+PR_COMP!T10+PR_VARIOS!T10</f>
        <v>0</v>
      </c>
      <c r="U10" s="6">
        <f>+PR_CONTRADICCION!U10+PR_DECLARATORIA!U10+PR_COMP!U10+PR_VARIOS!U10</f>
        <v>1</v>
      </c>
      <c r="V10" s="6">
        <f>+PR_CONTRADICCION!V10+PR_DECLARATORIA!V10+PR_COMP!V10+PR_VARIOS!V10</f>
        <v>0</v>
      </c>
      <c r="W10" s="6">
        <f>+PR_CONTRADICCION!W10+PR_DECLARATORIA!W10+PR_COMP!W10+PR_VARIOS!W10</f>
        <v>35</v>
      </c>
      <c r="X10" s="6">
        <f>+PR_CONTRADICCION!X10+PR_DECLARATORIA!X10+PR_COMP!X10+PR_VARIOS!X10</f>
        <v>0</v>
      </c>
      <c r="Y10" s="6">
        <f>+PR_CONTRADICCION!Y10+PR_DECLARATORIA!Y10+PR_COMP!Y10+PR_VARIOS!Y10</f>
        <v>0</v>
      </c>
      <c r="Z10" s="6">
        <f>+PR_CONTRADICCION!Z10+PR_DECLARATORIA!Z10+PR_COMP!Z10+PR_VARIOS!Z10</f>
        <v>14</v>
      </c>
      <c r="AA10" s="6">
        <f>+PR_CONTRADICCION!AA10+PR_DECLARATORIA!AA10+PR_COMP!AA10+PR_VARIOS!AA10</f>
        <v>1</v>
      </c>
      <c r="AB10" s="6">
        <f>+PR_CONTRADICCION!AB10+PR_DECLARATORIA!AB10+PR_COMP!AB10+PR_VARIOS!AB10</f>
        <v>6</v>
      </c>
      <c r="AC10" s="6">
        <f>+PR_CONTRADICCION!AC10+PR_DECLARATORIA!AC10+PR_COMP!AC10+PR_VARIOS!AC10</f>
        <v>11</v>
      </c>
      <c r="AD10" s="6">
        <f>+PR_CONTRADICCION!AD10+PR_DECLARATORIA!AD10+PR_COMP!AD10+PR_VARIOS!AD10</f>
        <v>0</v>
      </c>
      <c r="AE10" s="6">
        <f>+PR_CONTRADICCION!AE10+PR_DECLARATORIA!AE10+PR_COMP!AE10+PR_VARIOS!AE10</f>
        <v>7</v>
      </c>
      <c r="AF10" s="6">
        <f>+PR_CONTRADICCION!AF10+PR_DECLARATORIA!AF10+PR_COMP!AF10+PR_VARIOS!AF10</f>
        <v>0</v>
      </c>
      <c r="AG10" s="7"/>
      <c r="AH10" s="6">
        <f>+PR_CONTRADICCION!AH10+PR_DECLARATORIA!AH10+PR_COMP!AH10+PR_VARIOS!AH10</f>
        <v>75</v>
      </c>
      <c r="AI10" s="6">
        <f>+PR_CONTRADICCION!AI10+PR_DECLARATORIA!AI10+PR_COMP!AI10+PR_VARIOS!AI10</f>
        <v>0</v>
      </c>
      <c r="AJ10" s="7"/>
      <c r="AK10" s="7"/>
      <c r="AL10" s="7"/>
      <c r="AM10" s="7">
        <f>+PR_CONTRADICCION!AM10+PR_DECLARATORIA!AM10+PR_COMP!AM10+PR_VARIOS!AM10</f>
        <v>0</v>
      </c>
      <c r="AN10" s="52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36"/>
      <c r="CJ10" s="36"/>
      <c r="CK10" s="52"/>
    </row>
    <row r="11" spans="1:89" ht="39.9" customHeight="1" x14ac:dyDescent="0.25">
      <c r="A11" s="57" t="s">
        <v>56</v>
      </c>
      <c r="C11" s="56">
        <f>+PR_CONTRADICCION!C11+PR_DECLARATORIA!C11+PR_COMP!C11+PR_VARIOS!C11</f>
        <v>0</v>
      </c>
      <c r="D11" s="7"/>
      <c r="E11" s="7"/>
      <c r="F11" s="7"/>
      <c r="G11" s="56">
        <f>+PR_CONTRADICCION!G11+PR_DECLARATORIA!G11+PR_COMP!G11+PR_VARIOS!G11</f>
        <v>9</v>
      </c>
      <c r="H11" s="56">
        <f>+PR_CONTRADICCION!H11+PR_DECLARATORIA!H11+PR_COMP!H11+PR_VARIOS!H11</f>
        <v>253</v>
      </c>
      <c r="I11" s="56">
        <f>+PR_CONTRADICCION!I11+PR_DECLARATORIA!I11+PR_COMP!I11+PR_VARIOS!I11</f>
        <v>1</v>
      </c>
      <c r="J11" s="7"/>
      <c r="K11" s="56">
        <f>+PR_CONTRADICCION!K11+PR_DECLARATORIA!K11+PR_COMP!K11+PR_VARIOS!K11</f>
        <v>254</v>
      </c>
      <c r="L11" s="7"/>
      <c r="M11" s="7"/>
      <c r="N11" s="7"/>
      <c r="O11" s="54">
        <f>+PR_CONTRADICCION!O11+PR_DECLARATORIA!O11+PR_COMP!O11+PR_VARIOS!O11</f>
        <v>1</v>
      </c>
      <c r="P11" s="54">
        <f>+PR_CONTRADICCION!P11+PR_DECLARATORIA!P11+PR_COMP!P11+PR_VARIOS!P11</f>
        <v>0</v>
      </c>
      <c r="Q11" s="54">
        <f>+PR_CONTRADICCION!Q11+PR_DECLARATORIA!Q11+PR_COMP!Q11+PR_VARIOS!Q11</f>
        <v>25</v>
      </c>
      <c r="R11" s="54">
        <f>+PR_CONTRADICCION!R11+PR_DECLARATORIA!R11+PR_COMP!R11+PR_VARIOS!R11</f>
        <v>1</v>
      </c>
      <c r="S11" s="54">
        <f>+PR_CONTRADICCION!S11+PR_DECLARATORIA!S11+PR_COMP!S11+PR_VARIOS!S11</f>
        <v>0</v>
      </c>
      <c r="T11" s="54">
        <f>+PR_CONTRADICCION!T11+PR_DECLARATORIA!T11+PR_COMP!T11+PR_VARIOS!T11</f>
        <v>0</v>
      </c>
      <c r="U11" s="54">
        <f>+PR_CONTRADICCION!U11+PR_DECLARATORIA!U11+PR_COMP!U11+PR_VARIOS!U11</f>
        <v>0</v>
      </c>
      <c r="V11" s="54">
        <f>+PR_CONTRADICCION!V11+PR_DECLARATORIA!V11+PR_COMP!V11+PR_VARIOS!V11</f>
        <v>1</v>
      </c>
      <c r="W11" s="54">
        <f>+PR_CONTRADICCION!W11+PR_DECLARATORIA!W11+PR_COMP!W11+PR_VARIOS!W11</f>
        <v>52</v>
      </c>
      <c r="X11" s="54">
        <f>+PR_CONTRADICCION!X11+PR_DECLARATORIA!X11+PR_COMP!X11+PR_VARIOS!X11</f>
        <v>8</v>
      </c>
      <c r="Y11" s="54">
        <f>+PR_CONTRADICCION!Y11+PR_DECLARATORIA!Y11+PR_COMP!Y11+PR_VARIOS!Y11</f>
        <v>1</v>
      </c>
      <c r="Z11" s="54">
        <f>+PR_CONTRADICCION!Z11+PR_DECLARATORIA!Z11+PR_COMP!Z11+PR_VARIOS!Z11</f>
        <v>12</v>
      </c>
      <c r="AA11" s="54">
        <f>+PR_CONTRADICCION!AA11+PR_DECLARATORIA!AA11+PR_COMP!AA11+PR_VARIOS!AA11</f>
        <v>13</v>
      </c>
      <c r="AB11" s="54">
        <f>+PR_CONTRADICCION!AB11+PR_DECLARATORIA!AB11+PR_COMP!AB11+PR_VARIOS!AB11</f>
        <v>37</v>
      </c>
      <c r="AC11" s="54">
        <f>+PR_CONTRADICCION!AC11+PR_DECLARATORIA!AC11+PR_COMP!AC11+PR_VARIOS!AC11</f>
        <v>68</v>
      </c>
      <c r="AD11" s="54">
        <f>+PR_CONTRADICCION!AD11+PR_DECLARATORIA!AD11+PR_COMP!AD11+PR_VARIOS!AD11</f>
        <v>1</v>
      </c>
      <c r="AE11" s="54">
        <f>+PR_CONTRADICCION!AE11+PR_DECLARATORIA!AE11+PR_COMP!AE11+PR_VARIOS!AE11</f>
        <v>23</v>
      </c>
      <c r="AF11" s="54">
        <f>+PR_CONTRADICCION!AF11+PR_DECLARATORIA!AF11+PR_COMP!AF11+PR_VARIOS!AF11</f>
        <v>0</v>
      </c>
      <c r="AG11" s="7"/>
      <c r="AH11" s="54">
        <f>+PR_CONTRADICCION!AH11+PR_DECLARATORIA!AH11+PR_COMP!AH11+PR_VARIOS!AH11</f>
        <v>243</v>
      </c>
      <c r="AI11" s="54">
        <f>+PR_CONTRADICCION!AI11+PR_DECLARATORIA!AI11+PR_COMP!AI11+PR_VARIOS!AI11</f>
        <v>0</v>
      </c>
      <c r="AJ11" s="7"/>
      <c r="AK11" s="7"/>
      <c r="AL11" s="7"/>
      <c r="AM11" s="56">
        <f>+PR_CONTRADICCION!AM11+PR_DECLARATORIA!AM11+PR_COMP!AM11+PR_VARIOS!AM11</f>
        <v>148</v>
      </c>
      <c r="AN11" s="52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36"/>
      <c r="CJ11" s="36"/>
      <c r="CK11" s="52"/>
    </row>
    <row r="12" spans="1:89" ht="39.9" customHeight="1" x14ac:dyDescent="0.25">
      <c r="A12" s="43" t="s">
        <v>10</v>
      </c>
      <c r="C12" s="7">
        <f>+PR_CONTRADICCION!C12+PR_DECLARATORIA!C12+PR_COMP!C12+PR_VARIOS!C12</f>
        <v>22</v>
      </c>
      <c r="D12" s="7"/>
      <c r="E12" s="7"/>
      <c r="F12" s="7"/>
      <c r="G12" s="7">
        <f>+PR_CONTRADICCION!G12+PR_DECLARATORIA!G12+PR_COMP!G12+PR_VARIOS!G12</f>
        <v>0</v>
      </c>
      <c r="H12" s="7">
        <f>+PR_CONTRADICCION!H12+PR_DECLARATORIA!H12+PR_COMP!H12+PR_VARIOS!H12</f>
        <v>13</v>
      </c>
      <c r="I12" s="7">
        <f>+PR_CONTRADICCION!I12+PR_DECLARATORIA!I12+PR_COMP!I12+PR_VARIOS!I12</f>
        <v>1</v>
      </c>
      <c r="J12" s="7"/>
      <c r="K12" s="7">
        <f>+PR_CONTRADICCION!K12+PR_DECLARATORIA!K12+PR_COMP!K12+PR_VARIOS!K12</f>
        <v>14</v>
      </c>
      <c r="L12" s="7"/>
      <c r="M12" s="7"/>
      <c r="N12" s="7"/>
      <c r="O12" s="6">
        <f>+PR_CONTRADICCION!O12+PR_DECLARATORIA!O12+PR_COMP!O12+PR_VARIOS!O12</f>
        <v>1</v>
      </c>
      <c r="P12" s="6">
        <f>+PR_CONTRADICCION!P12+PR_DECLARATORIA!P12+PR_COMP!P12+PR_VARIOS!P12</f>
        <v>0</v>
      </c>
      <c r="Q12" s="6">
        <f>+PR_CONTRADICCION!Q12+PR_DECLARATORIA!Q12+PR_COMP!Q12+PR_VARIOS!Q12</f>
        <v>5</v>
      </c>
      <c r="R12" s="6">
        <f>+PR_CONTRADICCION!R12+PR_DECLARATORIA!R12+PR_COMP!R12+PR_VARIOS!R12</f>
        <v>0</v>
      </c>
      <c r="S12" s="6">
        <f>+PR_CONTRADICCION!S12+PR_DECLARATORIA!S12+PR_COMP!S12+PR_VARIOS!S12</f>
        <v>0</v>
      </c>
      <c r="T12" s="6">
        <f>+PR_CONTRADICCION!T12+PR_DECLARATORIA!T12+PR_COMP!T12+PR_VARIOS!T12</f>
        <v>0</v>
      </c>
      <c r="U12" s="6">
        <f>+PR_CONTRADICCION!U12+PR_DECLARATORIA!U12+PR_COMP!U12+PR_VARIOS!U12</f>
        <v>0</v>
      </c>
      <c r="V12" s="6">
        <f>+PR_CONTRADICCION!V12+PR_DECLARATORIA!V12+PR_COMP!V12+PR_VARIOS!V12</f>
        <v>1</v>
      </c>
      <c r="W12" s="6">
        <f>+PR_CONTRADICCION!W12+PR_DECLARATORIA!W12+PR_COMP!W12+PR_VARIOS!W12</f>
        <v>3</v>
      </c>
      <c r="X12" s="6">
        <f>+PR_CONTRADICCION!X12+PR_DECLARATORIA!X12+PR_COMP!X12+PR_VARIOS!X12</f>
        <v>2</v>
      </c>
      <c r="Y12" s="6">
        <f>+PR_CONTRADICCION!Y12+PR_DECLARATORIA!Y12+PR_COMP!Y12+PR_VARIOS!Y12</f>
        <v>0</v>
      </c>
      <c r="Z12" s="6">
        <f>+PR_CONTRADICCION!Z12+PR_DECLARATORIA!Z12+PR_COMP!Z12+PR_VARIOS!Z12</f>
        <v>0</v>
      </c>
      <c r="AA12" s="6">
        <f>+PR_CONTRADICCION!AA12+PR_DECLARATORIA!AA12+PR_COMP!AA12+PR_VARIOS!AA12</f>
        <v>1</v>
      </c>
      <c r="AB12" s="6">
        <f>+PR_CONTRADICCION!AB12+PR_DECLARATORIA!AB12+PR_COMP!AB12+PR_VARIOS!AB12</f>
        <v>4</v>
      </c>
      <c r="AC12" s="6">
        <f>+PR_CONTRADICCION!AC12+PR_DECLARATORIA!AC12+PR_COMP!AC12+PR_VARIOS!AC12</f>
        <v>8</v>
      </c>
      <c r="AD12" s="6">
        <f>+PR_CONTRADICCION!AD12+PR_DECLARATORIA!AD12+PR_COMP!AD12+PR_VARIOS!AD12</f>
        <v>2</v>
      </c>
      <c r="AE12" s="6">
        <f>+PR_CONTRADICCION!AE12+PR_DECLARATORIA!AE12+PR_COMP!AE12+PR_VARIOS!AE12</f>
        <v>0</v>
      </c>
      <c r="AF12" s="6">
        <f>+PR_CONTRADICCION!AF12+PR_DECLARATORIA!AF12+PR_COMP!AF12+PR_VARIOS!AF12</f>
        <v>0</v>
      </c>
      <c r="AG12" s="7"/>
      <c r="AH12" s="6">
        <f>+PR_CONTRADICCION!AH12+PR_DECLARATORIA!AH12+PR_COMP!AH12+PR_VARIOS!AH12</f>
        <v>27</v>
      </c>
      <c r="AI12" s="6">
        <f>+PR_CONTRADICCION!AI12+PR_DECLARATORIA!AI12+PR_COMP!AI12+PR_VARIOS!AI12</f>
        <v>9</v>
      </c>
      <c r="AJ12" s="7"/>
      <c r="AK12" s="7"/>
      <c r="AL12" s="7"/>
      <c r="AM12" s="7">
        <f>+PR_CONTRADICCION!AM12+PR_DECLARATORIA!AM12+PR_COMP!AM12+PR_VARIOS!AM12</f>
        <v>0</v>
      </c>
      <c r="AN12" s="52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36"/>
      <c r="CJ12" s="36"/>
      <c r="CK12" s="52"/>
    </row>
    <row r="13" spans="1:89" ht="39.9" customHeight="1" x14ac:dyDescent="0.25">
      <c r="A13" s="58" t="s">
        <v>57</v>
      </c>
      <c r="C13" s="27">
        <f>+PR_CONTRADICCION!C13+PR_DECLARATORIA!C13+PR_COMP!C13+PR_VARIOS!C13</f>
        <v>0</v>
      </c>
      <c r="D13" s="7"/>
      <c r="E13" s="7"/>
      <c r="F13" s="7"/>
      <c r="G13" s="27">
        <f>+PR_CONTRADICCION!G13+PR_DECLARATORIA!G13+PR_COMP!G13+PR_VARIOS!G13</f>
        <v>40</v>
      </c>
      <c r="H13" s="27">
        <f>+PR_CONTRADICCION!H13+PR_DECLARATORIA!H13+PR_COMP!H13+PR_VARIOS!H13</f>
        <v>271</v>
      </c>
      <c r="I13" s="27">
        <f>+PR_CONTRADICCION!I13+PR_DECLARATORIA!I13+PR_COMP!I13+PR_VARIOS!I13</f>
        <v>1</v>
      </c>
      <c r="J13" s="7"/>
      <c r="K13" s="27">
        <f>+PR_CONTRADICCION!K13+PR_DECLARATORIA!K13+PR_COMP!K13+PR_VARIOS!K13</f>
        <v>272</v>
      </c>
      <c r="L13" s="7"/>
      <c r="M13" s="7"/>
      <c r="N13" s="7"/>
      <c r="O13" s="30">
        <f>+PR_CONTRADICCION!O13+PR_DECLARATORIA!O13+PR_COMP!O13+PR_VARIOS!O13</f>
        <v>6</v>
      </c>
      <c r="P13" s="30">
        <f>+PR_CONTRADICCION!P13+PR_DECLARATORIA!P13+PR_COMP!P13+PR_VARIOS!P13</f>
        <v>0</v>
      </c>
      <c r="Q13" s="30">
        <f>+PR_CONTRADICCION!Q13+PR_DECLARATORIA!Q13+PR_COMP!Q13+PR_VARIOS!Q13</f>
        <v>25</v>
      </c>
      <c r="R13" s="30">
        <f>+PR_CONTRADICCION!R13+PR_DECLARATORIA!R13+PR_COMP!R13+PR_VARIOS!R13</f>
        <v>0</v>
      </c>
      <c r="S13" s="30">
        <f>+PR_CONTRADICCION!S13+PR_DECLARATORIA!S13+PR_COMP!S13+PR_VARIOS!S13</f>
        <v>0</v>
      </c>
      <c r="T13" s="30">
        <f>+PR_CONTRADICCION!T13+PR_DECLARATORIA!T13+PR_COMP!T13+PR_VARIOS!T13</f>
        <v>0</v>
      </c>
      <c r="U13" s="30">
        <f>+PR_CONTRADICCION!U13+PR_DECLARATORIA!U13+PR_COMP!U13+PR_VARIOS!U13</f>
        <v>1</v>
      </c>
      <c r="V13" s="30">
        <f>+PR_CONTRADICCION!V13+PR_DECLARATORIA!V13+PR_COMP!V13+PR_VARIOS!V13</f>
        <v>1</v>
      </c>
      <c r="W13" s="30">
        <f>+PR_CONTRADICCION!W13+PR_DECLARATORIA!W13+PR_COMP!W13+PR_VARIOS!W13</f>
        <v>55</v>
      </c>
      <c r="X13" s="30">
        <f>+PR_CONTRADICCION!X13+PR_DECLARATORIA!X13+PR_COMP!X13+PR_VARIOS!X13</f>
        <v>12</v>
      </c>
      <c r="Y13" s="30">
        <f>+PR_CONTRADICCION!Y13+PR_DECLARATORIA!Y13+PR_COMP!Y13+PR_VARIOS!Y13</f>
        <v>0</v>
      </c>
      <c r="Z13" s="30">
        <f>+PR_CONTRADICCION!Z13+PR_DECLARATORIA!Z13+PR_COMP!Z13+PR_VARIOS!Z13</f>
        <v>1</v>
      </c>
      <c r="AA13" s="30">
        <f>+PR_CONTRADICCION!AA13+PR_DECLARATORIA!AA13+PR_COMP!AA13+PR_VARIOS!AA13</f>
        <v>7</v>
      </c>
      <c r="AB13" s="30">
        <f>+PR_CONTRADICCION!AB13+PR_DECLARATORIA!AB13+PR_COMP!AB13+PR_VARIOS!AB13</f>
        <v>31</v>
      </c>
      <c r="AC13" s="30">
        <f>+PR_CONTRADICCION!AC13+PR_DECLARATORIA!AC13+PR_COMP!AC13+PR_VARIOS!AC13</f>
        <v>46</v>
      </c>
      <c r="AD13" s="30">
        <f>+PR_CONTRADICCION!AD13+PR_DECLARATORIA!AD13+PR_COMP!AD13+PR_VARIOS!AD13</f>
        <v>7</v>
      </c>
      <c r="AE13" s="30">
        <f>+PR_CONTRADICCION!AE13+PR_DECLARATORIA!AE13+PR_COMP!AE13+PR_VARIOS!AE13</f>
        <v>7</v>
      </c>
      <c r="AF13" s="30">
        <f>+PR_CONTRADICCION!AF13+PR_DECLARATORIA!AF13+PR_COMP!AF13+PR_VARIOS!AF13</f>
        <v>0</v>
      </c>
      <c r="AG13" s="7"/>
      <c r="AH13" s="30">
        <f>+PR_CONTRADICCION!AH13+PR_DECLARATORIA!AH13+PR_COMP!AH13+PR_VARIOS!AH13</f>
        <v>199</v>
      </c>
      <c r="AI13" s="30">
        <f>+PR_CONTRADICCION!AI13+PR_DECLARATORIA!AI13+PR_COMP!AI13+PR_VARIOS!AI13</f>
        <v>0</v>
      </c>
      <c r="AJ13" s="7"/>
      <c r="AK13" s="7"/>
      <c r="AL13" s="7"/>
      <c r="AM13" s="27">
        <f>+PR_CONTRADICCION!AM13+PR_DECLARATORIA!AM13+PR_COMP!AM13+PR_VARIOS!AM13</f>
        <v>113</v>
      </c>
      <c r="AN13" s="52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36"/>
      <c r="CJ13" s="36"/>
      <c r="CK13" s="52"/>
    </row>
    <row r="14" spans="1:89" ht="39.9" customHeight="1" x14ac:dyDescent="0.25">
      <c r="A14" s="43" t="s">
        <v>11</v>
      </c>
      <c r="C14" s="7">
        <f>+PR_CONTRADICCION!C14+PR_DECLARATORIA!C14+PR_COMP!C14+PR_VARIOS!C14</f>
        <v>32</v>
      </c>
      <c r="D14" s="7"/>
      <c r="E14" s="7"/>
      <c r="F14" s="7"/>
      <c r="G14" s="7">
        <f>+PR_CONTRADICCION!G14+PR_DECLARATORIA!G14+PR_COMP!G14+PR_VARIOS!G14</f>
        <v>0</v>
      </c>
      <c r="H14" s="7">
        <f>+PR_CONTRADICCION!H14+PR_DECLARATORIA!H14+PR_COMP!H14+PR_VARIOS!H14</f>
        <v>20</v>
      </c>
      <c r="I14" s="7">
        <f>+PR_CONTRADICCION!I14+PR_DECLARATORIA!I14+PR_COMP!I14+PR_VARIOS!I14</f>
        <v>0</v>
      </c>
      <c r="J14" s="7"/>
      <c r="K14" s="7">
        <f>+PR_CONTRADICCION!K14+PR_DECLARATORIA!K14+PR_COMP!K14+PR_VARIOS!K14</f>
        <v>20</v>
      </c>
      <c r="L14" s="7"/>
      <c r="M14" s="7"/>
      <c r="N14" s="7"/>
      <c r="O14" s="6">
        <f>+PR_CONTRADICCION!O14+PR_DECLARATORIA!O14+PR_COMP!O14+PR_VARIOS!O14</f>
        <v>0</v>
      </c>
      <c r="P14" s="6">
        <f>+PR_CONTRADICCION!P14+PR_DECLARATORIA!P14+PR_COMP!P14+PR_VARIOS!P14</f>
        <v>0</v>
      </c>
      <c r="Q14" s="6">
        <f>+PR_CONTRADICCION!Q14+PR_DECLARATORIA!Q14+PR_COMP!Q14+PR_VARIOS!Q14</f>
        <v>0</v>
      </c>
      <c r="R14" s="6">
        <f>+PR_CONTRADICCION!R14+PR_DECLARATORIA!R14+PR_COMP!R14+PR_VARIOS!R14</f>
        <v>0</v>
      </c>
      <c r="S14" s="6">
        <f>+PR_CONTRADICCION!S14+PR_DECLARATORIA!S14+PR_COMP!S14+PR_VARIOS!S14</f>
        <v>0</v>
      </c>
      <c r="T14" s="6">
        <f>+PR_CONTRADICCION!T14+PR_DECLARATORIA!T14+PR_COMP!T14+PR_VARIOS!T14</f>
        <v>0</v>
      </c>
      <c r="U14" s="6">
        <f>+PR_CONTRADICCION!U14+PR_DECLARATORIA!U14+PR_COMP!U14+PR_VARIOS!U14</f>
        <v>0</v>
      </c>
      <c r="V14" s="6">
        <f>+PR_CONTRADICCION!V14+PR_DECLARATORIA!V14+PR_COMP!V14+PR_VARIOS!V14</f>
        <v>0</v>
      </c>
      <c r="W14" s="6">
        <f>+PR_CONTRADICCION!W14+PR_DECLARATORIA!W14+PR_COMP!W14+PR_VARIOS!W14</f>
        <v>2</v>
      </c>
      <c r="X14" s="6">
        <f>+PR_CONTRADICCION!X14+PR_DECLARATORIA!X14+PR_COMP!X14+PR_VARIOS!X14</f>
        <v>1</v>
      </c>
      <c r="Y14" s="6">
        <f>+PR_CONTRADICCION!Y14+PR_DECLARATORIA!Y14+PR_COMP!Y14+PR_VARIOS!Y14</f>
        <v>0</v>
      </c>
      <c r="Z14" s="6">
        <f>+PR_CONTRADICCION!Z14+PR_DECLARATORIA!Z14+PR_COMP!Z14+PR_VARIOS!Z14</f>
        <v>1</v>
      </c>
      <c r="AA14" s="6">
        <f>+PR_CONTRADICCION!AA14+PR_DECLARATORIA!AA14+PR_COMP!AA14+PR_VARIOS!AA14</f>
        <v>3</v>
      </c>
      <c r="AB14" s="6">
        <f>+PR_CONTRADICCION!AB14+PR_DECLARATORIA!AB14+PR_COMP!AB14+PR_VARIOS!AB14</f>
        <v>3</v>
      </c>
      <c r="AC14" s="6">
        <f>+PR_CONTRADICCION!AC14+PR_DECLARATORIA!AC14+PR_COMP!AC14+PR_VARIOS!AC14</f>
        <v>7</v>
      </c>
      <c r="AD14" s="6">
        <f>+PR_CONTRADICCION!AD14+PR_DECLARATORIA!AD14+PR_COMP!AD14+PR_VARIOS!AD14</f>
        <v>1</v>
      </c>
      <c r="AE14" s="6">
        <f>+PR_CONTRADICCION!AE14+PR_DECLARATORIA!AE14+PR_COMP!AE14+PR_VARIOS!AE14</f>
        <v>1</v>
      </c>
      <c r="AF14" s="6">
        <f>+PR_CONTRADICCION!AF14+PR_DECLARATORIA!AF14+PR_COMP!AF14+PR_VARIOS!AF14</f>
        <v>5</v>
      </c>
      <c r="AG14" s="7"/>
      <c r="AH14" s="6">
        <f>+PR_CONTRADICCION!AH14+PR_DECLARATORIA!AH14+PR_COMP!AH14+PR_VARIOS!AH14</f>
        <v>24</v>
      </c>
      <c r="AI14" s="6">
        <f>+PR_CONTRADICCION!AI14+PR_DECLARATORIA!AI14+PR_COMP!AI14+PR_VARIOS!AI14</f>
        <v>0</v>
      </c>
      <c r="AJ14" s="7"/>
      <c r="AK14" s="7"/>
      <c r="AL14" s="7"/>
      <c r="AM14" s="7">
        <f>+PR_CONTRADICCION!AM14+PR_DECLARATORIA!AM14+PR_COMP!AM14+PR_VARIOS!AM14</f>
        <v>0</v>
      </c>
      <c r="AN14" s="52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36"/>
      <c r="CJ14" s="36"/>
      <c r="CK14" s="52"/>
    </row>
    <row r="15" spans="1:89" ht="39.9" customHeight="1" x14ac:dyDescent="0.25">
      <c r="A15" s="57" t="s">
        <v>58</v>
      </c>
      <c r="C15" s="56">
        <f>+PR_CONTRADICCION!C15+PR_DECLARATORIA!C15+PR_COMP!C15+PR_VARIOS!C15</f>
        <v>0</v>
      </c>
      <c r="D15" s="7"/>
      <c r="E15" s="7"/>
      <c r="F15" s="7"/>
      <c r="G15" s="56">
        <f>+PR_CONTRADICCION!G15+PR_DECLARATORIA!G15+PR_COMP!G15+PR_VARIOS!G15</f>
        <v>6</v>
      </c>
      <c r="H15" s="56">
        <f>+PR_CONTRADICCION!H15+PR_DECLARATORIA!H15+PR_COMP!H15+PR_VARIOS!H15</f>
        <v>225</v>
      </c>
      <c r="I15" s="56">
        <f>+PR_CONTRADICCION!I15+PR_DECLARATORIA!I15+PR_COMP!I15+PR_VARIOS!I15</f>
        <v>1</v>
      </c>
      <c r="J15" s="56"/>
      <c r="K15" s="56">
        <f>+PR_CONTRADICCION!K15+PR_DECLARATORIA!K15+PR_COMP!K15+PR_VARIOS!K15</f>
        <v>226</v>
      </c>
      <c r="L15" s="56"/>
      <c r="M15" s="7"/>
      <c r="N15" s="7"/>
      <c r="O15" s="54">
        <f>+PR_CONTRADICCION!O15+PR_DECLARATORIA!O15+PR_COMP!O15+PR_VARIOS!O15</f>
        <v>2</v>
      </c>
      <c r="P15" s="54">
        <f>+PR_CONTRADICCION!P15+PR_DECLARATORIA!P15+PR_COMP!P15+PR_VARIOS!P15</f>
        <v>0</v>
      </c>
      <c r="Q15" s="54">
        <f>+PR_CONTRADICCION!Q15+PR_DECLARATORIA!Q15+PR_COMP!Q15+PR_VARIOS!Q15</f>
        <v>8</v>
      </c>
      <c r="R15" s="54">
        <f>+PR_CONTRADICCION!R15+PR_DECLARATORIA!R15+PR_COMP!R15+PR_VARIOS!R15</f>
        <v>0</v>
      </c>
      <c r="S15" s="54">
        <f>+PR_CONTRADICCION!S15+PR_DECLARATORIA!S15+PR_COMP!S15+PR_VARIOS!S15</f>
        <v>0</v>
      </c>
      <c r="T15" s="54">
        <f>+PR_CONTRADICCION!T15+PR_DECLARATORIA!T15+PR_COMP!T15+PR_VARIOS!T15</f>
        <v>0</v>
      </c>
      <c r="U15" s="54">
        <f>+PR_CONTRADICCION!U15+PR_DECLARATORIA!U15+PR_COMP!U15+PR_VARIOS!U15</f>
        <v>0</v>
      </c>
      <c r="V15" s="54">
        <f>+PR_CONTRADICCION!V15+PR_DECLARATORIA!V15+PR_COMP!V15+PR_VARIOS!V15</f>
        <v>0</v>
      </c>
      <c r="W15" s="54">
        <f>+PR_CONTRADICCION!W15+PR_DECLARATORIA!W15+PR_COMP!W15+PR_VARIOS!W15</f>
        <v>40</v>
      </c>
      <c r="X15" s="54">
        <f>+PR_CONTRADICCION!X15+PR_DECLARATORIA!X15+PR_COMP!X15+PR_VARIOS!X15</f>
        <v>18</v>
      </c>
      <c r="Y15" s="54">
        <f>+PR_CONTRADICCION!Y15+PR_DECLARATORIA!Y15+PR_COMP!Y15+PR_VARIOS!Y15</f>
        <v>1</v>
      </c>
      <c r="Z15" s="54">
        <f>+PR_CONTRADICCION!Z15+PR_DECLARATORIA!Z15+PR_COMP!Z15+PR_VARIOS!Z15</f>
        <v>3</v>
      </c>
      <c r="AA15" s="54">
        <f>+PR_CONTRADICCION!AA15+PR_DECLARATORIA!AA15+PR_COMP!AA15+PR_VARIOS!AA15</f>
        <v>18</v>
      </c>
      <c r="AB15" s="54">
        <f>+PR_CONTRADICCION!AB15+PR_DECLARATORIA!AB15+PR_COMP!AB15+PR_VARIOS!AB15</f>
        <v>33</v>
      </c>
      <c r="AC15" s="54">
        <f>+PR_CONTRADICCION!AC15+PR_DECLARATORIA!AC15+PR_COMP!AC15+PR_VARIOS!AC15</f>
        <v>37</v>
      </c>
      <c r="AD15" s="54">
        <f>+PR_CONTRADICCION!AD15+PR_DECLARATORIA!AD15+PR_COMP!AD15+PR_VARIOS!AD15</f>
        <v>11</v>
      </c>
      <c r="AE15" s="54">
        <f>+PR_CONTRADICCION!AE15+PR_DECLARATORIA!AE15+PR_COMP!AE15+PR_VARIOS!AE15</f>
        <v>11</v>
      </c>
      <c r="AF15" s="54">
        <f>+PR_CONTRADICCION!AF15+PR_DECLARATORIA!AF15+PR_COMP!AF15+PR_VARIOS!AF15</f>
        <v>0</v>
      </c>
      <c r="AG15" s="7"/>
      <c r="AH15" s="54">
        <f>+PR_CONTRADICCION!AH15+PR_DECLARATORIA!AH15+PR_COMP!AH15+PR_VARIOS!AH15</f>
        <v>182</v>
      </c>
      <c r="AI15" s="54">
        <f>+PR_CONTRADICCION!AI15+PR_DECLARATORIA!AI15+PR_COMP!AI15+PR_VARIOS!AI15</f>
        <v>0</v>
      </c>
      <c r="AJ15" s="7"/>
      <c r="AK15" s="7"/>
      <c r="AL15" s="7"/>
      <c r="AM15" s="56">
        <f>+PR_CONTRADICCION!AM15+PR_DECLARATORIA!AM15+PR_COMP!AM15+PR_VARIOS!AM15</f>
        <v>78</v>
      </c>
      <c r="AN15" s="52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36"/>
      <c r="CJ15" s="36"/>
      <c r="CK15" s="52"/>
    </row>
    <row r="16" spans="1:89" ht="39.9" customHeight="1" x14ac:dyDescent="0.25">
      <c r="A16" s="43" t="s">
        <v>12</v>
      </c>
      <c r="C16" s="7">
        <f>+PR_CONTRADICCION!C16+PR_DECLARATORIA!C16+PR_COMP!C16+PR_VARIOS!C16</f>
        <v>17</v>
      </c>
      <c r="D16" s="7"/>
      <c r="E16" s="7"/>
      <c r="F16" s="7"/>
      <c r="G16" s="7">
        <f>+PR_CONTRADICCION!G16+PR_DECLARATORIA!G16+PR_COMP!G16+PR_VARIOS!G16</f>
        <v>0</v>
      </c>
      <c r="H16" s="7">
        <f>+PR_CONTRADICCION!H16+PR_DECLARATORIA!H16+PR_COMP!H16+PR_VARIOS!H16</f>
        <v>12</v>
      </c>
      <c r="I16" s="7">
        <f>+PR_CONTRADICCION!I16+PR_DECLARATORIA!I16+PR_COMP!I16+PR_VARIOS!I16</f>
        <v>0</v>
      </c>
      <c r="J16" s="7"/>
      <c r="K16" s="7">
        <f>+PR_CONTRADICCION!K16+PR_DECLARATORIA!K16+PR_COMP!K16+PR_VARIOS!K16</f>
        <v>12</v>
      </c>
      <c r="L16" s="7"/>
      <c r="M16" s="7"/>
      <c r="N16" s="7"/>
      <c r="O16" s="6">
        <f>+PR_CONTRADICCION!O16+PR_DECLARATORIA!O16+PR_COMP!O16+PR_VARIOS!O16</f>
        <v>0</v>
      </c>
      <c r="P16" s="6">
        <f>+PR_CONTRADICCION!P16+PR_DECLARATORIA!P16+PR_COMP!P16+PR_VARIOS!P16</f>
        <v>0</v>
      </c>
      <c r="Q16" s="6">
        <f>+PR_CONTRADICCION!Q16+PR_DECLARATORIA!Q16+PR_COMP!Q16+PR_VARIOS!Q16</f>
        <v>1</v>
      </c>
      <c r="R16" s="6">
        <f>+PR_CONTRADICCION!R16+PR_DECLARATORIA!R16+PR_COMP!R16+PR_VARIOS!R16</f>
        <v>0</v>
      </c>
      <c r="S16" s="6">
        <f>+PR_CONTRADICCION!S16+PR_DECLARATORIA!S16+PR_COMP!S16+PR_VARIOS!S16</f>
        <v>0</v>
      </c>
      <c r="T16" s="6">
        <f>+PR_CONTRADICCION!T16+PR_DECLARATORIA!T16+PR_COMP!T16+PR_VARIOS!T16</f>
        <v>0</v>
      </c>
      <c r="U16" s="6">
        <f>+PR_CONTRADICCION!U16+PR_DECLARATORIA!U16+PR_COMP!U16+PR_VARIOS!U16</f>
        <v>0</v>
      </c>
      <c r="V16" s="6">
        <f>+PR_CONTRADICCION!V16+PR_DECLARATORIA!V16+PR_COMP!V16+PR_VARIOS!V16</f>
        <v>0</v>
      </c>
      <c r="W16" s="6">
        <f>+PR_CONTRADICCION!W16+PR_DECLARATORIA!W16+PR_COMP!W16+PR_VARIOS!W16</f>
        <v>1</v>
      </c>
      <c r="X16" s="6">
        <f>+PR_CONTRADICCION!X16+PR_DECLARATORIA!X16+PR_COMP!X16+PR_VARIOS!X16</f>
        <v>0</v>
      </c>
      <c r="Y16" s="6">
        <f>+PR_CONTRADICCION!Y16+PR_DECLARATORIA!Y16+PR_COMP!Y16+PR_VARIOS!Y16</f>
        <v>0</v>
      </c>
      <c r="Z16" s="6">
        <f>+PR_CONTRADICCION!Z16+PR_DECLARATORIA!Z16+PR_COMP!Z16+PR_VARIOS!Z16</f>
        <v>0</v>
      </c>
      <c r="AA16" s="6">
        <f>+PR_CONTRADICCION!AA16+PR_DECLARATORIA!AA16+PR_COMP!AA16+PR_VARIOS!AA16</f>
        <v>0</v>
      </c>
      <c r="AB16" s="6">
        <f>+PR_CONTRADICCION!AB16+PR_DECLARATORIA!AB16+PR_COMP!AB16+PR_VARIOS!AB16</f>
        <v>4</v>
      </c>
      <c r="AC16" s="6">
        <f>+PR_CONTRADICCION!AC16+PR_DECLARATORIA!AC16+PR_COMP!AC16+PR_VARIOS!AC16</f>
        <v>1</v>
      </c>
      <c r="AD16" s="6">
        <f>+PR_CONTRADICCION!AD16+PR_DECLARATORIA!AD16+PR_COMP!AD16+PR_VARIOS!AD16</f>
        <v>0</v>
      </c>
      <c r="AE16" s="6">
        <f>+PR_CONTRADICCION!AE16+PR_DECLARATORIA!AE16+PR_COMP!AE16+PR_VARIOS!AE16</f>
        <v>2</v>
      </c>
      <c r="AF16" s="6">
        <f>+PR_CONTRADICCION!AF16+PR_DECLARATORIA!AF16+PR_COMP!AF16+PR_VARIOS!AF16</f>
        <v>0</v>
      </c>
      <c r="AG16" s="7"/>
      <c r="AH16" s="6">
        <f>+PR_CONTRADICCION!AH16+PR_DECLARATORIA!AH16+PR_COMP!AH16+PR_VARIOS!AH16</f>
        <v>9</v>
      </c>
      <c r="AI16" s="6">
        <f>+PR_CONTRADICCION!AI16+PR_DECLARATORIA!AI16+PR_COMP!AI16+PR_VARIOS!AI16</f>
        <v>0</v>
      </c>
      <c r="AJ16" s="7"/>
      <c r="AK16" s="7"/>
      <c r="AL16" s="7"/>
      <c r="AM16" s="7">
        <f>+PR_CONTRADICCION!AM16+PR_DECLARATORIA!AM16+PR_COMP!AM16+PR_VARIOS!AM16</f>
        <v>0</v>
      </c>
      <c r="AN16" s="52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36"/>
      <c r="CJ16" s="36"/>
      <c r="CK16" s="52"/>
    </row>
    <row r="17" spans="1:89" ht="39.9" customHeight="1" x14ac:dyDescent="0.25">
      <c r="A17" s="58" t="s">
        <v>59</v>
      </c>
      <c r="C17" s="27">
        <f>+PR_CONTRADICCION!C17+PR_DECLARATORIA!C17+PR_COMP!C17+PR_VARIOS!C17</f>
        <v>0</v>
      </c>
      <c r="D17" s="7"/>
      <c r="E17" s="7"/>
      <c r="F17" s="7"/>
      <c r="G17" s="27">
        <f>+PR_CONTRADICCION!G17+PR_DECLARATORIA!G17+PR_COMP!G17+PR_VARIOS!G17</f>
        <v>12</v>
      </c>
      <c r="H17" s="27">
        <f>+PR_CONTRADICCION!H17+PR_DECLARATORIA!H17+PR_COMP!H17+PR_VARIOS!H17</f>
        <v>132</v>
      </c>
      <c r="I17" s="27">
        <f>+PR_CONTRADICCION!I17+PR_DECLARATORIA!I17+PR_COMP!I17+PR_VARIOS!I17</f>
        <v>0</v>
      </c>
      <c r="J17" s="7"/>
      <c r="K17" s="27">
        <f>+PR_CONTRADICCION!K17+PR_DECLARATORIA!K17+PR_COMP!K17+PR_VARIOS!K17</f>
        <v>132</v>
      </c>
      <c r="L17" s="7"/>
      <c r="M17" s="7"/>
      <c r="N17" s="7"/>
      <c r="O17" s="30">
        <f>+PR_CONTRADICCION!O17+PR_DECLARATORIA!O17+PR_COMP!O17+PR_VARIOS!O17</f>
        <v>4</v>
      </c>
      <c r="P17" s="30">
        <f>+PR_CONTRADICCION!P17+PR_DECLARATORIA!P17+PR_COMP!P17+PR_VARIOS!P17</f>
        <v>0</v>
      </c>
      <c r="Q17" s="30">
        <f>+PR_CONTRADICCION!Q17+PR_DECLARATORIA!Q17+PR_COMP!Q17+PR_VARIOS!Q17</f>
        <v>21</v>
      </c>
      <c r="R17" s="30">
        <f>+PR_CONTRADICCION!R17+PR_DECLARATORIA!R17+PR_COMP!R17+PR_VARIOS!R17</f>
        <v>4</v>
      </c>
      <c r="S17" s="30">
        <f>+PR_CONTRADICCION!S17+PR_DECLARATORIA!S17+PR_COMP!S17+PR_VARIOS!S17</f>
        <v>0</v>
      </c>
      <c r="T17" s="30">
        <f>+PR_CONTRADICCION!T17+PR_DECLARATORIA!T17+PR_COMP!T17+PR_VARIOS!T17</f>
        <v>0</v>
      </c>
      <c r="U17" s="30">
        <f>+PR_CONTRADICCION!U17+PR_DECLARATORIA!U17+PR_COMP!U17+PR_VARIOS!U17</f>
        <v>0</v>
      </c>
      <c r="V17" s="30">
        <f>+PR_CONTRADICCION!V17+PR_DECLARATORIA!V17+PR_COMP!V17+PR_VARIOS!V17</f>
        <v>0</v>
      </c>
      <c r="W17" s="30">
        <f>+PR_CONTRADICCION!W17+PR_DECLARATORIA!W17+PR_COMP!W17+PR_VARIOS!W17</f>
        <v>13</v>
      </c>
      <c r="X17" s="30">
        <f>+PR_CONTRADICCION!X17+PR_DECLARATORIA!X17+PR_COMP!X17+PR_VARIOS!X17</f>
        <v>3</v>
      </c>
      <c r="Y17" s="30">
        <f>+PR_CONTRADICCION!Y17+PR_DECLARATORIA!Y17+PR_COMP!Y17+PR_VARIOS!Y17</f>
        <v>0</v>
      </c>
      <c r="Z17" s="30">
        <f>+PR_CONTRADICCION!Z17+PR_DECLARATORIA!Z17+PR_COMP!Z17+PR_VARIOS!Z17</f>
        <v>0</v>
      </c>
      <c r="AA17" s="30">
        <f>+PR_CONTRADICCION!AA17+PR_DECLARATORIA!AA17+PR_COMP!AA17+PR_VARIOS!AA17</f>
        <v>10</v>
      </c>
      <c r="AB17" s="30">
        <f>+PR_CONTRADICCION!AB17+PR_DECLARATORIA!AB17+PR_COMP!AB17+PR_VARIOS!AB17</f>
        <v>23</v>
      </c>
      <c r="AC17" s="30">
        <f>+PR_CONTRADICCION!AC17+PR_DECLARATORIA!AC17+PR_COMP!AC17+PR_VARIOS!AC17</f>
        <v>49</v>
      </c>
      <c r="AD17" s="30">
        <f>+PR_CONTRADICCION!AD17+PR_DECLARATORIA!AD17+PR_COMP!AD17+PR_VARIOS!AD17</f>
        <v>0</v>
      </c>
      <c r="AE17" s="30">
        <f>+PR_CONTRADICCION!AE17+PR_DECLARATORIA!AE17+PR_COMP!AE17+PR_VARIOS!AE17</f>
        <v>7</v>
      </c>
      <c r="AF17" s="30">
        <f>+PR_CONTRADICCION!AF17+PR_DECLARATORIA!AF17+PR_COMP!AF17+PR_VARIOS!AF17</f>
        <v>0</v>
      </c>
      <c r="AG17" s="7"/>
      <c r="AH17" s="30">
        <f>+PR_CONTRADICCION!AH17+PR_DECLARATORIA!AH17+PR_COMP!AH17+PR_VARIOS!AH17</f>
        <v>134</v>
      </c>
      <c r="AI17" s="30">
        <f>+PR_CONTRADICCION!AI17+PR_DECLARATORIA!AI17+PR_COMP!AI17+PR_VARIOS!AI17</f>
        <v>0</v>
      </c>
      <c r="AJ17" s="7"/>
      <c r="AK17" s="7"/>
      <c r="AL17" s="7"/>
      <c r="AM17" s="27">
        <f>+PR_CONTRADICCION!AM17+PR_DECLARATORIA!AM17+PR_COMP!AM17+PR_VARIOS!AM17</f>
        <v>25</v>
      </c>
      <c r="AN17" s="52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36"/>
      <c r="CJ17" s="36"/>
      <c r="CK17" s="52"/>
    </row>
    <row r="18" spans="1:89" ht="39.9" customHeight="1" x14ac:dyDescent="0.25">
      <c r="A18" s="43" t="s">
        <v>13</v>
      </c>
      <c r="C18" s="7">
        <f>+PR_CONTRADICCION!C18+PR_DECLARATORIA!C18+PR_COMP!C18+PR_VARIOS!C18</f>
        <v>0</v>
      </c>
      <c r="D18" s="7"/>
      <c r="E18" s="7"/>
      <c r="F18" s="7"/>
      <c r="G18" s="7">
        <f>+PR_CONTRADICCION!G18+PR_DECLARATORIA!G18+PR_COMP!G18+PR_VARIOS!G18</f>
        <v>0</v>
      </c>
      <c r="H18" s="7">
        <f>+PR_CONTRADICCION!H18+PR_DECLARATORIA!H18+PR_COMP!H18+PR_VARIOS!H18</f>
        <v>7</v>
      </c>
      <c r="I18" s="7">
        <f>+PR_CONTRADICCION!I18+PR_DECLARATORIA!I18+PR_COMP!I18+PR_VARIOS!I18</f>
        <v>0</v>
      </c>
      <c r="J18" s="7"/>
      <c r="K18" s="7">
        <f>+PR_CONTRADICCION!K18+PR_DECLARATORIA!K18+PR_COMP!K18+PR_VARIOS!K18</f>
        <v>7</v>
      </c>
      <c r="L18" s="7"/>
      <c r="M18" s="7"/>
      <c r="N18" s="7"/>
      <c r="O18" s="6">
        <f>+PR_CONTRADICCION!O18+PR_DECLARATORIA!O18+PR_COMP!O18+PR_VARIOS!O18</f>
        <v>0</v>
      </c>
      <c r="P18" s="6">
        <f>+PR_CONTRADICCION!P18+PR_DECLARATORIA!P18+PR_COMP!P18+PR_VARIOS!P18</f>
        <v>0</v>
      </c>
      <c r="Q18" s="6">
        <f>+PR_CONTRADICCION!Q18+PR_DECLARATORIA!Q18+PR_COMP!Q18+PR_VARIOS!Q18</f>
        <v>0</v>
      </c>
      <c r="R18" s="6">
        <f>+PR_CONTRADICCION!R18+PR_DECLARATORIA!R18+PR_COMP!R18+PR_VARIOS!R18</f>
        <v>0</v>
      </c>
      <c r="S18" s="6">
        <f>+PR_CONTRADICCION!S18+PR_DECLARATORIA!S18+PR_COMP!S18+PR_VARIOS!S18</f>
        <v>0</v>
      </c>
      <c r="T18" s="6">
        <f>+PR_CONTRADICCION!T18+PR_DECLARATORIA!T18+PR_COMP!T18+PR_VARIOS!T18</f>
        <v>0</v>
      </c>
      <c r="U18" s="6">
        <f>+PR_CONTRADICCION!U18+PR_DECLARATORIA!U18+PR_COMP!U18+PR_VARIOS!U18</f>
        <v>0</v>
      </c>
      <c r="V18" s="6">
        <f>+PR_CONTRADICCION!V18+PR_DECLARATORIA!V18+PR_COMP!V18+PR_VARIOS!V18</f>
        <v>0</v>
      </c>
      <c r="W18" s="6">
        <f>+PR_CONTRADICCION!W18+PR_DECLARATORIA!W18+PR_COMP!W18+PR_VARIOS!W18</f>
        <v>0</v>
      </c>
      <c r="X18" s="6">
        <f>+PR_CONTRADICCION!X18+PR_DECLARATORIA!X18+PR_COMP!X18+PR_VARIOS!X18</f>
        <v>0</v>
      </c>
      <c r="Y18" s="6">
        <f>+PR_CONTRADICCION!Y18+PR_DECLARATORIA!Y18+PR_COMP!Y18+PR_VARIOS!Y18</f>
        <v>0</v>
      </c>
      <c r="Z18" s="6">
        <f>+PR_CONTRADICCION!Z18+PR_DECLARATORIA!Z18+PR_COMP!Z18+PR_VARIOS!Z18</f>
        <v>0</v>
      </c>
      <c r="AA18" s="6">
        <f>+PR_CONTRADICCION!AA18+PR_DECLARATORIA!AA18+PR_COMP!AA18+PR_VARIOS!AA18</f>
        <v>1</v>
      </c>
      <c r="AB18" s="6">
        <f>+PR_CONTRADICCION!AB18+PR_DECLARATORIA!AB18+PR_COMP!AB18+PR_VARIOS!AB18</f>
        <v>1</v>
      </c>
      <c r="AC18" s="6">
        <f>+PR_CONTRADICCION!AC18+PR_DECLARATORIA!AC18+PR_COMP!AC18+PR_VARIOS!AC18</f>
        <v>2</v>
      </c>
      <c r="AD18" s="6">
        <f>+PR_CONTRADICCION!AD18+PR_DECLARATORIA!AD18+PR_COMP!AD18+PR_VARIOS!AD18</f>
        <v>0</v>
      </c>
      <c r="AE18" s="6">
        <f>+PR_CONTRADICCION!AE18+PR_DECLARATORIA!AE18+PR_COMP!AE18+PR_VARIOS!AE18</f>
        <v>0</v>
      </c>
      <c r="AF18" s="6">
        <f>+PR_CONTRADICCION!AF18+PR_DECLARATORIA!AF18+PR_COMP!AF18+PR_VARIOS!AF18</f>
        <v>0</v>
      </c>
      <c r="AG18" s="7"/>
      <c r="AH18" s="6">
        <f>+PR_CONTRADICCION!AH18+PR_DECLARATORIA!AH18+PR_COMP!AH18+PR_VARIOS!AH18</f>
        <v>4</v>
      </c>
      <c r="AI18" s="6">
        <f>+PR_CONTRADICCION!AI18+PR_DECLARATORIA!AI18+PR_COMP!AI18+PR_VARIOS!AI18</f>
        <v>0</v>
      </c>
      <c r="AJ18" s="7"/>
      <c r="AK18" s="7"/>
      <c r="AL18" s="7"/>
      <c r="AM18" s="7">
        <f>+PR_CONTRADICCION!AM18+PR_DECLARATORIA!AM18+PR_COMP!AM18+PR_VARIOS!AM18</f>
        <v>3</v>
      </c>
      <c r="AN18" s="52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36"/>
      <c r="CJ18" s="36"/>
      <c r="CK18" s="52"/>
    </row>
    <row r="19" spans="1:89" ht="39.9" customHeight="1" x14ac:dyDescent="0.25">
      <c r="A19" s="44" t="s">
        <v>14</v>
      </c>
      <c r="C19" s="27">
        <f>+PR_CONTRADICCION!C19+PR_DECLARATORIA!C19+PR_COMP!C19+PR_VARIOS!C19</f>
        <v>32</v>
      </c>
      <c r="D19" s="7"/>
      <c r="E19" s="7"/>
      <c r="F19" s="7"/>
      <c r="G19" s="27">
        <f>+PR_CONTRADICCION!G19+PR_DECLARATORIA!G19+PR_COMP!G19+PR_VARIOS!G19</f>
        <v>0</v>
      </c>
      <c r="H19" s="27">
        <f>+PR_CONTRADICCION!H19+PR_DECLARATORIA!H19+PR_COMP!H19+PR_VARIOS!H19</f>
        <v>18</v>
      </c>
      <c r="I19" s="27">
        <f>+PR_CONTRADICCION!I19+PR_DECLARATORIA!I19+PR_COMP!I19+PR_VARIOS!I19</f>
        <v>0</v>
      </c>
      <c r="J19" s="7"/>
      <c r="K19" s="27">
        <f>+PR_CONTRADICCION!K19+PR_DECLARATORIA!K19+PR_COMP!K19+PR_VARIOS!K19</f>
        <v>18</v>
      </c>
      <c r="L19" s="7"/>
      <c r="M19" s="7"/>
      <c r="N19" s="7"/>
      <c r="O19" s="30">
        <f>+PR_CONTRADICCION!O19+PR_DECLARATORIA!O19+PR_COMP!O19+PR_VARIOS!O19</f>
        <v>0</v>
      </c>
      <c r="P19" s="30">
        <f>+PR_CONTRADICCION!P19+PR_DECLARATORIA!P19+PR_COMP!P19+PR_VARIOS!P19</f>
        <v>0</v>
      </c>
      <c r="Q19" s="30">
        <f>+PR_CONTRADICCION!Q19+PR_DECLARATORIA!Q19+PR_COMP!Q19+PR_VARIOS!Q19</f>
        <v>2</v>
      </c>
      <c r="R19" s="30">
        <f>+PR_CONTRADICCION!R19+PR_DECLARATORIA!R19+PR_COMP!R19+PR_VARIOS!R19</f>
        <v>0</v>
      </c>
      <c r="S19" s="30">
        <f>+PR_CONTRADICCION!S19+PR_DECLARATORIA!S19+PR_COMP!S19+PR_VARIOS!S19</f>
        <v>0</v>
      </c>
      <c r="T19" s="30">
        <f>+PR_CONTRADICCION!T19+PR_DECLARATORIA!T19+PR_COMP!T19+PR_VARIOS!T19</f>
        <v>2</v>
      </c>
      <c r="U19" s="30">
        <f>+PR_CONTRADICCION!U19+PR_DECLARATORIA!U19+PR_COMP!U19+PR_VARIOS!U19</f>
        <v>0</v>
      </c>
      <c r="V19" s="30">
        <f>+PR_CONTRADICCION!V19+PR_DECLARATORIA!V19+PR_COMP!V19+PR_VARIOS!V19</f>
        <v>0</v>
      </c>
      <c r="W19" s="30">
        <f>+PR_CONTRADICCION!W19+PR_DECLARATORIA!W19+PR_COMP!W19+PR_VARIOS!W19</f>
        <v>3</v>
      </c>
      <c r="X19" s="30">
        <f>+PR_CONTRADICCION!X19+PR_DECLARATORIA!X19+PR_COMP!X19+PR_VARIOS!X19</f>
        <v>0</v>
      </c>
      <c r="Y19" s="30">
        <f>+PR_CONTRADICCION!Y19+PR_DECLARATORIA!Y19+PR_COMP!Y19+PR_VARIOS!Y19</f>
        <v>1</v>
      </c>
      <c r="Z19" s="30">
        <f>+PR_CONTRADICCION!Z19+PR_DECLARATORIA!Z19+PR_COMP!Z19+PR_VARIOS!Z19</f>
        <v>0</v>
      </c>
      <c r="AA19" s="30">
        <f>+PR_CONTRADICCION!AA19+PR_DECLARATORIA!AA19+PR_COMP!AA19+PR_VARIOS!AA19</f>
        <v>3</v>
      </c>
      <c r="AB19" s="30">
        <f>+PR_CONTRADICCION!AB19+PR_DECLARATORIA!AB19+PR_COMP!AB19+PR_VARIOS!AB19</f>
        <v>6</v>
      </c>
      <c r="AC19" s="30">
        <f>+PR_CONTRADICCION!AC19+PR_DECLARATORIA!AC19+PR_COMP!AC19+PR_VARIOS!AC19</f>
        <v>8</v>
      </c>
      <c r="AD19" s="30">
        <f>+PR_CONTRADICCION!AD19+PR_DECLARATORIA!AD19+PR_COMP!AD19+PR_VARIOS!AD19</f>
        <v>0</v>
      </c>
      <c r="AE19" s="30">
        <f>+PR_CONTRADICCION!AE19+PR_DECLARATORIA!AE19+PR_COMP!AE19+PR_VARIOS!AE19</f>
        <v>3</v>
      </c>
      <c r="AF19" s="30">
        <f>+PR_CONTRADICCION!AF19+PR_DECLARATORIA!AF19+PR_COMP!AF19+PR_VARIOS!AF19</f>
        <v>0</v>
      </c>
      <c r="AG19" s="7"/>
      <c r="AH19" s="30">
        <f>+PR_CONTRADICCION!AH19+PR_DECLARATORIA!AH19+PR_COMP!AH19+PR_VARIOS!AH19</f>
        <v>28</v>
      </c>
      <c r="AI19" s="30">
        <f>+PR_CONTRADICCION!AI19+PR_DECLARATORIA!AI19+PR_COMP!AI19+PR_VARIOS!AI19</f>
        <v>22</v>
      </c>
      <c r="AJ19" s="7"/>
      <c r="AK19" s="7"/>
      <c r="AL19" s="7"/>
      <c r="AM19" s="27">
        <f>+PR_CONTRADICCION!AM19+PR_DECLARATORIA!AM19+PR_COMP!AM19+PR_VARIOS!AM19</f>
        <v>0</v>
      </c>
      <c r="AN19" s="52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36"/>
      <c r="CJ19" s="36"/>
      <c r="CK19" s="52"/>
    </row>
    <row r="20" spans="1:89" ht="39.9" customHeight="1" x14ac:dyDescent="0.25">
      <c r="A20" s="43" t="s">
        <v>15</v>
      </c>
      <c r="C20" s="7">
        <f>+PR_CONTRADICCION!C20+PR_DECLARATORIA!C20+PR_COMP!C20+PR_VARIOS!C20</f>
        <v>15</v>
      </c>
      <c r="D20" s="7"/>
      <c r="E20" s="7"/>
      <c r="F20" s="7"/>
      <c r="G20" s="7">
        <f>+PR_CONTRADICCION!G20+PR_DECLARATORIA!G20+PR_COMP!G20+PR_VARIOS!G20</f>
        <v>0</v>
      </c>
      <c r="H20" s="7">
        <f>+PR_CONTRADICCION!H20+PR_DECLARATORIA!H20+PR_COMP!H20+PR_VARIOS!H20</f>
        <v>7</v>
      </c>
      <c r="I20" s="7">
        <f>+PR_CONTRADICCION!I20+PR_DECLARATORIA!I20+PR_COMP!I20+PR_VARIOS!I20</f>
        <v>1</v>
      </c>
      <c r="J20" s="7"/>
      <c r="K20" s="7">
        <f>+PR_CONTRADICCION!K20+PR_DECLARATORIA!K20+PR_COMP!K20+PR_VARIOS!K20</f>
        <v>8</v>
      </c>
      <c r="L20" s="7"/>
      <c r="M20" s="7"/>
      <c r="N20" s="7"/>
      <c r="O20" s="6">
        <f>+PR_CONTRADICCION!O20+PR_DECLARATORIA!O20+PR_COMP!O20+PR_VARIOS!O20</f>
        <v>0</v>
      </c>
      <c r="P20" s="6">
        <f>+PR_CONTRADICCION!P20+PR_DECLARATORIA!P20+PR_COMP!P20+PR_VARIOS!P20</f>
        <v>0</v>
      </c>
      <c r="Q20" s="6">
        <f>+PR_CONTRADICCION!Q20+PR_DECLARATORIA!Q20+PR_COMP!Q20+PR_VARIOS!Q20</f>
        <v>1</v>
      </c>
      <c r="R20" s="6">
        <f>+PR_CONTRADICCION!R20+PR_DECLARATORIA!R20+PR_COMP!R20+PR_VARIOS!R20</f>
        <v>0</v>
      </c>
      <c r="S20" s="6">
        <f>+PR_CONTRADICCION!S20+PR_DECLARATORIA!S20+PR_COMP!S20+PR_VARIOS!S20</f>
        <v>0</v>
      </c>
      <c r="T20" s="6">
        <f>+PR_CONTRADICCION!T20+PR_DECLARATORIA!T20+PR_COMP!T20+PR_VARIOS!T20</f>
        <v>4</v>
      </c>
      <c r="U20" s="6">
        <f>+PR_CONTRADICCION!U20+PR_DECLARATORIA!U20+PR_COMP!U20+PR_VARIOS!U20</f>
        <v>0</v>
      </c>
      <c r="V20" s="6">
        <f>+PR_CONTRADICCION!V20+PR_DECLARATORIA!V20+PR_COMP!V20+PR_VARIOS!V20</f>
        <v>0</v>
      </c>
      <c r="W20" s="6">
        <f>+PR_CONTRADICCION!W20+PR_DECLARATORIA!W20+PR_COMP!W20+PR_VARIOS!W20</f>
        <v>0</v>
      </c>
      <c r="X20" s="6">
        <f>+PR_CONTRADICCION!X20+PR_DECLARATORIA!X20+PR_COMP!X20+PR_VARIOS!X20</f>
        <v>0</v>
      </c>
      <c r="Y20" s="6">
        <f>+PR_CONTRADICCION!Y20+PR_DECLARATORIA!Y20+PR_COMP!Y20+PR_VARIOS!Y20</f>
        <v>1</v>
      </c>
      <c r="Z20" s="6">
        <f>+PR_CONTRADICCION!Z20+PR_DECLARATORIA!Z20+PR_COMP!Z20+PR_VARIOS!Z20</f>
        <v>0</v>
      </c>
      <c r="AA20" s="6">
        <f>+PR_CONTRADICCION!AA20+PR_DECLARATORIA!AA20+PR_COMP!AA20+PR_VARIOS!AA20</f>
        <v>0</v>
      </c>
      <c r="AB20" s="6">
        <f>+PR_CONTRADICCION!AB20+PR_DECLARATORIA!AB20+PR_COMP!AB20+PR_VARIOS!AB20</f>
        <v>1</v>
      </c>
      <c r="AC20" s="6">
        <f>+PR_CONTRADICCION!AC20+PR_DECLARATORIA!AC20+PR_COMP!AC20+PR_VARIOS!AC20</f>
        <v>4</v>
      </c>
      <c r="AD20" s="6">
        <f>+PR_CONTRADICCION!AD20+PR_DECLARATORIA!AD20+PR_COMP!AD20+PR_VARIOS!AD20</f>
        <v>0</v>
      </c>
      <c r="AE20" s="6">
        <f>+PR_CONTRADICCION!AE20+PR_DECLARATORIA!AE20+PR_COMP!AE20+PR_VARIOS!AE20</f>
        <v>0</v>
      </c>
      <c r="AF20" s="6">
        <f>+PR_CONTRADICCION!AF20+PR_DECLARATORIA!AF20+PR_COMP!AF20+PR_VARIOS!AF20</f>
        <v>0</v>
      </c>
      <c r="AG20" s="7"/>
      <c r="AH20" s="6">
        <f>+PR_CONTRADICCION!AH20+PR_DECLARATORIA!AH20+PR_COMP!AH20+PR_VARIOS!AH20</f>
        <v>11</v>
      </c>
      <c r="AI20" s="6">
        <f>+PR_CONTRADICCION!AI20+PR_DECLARATORIA!AI20+PR_COMP!AI20+PR_VARIOS!AI20</f>
        <v>12</v>
      </c>
      <c r="AJ20" s="7"/>
      <c r="AK20" s="7"/>
      <c r="AL20" s="7"/>
      <c r="AM20" s="7">
        <f>+PR_CONTRADICCION!AM20+PR_DECLARATORIA!AM20+PR_COMP!AM20+PR_VARIOS!AM20</f>
        <v>0</v>
      </c>
      <c r="AN20" s="52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36"/>
      <c r="CJ20" s="36"/>
      <c r="CK20" s="52"/>
    </row>
    <row r="21" spans="1:89" ht="39.9" customHeight="1" x14ac:dyDescent="0.25">
      <c r="A21" s="44" t="s">
        <v>16</v>
      </c>
      <c r="C21" s="27">
        <f>+PR_CONTRADICCION!C21+PR_DECLARATORIA!C21+PR_COMP!C21+PR_VARIOS!C21</f>
        <v>3</v>
      </c>
      <c r="D21" s="7"/>
      <c r="E21" s="7"/>
      <c r="F21" s="7"/>
      <c r="G21" s="27">
        <f>+PR_CONTRADICCION!G21+PR_DECLARATORIA!G21+PR_COMP!G21+PR_VARIOS!G21</f>
        <v>0</v>
      </c>
      <c r="H21" s="27">
        <f>+PR_CONTRADICCION!H21+PR_DECLARATORIA!H21+PR_COMP!H21+PR_VARIOS!H21</f>
        <v>9</v>
      </c>
      <c r="I21" s="27">
        <f>+PR_CONTRADICCION!I21+PR_DECLARATORIA!I21+PR_COMP!I21+PR_VARIOS!I21</f>
        <v>0</v>
      </c>
      <c r="J21" s="7"/>
      <c r="K21" s="27">
        <f>+PR_CONTRADICCION!K21+PR_DECLARATORIA!K21+PR_COMP!K21+PR_VARIOS!K21</f>
        <v>9</v>
      </c>
      <c r="L21" s="7"/>
      <c r="M21" s="7"/>
      <c r="N21" s="7"/>
      <c r="O21" s="30">
        <f>+PR_CONTRADICCION!O21+PR_DECLARATORIA!O21+PR_COMP!O21+PR_VARIOS!O21</f>
        <v>1</v>
      </c>
      <c r="P21" s="30">
        <f>+PR_CONTRADICCION!P21+PR_DECLARATORIA!P21+PR_COMP!P21+PR_VARIOS!P21</f>
        <v>0</v>
      </c>
      <c r="Q21" s="30">
        <f>+PR_CONTRADICCION!Q21+PR_DECLARATORIA!Q21+PR_COMP!Q21+PR_VARIOS!Q21</f>
        <v>0</v>
      </c>
      <c r="R21" s="30">
        <f>+PR_CONTRADICCION!R21+PR_DECLARATORIA!R21+PR_COMP!R21+PR_VARIOS!R21</f>
        <v>0</v>
      </c>
      <c r="S21" s="30">
        <f>+PR_CONTRADICCION!S21+PR_DECLARATORIA!S21+PR_COMP!S21+PR_VARIOS!S21</f>
        <v>0</v>
      </c>
      <c r="T21" s="30">
        <f>+PR_CONTRADICCION!T21+PR_DECLARATORIA!T21+PR_COMP!T21+PR_VARIOS!T21</f>
        <v>0</v>
      </c>
      <c r="U21" s="30">
        <f>+PR_CONTRADICCION!U21+PR_DECLARATORIA!U21+PR_COMP!U21+PR_VARIOS!U21</f>
        <v>0</v>
      </c>
      <c r="V21" s="30">
        <f>+PR_CONTRADICCION!V21+PR_DECLARATORIA!V21+PR_COMP!V21+PR_VARIOS!V21</f>
        <v>0</v>
      </c>
      <c r="W21" s="30">
        <f>+PR_CONTRADICCION!W21+PR_DECLARATORIA!W21+PR_COMP!W21+PR_VARIOS!W21</f>
        <v>0</v>
      </c>
      <c r="X21" s="30">
        <f>+PR_CONTRADICCION!X21+PR_DECLARATORIA!X21+PR_COMP!X21+PR_VARIOS!X21</f>
        <v>0</v>
      </c>
      <c r="Y21" s="30">
        <f>+PR_CONTRADICCION!Y21+PR_DECLARATORIA!Y21+PR_COMP!Y21+PR_VARIOS!Y21</f>
        <v>0</v>
      </c>
      <c r="Z21" s="30">
        <f>+PR_CONTRADICCION!Z21+PR_DECLARATORIA!Z21+PR_COMP!Z21+PR_VARIOS!Z21</f>
        <v>0</v>
      </c>
      <c r="AA21" s="30">
        <f>+PR_CONTRADICCION!AA21+PR_DECLARATORIA!AA21+PR_COMP!AA21+PR_VARIOS!AA21</f>
        <v>0</v>
      </c>
      <c r="AB21" s="30">
        <f>+PR_CONTRADICCION!AB21+PR_DECLARATORIA!AB21+PR_COMP!AB21+PR_VARIOS!AB21</f>
        <v>2</v>
      </c>
      <c r="AC21" s="30">
        <f>+PR_CONTRADICCION!AC21+PR_DECLARATORIA!AC21+PR_COMP!AC21+PR_VARIOS!AC21</f>
        <v>1</v>
      </c>
      <c r="AD21" s="30">
        <f>+PR_CONTRADICCION!AD21+PR_DECLARATORIA!AD21+PR_COMP!AD21+PR_VARIOS!AD21</f>
        <v>1</v>
      </c>
      <c r="AE21" s="30">
        <f>+PR_CONTRADICCION!AE21+PR_DECLARATORIA!AE21+PR_COMP!AE21+PR_VARIOS!AE21</f>
        <v>1</v>
      </c>
      <c r="AF21" s="30">
        <f>+PR_CONTRADICCION!AF21+PR_DECLARATORIA!AF21+PR_COMP!AF21+PR_VARIOS!AF21</f>
        <v>0</v>
      </c>
      <c r="AG21" s="7"/>
      <c r="AH21" s="30">
        <f>+PR_CONTRADICCION!AH21+PR_DECLARATORIA!AH21+PR_COMP!AH21+PR_VARIOS!AH21</f>
        <v>6</v>
      </c>
      <c r="AI21" s="30">
        <f>+PR_CONTRADICCION!AI21+PR_DECLARATORIA!AI21+PR_COMP!AI21+PR_VARIOS!AI21</f>
        <v>6</v>
      </c>
      <c r="AJ21" s="7"/>
      <c r="AK21" s="7"/>
      <c r="AL21" s="7"/>
      <c r="AM21" s="27">
        <f>+PR_CONTRADICCION!AM21+PR_DECLARATORIA!AM21+PR_COMP!AM21+PR_VARIOS!AM21</f>
        <v>0</v>
      </c>
      <c r="AN21" s="52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36"/>
      <c r="CJ21" s="36"/>
      <c r="CK21" s="52"/>
    </row>
    <row r="22" spans="1:89" ht="39.9" customHeight="1" x14ac:dyDescent="0.25">
      <c r="A22" s="43" t="s">
        <v>17</v>
      </c>
      <c r="C22" s="7">
        <f>+PR_CONTRADICCION!C22+PR_DECLARATORIA!C22+PR_COMP!C22+PR_VARIOS!C22</f>
        <v>30</v>
      </c>
      <c r="D22" s="7"/>
      <c r="E22" s="7"/>
      <c r="F22" s="7"/>
      <c r="G22" s="7">
        <f>+PR_CONTRADICCION!G22+PR_DECLARATORIA!G22+PR_COMP!G22+PR_VARIOS!G22</f>
        <v>0</v>
      </c>
      <c r="H22" s="7">
        <f>+PR_CONTRADICCION!H22+PR_DECLARATORIA!H22+PR_COMP!H22+PR_VARIOS!H22</f>
        <v>22</v>
      </c>
      <c r="I22" s="7">
        <f>+PR_CONTRADICCION!I22+PR_DECLARATORIA!I22+PR_COMP!I22+PR_VARIOS!I22</f>
        <v>0</v>
      </c>
      <c r="J22" s="7"/>
      <c r="K22" s="7">
        <f>+PR_CONTRADICCION!K22+PR_DECLARATORIA!K22+PR_COMP!K22+PR_VARIOS!K22</f>
        <v>22</v>
      </c>
      <c r="L22" s="7"/>
      <c r="M22" s="7"/>
      <c r="N22" s="7"/>
      <c r="O22" s="6">
        <f>+PR_CONTRADICCION!O22+PR_DECLARATORIA!O22+PR_COMP!O22+PR_VARIOS!O22</f>
        <v>0</v>
      </c>
      <c r="P22" s="6">
        <f>+PR_CONTRADICCION!P22+PR_DECLARATORIA!P22+PR_COMP!P22+PR_VARIOS!P22</f>
        <v>0</v>
      </c>
      <c r="Q22" s="6">
        <f>+PR_CONTRADICCION!Q22+PR_DECLARATORIA!Q22+PR_COMP!Q22+PR_VARIOS!Q22</f>
        <v>0</v>
      </c>
      <c r="R22" s="6">
        <f>+PR_CONTRADICCION!R22+PR_DECLARATORIA!R22+PR_COMP!R22+PR_VARIOS!R22</f>
        <v>0</v>
      </c>
      <c r="S22" s="6">
        <f>+PR_CONTRADICCION!S22+PR_DECLARATORIA!S22+PR_COMP!S22+PR_VARIOS!S22</f>
        <v>0</v>
      </c>
      <c r="T22" s="6">
        <f>+PR_CONTRADICCION!T22+PR_DECLARATORIA!T22+PR_COMP!T22+PR_VARIOS!T22</f>
        <v>0</v>
      </c>
      <c r="U22" s="6">
        <f>+PR_CONTRADICCION!U22+PR_DECLARATORIA!U22+PR_COMP!U22+PR_VARIOS!U22</f>
        <v>0</v>
      </c>
      <c r="V22" s="6">
        <f>+PR_CONTRADICCION!V22+PR_DECLARATORIA!V22+PR_COMP!V22+PR_VARIOS!V22</f>
        <v>0</v>
      </c>
      <c r="W22" s="6">
        <f>+PR_CONTRADICCION!W22+PR_DECLARATORIA!W22+PR_COMP!W22+PR_VARIOS!W22</f>
        <v>15</v>
      </c>
      <c r="X22" s="6">
        <f>+PR_CONTRADICCION!X22+PR_DECLARATORIA!X22+PR_COMP!X22+PR_VARIOS!X22</f>
        <v>0</v>
      </c>
      <c r="Y22" s="6">
        <f>+PR_CONTRADICCION!Y22+PR_DECLARATORIA!Y22+PR_COMP!Y22+PR_VARIOS!Y22</f>
        <v>3</v>
      </c>
      <c r="Z22" s="6">
        <f>+PR_CONTRADICCION!Z22+PR_DECLARATORIA!Z22+PR_COMP!Z22+PR_VARIOS!Z22</f>
        <v>1</v>
      </c>
      <c r="AA22" s="6">
        <f>+PR_CONTRADICCION!AA22+PR_DECLARATORIA!AA22+PR_COMP!AA22+PR_VARIOS!AA22</f>
        <v>0</v>
      </c>
      <c r="AB22" s="6">
        <f>+PR_CONTRADICCION!AB22+PR_DECLARATORIA!AB22+PR_COMP!AB22+PR_VARIOS!AB22</f>
        <v>1</v>
      </c>
      <c r="AC22" s="6">
        <f>+PR_CONTRADICCION!AC22+PR_DECLARATORIA!AC22+PR_COMP!AC22+PR_VARIOS!AC22</f>
        <v>12</v>
      </c>
      <c r="AD22" s="6">
        <f>+PR_CONTRADICCION!AD22+PR_DECLARATORIA!AD22+PR_COMP!AD22+PR_VARIOS!AD22</f>
        <v>1</v>
      </c>
      <c r="AE22" s="6">
        <f>+PR_CONTRADICCION!AE22+PR_DECLARATORIA!AE22+PR_COMP!AE22+PR_VARIOS!AE22</f>
        <v>2</v>
      </c>
      <c r="AF22" s="6">
        <f>+PR_CONTRADICCION!AF22+PR_DECLARATORIA!AF22+PR_COMP!AF22+PR_VARIOS!AF22</f>
        <v>0</v>
      </c>
      <c r="AG22" s="7"/>
      <c r="AH22" s="6">
        <f>+PR_CONTRADICCION!AH22+PR_DECLARATORIA!AH22+PR_COMP!AH22+PR_VARIOS!AH22</f>
        <v>35</v>
      </c>
      <c r="AI22" s="6">
        <f>+PR_CONTRADICCION!AI22+PR_DECLARATORIA!AI22+PR_COMP!AI22+PR_VARIOS!AI22</f>
        <v>17</v>
      </c>
      <c r="AJ22" s="7"/>
      <c r="AK22" s="7"/>
      <c r="AL22" s="7"/>
      <c r="AM22" s="7">
        <f>+PR_CONTRADICCION!AM22+PR_DECLARATORIA!AM22+PR_COMP!AM22+PR_VARIOS!AM22</f>
        <v>0</v>
      </c>
      <c r="AN22" s="52"/>
      <c r="AO22" s="53"/>
      <c r="AP22" s="53"/>
      <c r="AQ22" s="53"/>
      <c r="AR22" s="53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36"/>
      <c r="CJ22" s="36"/>
      <c r="CK22" s="52"/>
    </row>
    <row r="23" spans="1:89" ht="20.100000000000001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52"/>
    </row>
    <row r="24" spans="1:89" s="9" customFormat="1" ht="30" customHeight="1" x14ac:dyDescent="0.25">
      <c r="A24" s="28" t="s">
        <v>0</v>
      </c>
      <c r="C24" s="29">
        <f>SUM(C10:C22)</f>
        <v>320</v>
      </c>
      <c r="D24" s="11"/>
      <c r="E24" s="11"/>
      <c r="F24" s="11"/>
      <c r="G24" s="29">
        <f>SUM(G10:G22)</f>
        <v>67</v>
      </c>
      <c r="H24" s="29">
        <f>SUM(H10:H22)</f>
        <v>1029</v>
      </c>
      <c r="I24" s="29">
        <f>SUM(I10:I22)</f>
        <v>5</v>
      </c>
      <c r="J24" s="7"/>
      <c r="K24" s="29">
        <f>SUM(K10:K22)</f>
        <v>1034</v>
      </c>
      <c r="L24" s="11"/>
      <c r="M24" s="11"/>
      <c r="N24" s="11"/>
      <c r="O24" s="29">
        <f>SUM(O10:O22)</f>
        <v>15</v>
      </c>
      <c r="P24" s="29">
        <f>SUM(P10:P22)</f>
        <v>0</v>
      </c>
      <c r="Q24" s="29">
        <f>SUM(Q10:Q22)</f>
        <v>88</v>
      </c>
      <c r="R24" s="29">
        <f>SUM(R10:R22)</f>
        <v>5</v>
      </c>
      <c r="S24" s="29">
        <f t="shared" ref="S24:AF24" si="0">SUM(S10:S22)</f>
        <v>0</v>
      </c>
      <c r="T24" s="29">
        <f t="shared" si="0"/>
        <v>6</v>
      </c>
      <c r="U24" s="29">
        <f t="shared" si="0"/>
        <v>2</v>
      </c>
      <c r="V24" s="29">
        <f t="shared" si="0"/>
        <v>3</v>
      </c>
      <c r="W24" s="29">
        <f t="shared" si="0"/>
        <v>219</v>
      </c>
      <c r="X24" s="29">
        <f t="shared" si="0"/>
        <v>44</v>
      </c>
      <c r="Y24" s="29">
        <f t="shared" si="0"/>
        <v>7</v>
      </c>
      <c r="Z24" s="29">
        <f t="shared" si="0"/>
        <v>32</v>
      </c>
      <c r="AA24" s="29">
        <f t="shared" si="0"/>
        <v>57</v>
      </c>
      <c r="AB24" s="29">
        <f t="shared" si="0"/>
        <v>152</v>
      </c>
      <c r="AC24" s="29">
        <f t="shared" si="0"/>
        <v>254</v>
      </c>
      <c r="AD24" s="29">
        <f t="shared" si="0"/>
        <v>24</v>
      </c>
      <c r="AE24" s="29">
        <f t="shared" si="0"/>
        <v>64</v>
      </c>
      <c r="AF24" s="29">
        <f t="shared" si="0"/>
        <v>5</v>
      </c>
      <c r="AG24" s="11"/>
      <c r="AH24" s="29">
        <f>SUM(AH10:AH22)</f>
        <v>977</v>
      </c>
      <c r="AI24" s="29">
        <f>SUM(AI10:AI22)</f>
        <v>66</v>
      </c>
      <c r="AJ24" s="11"/>
      <c r="AK24" s="11"/>
      <c r="AL24" s="11"/>
      <c r="AM24" s="29">
        <f>SUM(AM10:AM22)</f>
        <v>367</v>
      </c>
      <c r="AN24" s="52"/>
    </row>
    <row r="25" spans="1:89" s="1" customFormat="1" ht="30" customHeight="1" x14ac:dyDescent="0.25">
      <c r="A25" s="5"/>
      <c r="B25" s="5"/>
      <c r="C25" s="8"/>
      <c r="D25" s="8"/>
      <c r="E25" s="8"/>
      <c r="F25" s="8"/>
      <c r="G25" s="8"/>
      <c r="H25" s="8"/>
      <c r="I25" s="8"/>
      <c r="J25" s="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89" ht="30" customHeight="1" x14ac:dyDescent="0.25">
      <c r="A26" s="4" t="s">
        <v>72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4"/>
      <c r="AH26" s="4"/>
      <c r="AI26" s="4"/>
      <c r="AJ26" s="4"/>
      <c r="AK26" s="4"/>
      <c r="AL26" s="4"/>
      <c r="AM26" s="4"/>
    </row>
    <row r="27" spans="1:89" ht="30" customHeight="1" x14ac:dyDescent="0.25">
      <c r="A27" s="4" t="s">
        <v>69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89" ht="30" customHeight="1" x14ac:dyDescent="0.25">
      <c r="B28" s="10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89" ht="30" customHeight="1" x14ac:dyDescent="0.25">
      <c r="A29" s="37"/>
      <c r="B29" s="1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89" ht="30" customHeight="1" x14ac:dyDescent="0.25"/>
    <row r="32" spans="1:89" hidden="1" x14ac:dyDescent="0.25"/>
    <row r="33" spans="1:39" hidden="1" x14ac:dyDescent="0.3">
      <c r="A33" t="s">
        <v>44</v>
      </c>
      <c r="B33" s="47">
        <v>4386</v>
      </c>
      <c r="C33"/>
      <c r="D33">
        <v>370</v>
      </c>
      <c r="E33">
        <v>0</v>
      </c>
      <c r="F33">
        <v>370</v>
      </c>
      <c r="G33">
        <v>95</v>
      </c>
      <c r="H33">
        <v>370</v>
      </c>
      <c r="I33">
        <v>0</v>
      </c>
      <c r="J33"/>
      <c r="K33">
        <v>370</v>
      </c>
    </row>
    <row r="34" spans="1:39" hidden="1" x14ac:dyDescent="0.3">
      <c r="A34" t="s">
        <v>45</v>
      </c>
      <c r="B34" s="47">
        <v>4387</v>
      </c>
      <c r="C34"/>
      <c r="D34">
        <v>70</v>
      </c>
      <c r="E34">
        <v>0</v>
      </c>
      <c r="F34">
        <v>70</v>
      </c>
      <c r="G34">
        <v>16</v>
      </c>
      <c r="H34">
        <v>70</v>
      </c>
      <c r="I34">
        <v>0</v>
      </c>
      <c r="J34"/>
      <c r="K34">
        <v>70</v>
      </c>
    </row>
    <row r="35" spans="1:39" hidden="1" x14ac:dyDescent="0.3">
      <c r="A35" t="s">
        <v>50</v>
      </c>
      <c r="B35" s="47">
        <v>4392</v>
      </c>
      <c r="C35"/>
      <c r="D35">
        <v>213</v>
      </c>
      <c r="E35">
        <v>0</v>
      </c>
      <c r="F35">
        <v>213</v>
      </c>
      <c r="G35">
        <v>37</v>
      </c>
      <c r="H35">
        <v>213</v>
      </c>
      <c r="I35">
        <v>0</v>
      </c>
      <c r="J35"/>
      <c r="K35">
        <v>213</v>
      </c>
    </row>
    <row r="36" spans="1:39" hidden="1" x14ac:dyDescent="0.3">
      <c r="A36" t="s">
        <v>43</v>
      </c>
      <c r="B36" s="47">
        <v>4385</v>
      </c>
      <c r="C36"/>
      <c r="D36">
        <v>114</v>
      </c>
      <c r="E36">
        <v>0</v>
      </c>
      <c r="F36">
        <v>114</v>
      </c>
      <c r="G36">
        <v>21</v>
      </c>
      <c r="H36">
        <v>114</v>
      </c>
      <c r="I36">
        <v>0</v>
      </c>
      <c r="J36"/>
      <c r="K36">
        <v>114</v>
      </c>
    </row>
    <row r="37" spans="1:39" hidden="1" x14ac:dyDescent="0.3">
      <c r="A37" t="s">
        <v>51</v>
      </c>
      <c r="B37" s="47">
        <v>4393</v>
      </c>
      <c r="C37"/>
      <c r="D37">
        <v>1</v>
      </c>
      <c r="E37">
        <v>0</v>
      </c>
      <c r="F37">
        <v>1</v>
      </c>
      <c r="G37">
        <v>2</v>
      </c>
      <c r="H37">
        <v>1</v>
      </c>
      <c r="I37">
        <v>0</v>
      </c>
      <c r="J37"/>
      <c r="K37">
        <v>1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hidden="1" x14ac:dyDescent="0.3">
      <c r="A38" t="s">
        <v>49</v>
      </c>
      <c r="B38" s="47">
        <v>4391</v>
      </c>
      <c r="C38"/>
      <c r="D38">
        <v>114</v>
      </c>
      <c r="E38">
        <v>1</v>
      </c>
      <c r="F38">
        <v>115</v>
      </c>
      <c r="G38">
        <v>31</v>
      </c>
      <c r="H38">
        <v>114</v>
      </c>
      <c r="I38">
        <v>1</v>
      </c>
      <c r="J38"/>
      <c r="K38">
        <v>115</v>
      </c>
    </row>
    <row r="39" spans="1:39" hidden="1" x14ac:dyDescent="0.3">
      <c r="A39" t="s">
        <v>46</v>
      </c>
      <c r="B39" s="47">
        <v>4388</v>
      </c>
      <c r="C39"/>
      <c r="D39">
        <v>74</v>
      </c>
      <c r="E39">
        <v>2</v>
      </c>
      <c r="F39">
        <v>76</v>
      </c>
      <c r="G39">
        <v>17</v>
      </c>
      <c r="H39">
        <v>74</v>
      </c>
      <c r="I39">
        <v>2</v>
      </c>
      <c r="J39"/>
      <c r="K39">
        <v>76</v>
      </c>
    </row>
    <row r="40" spans="1:39" hidden="1" x14ac:dyDescent="0.3">
      <c r="A40" t="s">
        <v>47</v>
      </c>
      <c r="B40" s="47">
        <v>4389</v>
      </c>
      <c r="C40"/>
      <c r="D40">
        <v>78</v>
      </c>
      <c r="E40">
        <v>0</v>
      </c>
      <c r="F40">
        <v>78</v>
      </c>
      <c r="G40">
        <v>6</v>
      </c>
      <c r="H40">
        <v>78</v>
      </c>
      <c r="I40">
        <v>0</v>
      </c>
      <c r="J40"/>
      <c r="K40">
        <v>78</v>
      </c>
    </row>
    <row r="41" spans="1:39" ht="14.4" hidden="1" customHeight="1" x14ac:dyDescent="0.3">
      <c r="A41" t="s">
        <v>48</v>
      </c>
      <c r="B41" s="47">
        <v>4390</v>
      </c>
      <c r="C41"/>
      <c r="D41">
        <v>185</v>
      </c>
      <c r="E41">
        <v>0</v>
      </c>
      <c r="F41">
        <v>185</v>
      </c>
      <c r="G41">
        <v>12</v>
      </c>
      <c r="H41">
        <v>185</v>
      </c>
      <c r="I41">
        <v>0</v>
      </c>
      <c r="J41"/>
      <c r="K41">
        <v>185</v>
      </c>
    </row>
    <row r="42" spans="1:39" ht="14.4" hidden="1" customHeight="1" x14ac:dyDescent="0.3">
      <c r="A42"/>
      <c r="B42" s="48"/>
      <c r="C42"/>
      <c r="D42"/>
      <c r="E42"/>
      <c r="F42"/>
      <c r="G42"/>
      <c r="H42"/>
      <c r="I42"/>
      <c r="J42"/>
      <c r="K42"/>
    </row>
    <row r="43" spans="1:39" ht="14.4" hidden="1" customHeight="1" x14ac:dyDescent="0.3">
      <c r="A43"/>
      <c r="B43" s="48"/>
      <c r="C43"/>
      <c r="D43"/>
      <c r="E43"/>
      <c r="F43"/>
      <c r="G43"/>
      <c r="H43"/>
      <c r="I43"/>
      <c r="J43"/>
      <c r="K43"/>
    </row>
    <row r="44" spans="1:39" x14ac:dyDescent="0.3">
      <c r="G44" s="49"/>
      <c r="H44" s="49"/>
      <c r="I44" s="49"/>
      <c r="J44" s="49"/>
      <c r="K44" s="49"/>
    </row>
    <row r="52" spans="2:39" x14ac:dyDescent="0.25">
      <c r="J52" s="10"/>
    </row>
    <row r="53" spans="2:39" x14ac:dyDescent="0.25">
      <c r="G53" s="7"/>
      <c r="H53" s="7"/>
      <c r="I53" s="7"/>
      <c r="J53" s="1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61" spans="2:39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2:39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2:39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2:39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2:39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2:39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2:39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2:39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2:39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2:39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2:39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2:39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2:39" x14ac:dyDescent="0.2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2:39" x14ac:dyDescent="0.25">
      <c r="B74" s="6"/>
    </row>
    <row r="75" spans="2:39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</sheetData>
  <mergeCells count="7">
    <mergeCell ref="A2:AM2"/>
    <mergeCell ref="A3:AM3"/>
    <mergeCell ref="C5:AM5"/>
    <mergeCell ref="O6:T6"/>
    <mergeCell ref="U6:U7"/>
    <mergeCell ref="V6:V7"/>
    <mergeCell ref="W6:AF6"/>
  </mergeCells>
  <printOptions horizontalCentered="1"/>
  <pageMargins left="0.98425196850393704" right="0.39370078740157483" top="0.98425196850393704" bottom="0.98425196850393704" header="0.98425196850393704" footer="0.98425196850393704"/>
  <pageSetup scale="27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K31"/>
  <sheetViews>
    <sheetView view="pageBreakPreview" zoomScale="60" zoomScaleNormal="70" workbookViewId="0">
      <pane ySplit="3" topLeftCell="A4" activePane="bottomLeft" state="frozen"/>
      <selection activeCell="A8" sqref="A8"/>
      <selection pane="bottomLeft" activeCell="A8" sqref="A8"/>
    </sheetView>
  </sheetViews>
  <sheetFormatPr baseColWidth="10" defaultColWidth="11.44140625" defaultRowHeight="15" x14ac:dyDescent="0.25"/>
  <cols>
    <col min="1" max="1" width="55.6640625" style="4" customWidth="1"/>
    <col min="2" max="2" width="5.6640625" style="4" customWidth="1"/>
    <col min="3" max="3" width="12.6640625" style="6" customWidth="1"/>
    <col min="4" max="6" width="1.6640625" style="6" customWidth="1"/>
    <col min="7" max="8" width="14.88671875" style="6" customWidth="1"/>
    <col min="9" max="9" width="12.6640625" style="6" customWidth="1"/>
    <col min="10" max="10" width="1.6640625" style="6" customWidth="1"/>
    <col min="11" max="11" width="12.6640625" style="6" customWidth="1"/>
    <col min="12" max="14" width="1.6640625" style="6" customWidth="1"/>
    <col min="15" max="15" width="15.109375" style="6" customWidth="1"/>
    <col min="16" max="20" width="12.6640625" style="6" customWidth="1"/>
    <col min="21" max="21" width="14.109375" style="6" customWidth="1"/>
    <col min="22" max="22" width="15.33203125" style="6" customWidth="1"/>
    <col min="23" max="32" width="12.6640625" style="6" customWidth="1"/>
    <col min="33" max="33" width="1.6640625" style="6" customWidth="1"/>
    <col min="34" max="35" width="12.6640625" style="6" customWidth="1"/>
    <col min="36" max="38" width="1.6640625" style="6" customWidth="1"/>
    <col min="39" max="39" width="12.6640625" style="6" customWidth="1"/>
    <col min="40" max="40" width="11.44140625" style="10"/>
    <col min="41" max="64" width="8.6640625" style="10" customWidth="1"/>
    <col min="65" max="65" width="11.44140625" style="10"/>
    <col min="66" max="89" width="5.6640625" style="10" customWidth="1"/>
    <col min="90" max="16384" width="11.44140625" style="10"/>
  </cols>
  <sheetData>
    <row r="1" spans="1:89" s="15" customFormat="1" ht="15.6" thickBot="1" x14ac:dyDescent="0.3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89" s="15" customFormat="1" ht="54.9" customHeight="1" x14ac:dyDescent="0.25">
      <c r="A2" s="59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</row>
    <row r="3" spans="1:89" s="15" customFormat="1" ht="39.9" customHeight="1" thickBot="1" x14ac:dyDescent="0.3">
      <c r="A3" s="60" t="s">
        <v>61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89" s="15" customFormat="1" ht="1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89" s="15" customFormat="1" ht="30" customHeight="1" x14ac:dyDescent="0.3">
      <c r="A5" s="18"/>
      <c r="B5" s="19"/>
      <c r="C5" s="61" t="s">
        <v>71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89" s="15" customFormat="1" ht="30" customHeight="1" thickBot="1" x14ac:dyDescent="0.35">
      <c r="A6" s="18"/>
      <c r="B6" s="19"/>
      <c r="C6" s="40"/>
      <c r="D6" s="33"/>
      <c r="E6" s="33"/>
      <c r="F6" s="33"/>
      <c r="G6" s="33"/>
      <c r="H6" s="40"/>
      <c r="I6" s="40"/>
      <c r="J6" s="40"/>
      <c r="K6" s="40"/>
      <c r="L6" s="33"/>
      <c r="M6" s="33"/>
      <c r="N6" s="33"/>
      <c r="O6" s="62" t="s">
        <v>39</v>
      </c>
      <c r="P6" s="62"/>
      <c r="Q6" s="62"/>
      <c r="R6" s="62"/>
      <c r="S6" s="62"/>
      <c r="T6" s="62"/>
      <c r="U6" s="63" t="s">
        <v>33</v>
      </c>
      <c r="V6" s="63" t="s">
        <v>23</v>
      </c>
      <c r="W6" s="62" t="s">
        <v>40</v>
      </c>
      <c r="X6" s="62"/>
      <c r="Y6" s="62"/>
      <c r="Z6" s="62"/>
      <c r="AA6" s="62"/>
      <c r="AB6" s="62"/>
      <c r="AC6" s="62"/>
      <c r="AD6" s="62"/>
      <c r="AE6" s="62"/>
      <c r="AF6" s="62"/>
      <c r="AG6" s="33"/>
      <c r="AH6" s="40"/>
      <c r="AI6" s="33"/>
      <c r="AJ6" s="33"/>
      <c r="AK6" s="33"/>
      <c r="AL6" s="33"/>
      <c r="AM6" s="40"/>
    </row>
    <row r="7" spans="1:89" s="15" customFormat="1" ht="50.1" customHeight="1" thickBot="1" x14ac:dyDescent="0.3">
      <c r="A7" s="41" t="s">
        <v>8</v>
      </c>
      <c r="B7" s="21"/>
      <c r="C7" s="22" t="s">
        <v>3</v>
      </c>
      <c r="D7" s="21"/>
      <c r="E7" s="21"/>
      <c r="F7" s="21"/>
      <c r="G7" s="22" t="s">
        <v>41</v>
      </c>
      <c r="H7" s="22" t="s">
        <v>4</v>
      </c>
      <c r="I7" s="22" t="s">
        <v>5</v>
      </c>
      <c r="J7" s="23"/>
      <c r="K7" s="22" t="s">
        <v>6</v>
      </c>
      <c r="L7" s="21"/>
      <c r="M7" s="21"/>
      <c r="N7" s="21"/>
      <c r="O7" s="22" t="s">
        <v>28</v>
      </c>
      <c r="P7" s="22" t="s">
        <v>29</v>
      </c>
      <c r="Q7" s="22" t="s">
        <v>30</v>
      </c>
      <c r="R7" s="22" t="s">
        <v>31</v>
      </c>
      <c r="S7" s="22" t="s">
        <v>32</v>
      </c>
      <c r="T7" s="22" t="s">
        <v>22</v>
      </c>
      <c r="U7" s="64"/>
      <c r="V7" s="64"/>
      <c r="W7" s="22" t="s">
        <v>35</v>
      </c>
      <c r="X7" s="22" t="s">
        <v>34</v>
      </c>
      <c r="Y7" s="22" t="s">
        <v>36</v>
      </c>
      <c r="Z7" s="22" t="s">
        <v>24</v>
      </c>
      <c r="AA7" s="22" t="s">
        <v>37</v>
      </c>
      <c r="AB7" s="22" t="s">
        <v>25</v>
      </c>
      <c r="AC7" s="22" t="s">
        <v>26</v>
      </c>
      <c r="AD7" s="22" t="s">
        <v>30</v>
      </c>
      <c r="AE7" s="22" t="s">
        <v>22</v>
      </c>
      <c r="AF7" s="22" t="s">
        <v>27</v>
      </c>
      <c r="AG7" s="21"/>
      <c r="AH7" s="22" t="s">
        <v>38</v>
      </c>
      <c r="AI7" s="22" t="s">
        <v>42</v>
      </c>
      <c r="AJ7" s="23"/>
      <c r="AK7" s="23"/>
      <c r="AL7" s="23"/>
      <c r="AM7" s="22" t="s">
        <v>7</v>
      </c>
    </row>
    <row r="8" spans="1:89" s="15" customFormat="1" ht="20.100000000000001" customHeight="1" x14ac:dyDescent="0.25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89" ht="30" customHeight="1" x14ac:dyDescent="0.25">
      <c r="A9" s="4" t="s">
        <v>18</v>
      </c>
      <c r="C9" s="7">
        <f>+PR_CONTRADICCION!C24</f>
        <v>243</v>
      </c>
      <c r="D9" s="7"/>
      <c r="E9" s="7"/>
      <c r="F9" s="7"/>
      <c r="G9" s="7">
        <f>+PR_CONTRADICCION!G24</f>
        <v>59</v>
      </c>
      <c r="H9" s="7">
        <f>+PR_CONTRADICCION!H24</f>
        <v>672</v>
      </c>
      <c r="I9" s="7">
        <f>+PR_CONTRADICCION!I24</f>
        <v>4</v>
      </c>
      <c r="J9" s="7"/>
      <c r="K9" s="7">
        <f>+PR_CONTRADICCION!K24</f>
        <v>676</v>
      </c>
      <c r="L9" s="7"/>
      <c r="M9" s="7"/>
      <c r="N9" s="7"/>
      <c r="O9" s="7">
        <f>+PR_CONTRADICCION!O24</f>
        <v>10</v>
      </c>
      <c r="P9" s="7">
        <f>+PR_CONTRADICCION!P24</f>
        <v>0</v>
      </c>
      <c r="Q9" s="7">
        <f>+PR_CONTRADICCION!Q24</f>
        <v>61</v>
      </c>
      <c r="R9" s="7">
        <f>+PR_CONTRADICCION!R24</f>
        <v>4</v>
      </c>
      <c r="S9" s="7">
        <f>+PR_CONTRADICCION!S24</f>
        <v>0</v>
      </c>
      <c r="T9" s="7">
        <f>+PR_CONTRADICCION!T24</f>
        <v>0</v>
      </c>
      <c r="U9" s="7">
        <f>+PR_CONTRADICCION!U24</f>
        <v>1</v>
      </c>
      <c r="V9" s="7">
        <f>+PR_CONTRADICCION!V24</f>
        <v>1</v>
      </c>
      <c r="W9" s="7">
        <f>+PR_CONTRADICCION!W24</f>
        <v>0</v>
      </c>
      <c r="X9" s="7">
        <f>+PR_CONTRADICCION!X24</f>
        <v>0</v>
      </c>
      <c r="Y9" s="7">
        <f>+PR_CONTRADICCION!Y24</f>
        <v>0</v>
      </c>
      <c r="Z9" s="7">
        <f>+PR_CONTRADICCION!Z24</f>
        <v>0</v>
      </c>
      <c r="AA9" s="7">
        <f>+PR_CONTRADICCION!AA24</f>
        <v>57</v>
      </c>
      <c r="AB9" s="7">
        <f>+PR_CONTRADICCION!AB24</f>
        <v>150</v>
      </c>
      <c r="AC9" s="7">
        <f>+PR_CONTRADICCION!AC24</f>
        <v>253</v>
      </c>
      <c r="AD9" s="7">
        <f>+PR_CONTRADICCION!AD24</f>
        <v>23</v>
      </c>
      <c r="AE9" s="7">
        <f>+PR_CONTRADICCION!AE24</f>
        <v>64</v>
      </c>
      <c r="AF9" s="7">
        <f>+PR_CONTRADICCION!AF24</f>
        <v>0</v>
      </c>
      <c r="AG9" s="7"/>
      <c r="AH9" s="7">
        <f>+PR_CONTRADICCION!AH24</f>
        <v>624</v>
      </c>
      <c r="AI9" s="7">
        <f>+PR_CONTRADICCION!AI24</f>
        <v>59</v>
      </c>
      <c r="AJ9" s="7"/>
      <c r="AK9" s="7"/>
      <c r="AL9" s="7"/>
      <c r="AM9" s="7">
        <f>+PR_CONTRADICCION!AM24</f>
        <v>291</v>
      </c>
      <c r="AN9" s="52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36"/>
      <c r="CJ9" s="36"/>
      <c r="CK9" s="52"/>
    </row>
    <row r="10" spans="1:89" ht="30" customHeight="1" x14ac:dyDescent="0.25">
      <c r="A10" s="42" t="s">
        <v>19</v>
      </c>
      <c r="C10" s="27">
        <f>+PR_DECLARATORIA!C24</f>
        <v>1</v>
      </c>
      <c r="D10" s="7"/>
      <c r="E10" s="7"/>
      <c r="F10" s="7"/>
      <c r="G10" s="27">
        <f>+PR_DECLARATORIA!G24</f>
        <v>0</v>
      </c>
      <c r="H10" s="27">
        <f>+PR_DECLARATORIA!H24</f>
        <v>2</v>
      </c>
      <c r="I10" s="27">
        <f>+PR_DECLARATORIA!I24</f>
        <v>0</v>
      </c>
      <c r="J10" s="7"/>
      <c r="K10" s="27">
        <f>+PR_DECLARATORIA!K24</f>
        <v>2</v>
      </c>
      <c r="L10" s="7"/>
      <c r="M10" s="7"/>
      <c r="N10" s="7"/>
      <c r="O10" s="27">
        <f>+PR_DECLARATORIA!O24</f>
        <v>0</v>
      </c>
      <c r="P10" s="27">
        <f>+PR_DECLARATORIA!P24</f>
        <v>0</v>
      </c>
      <c r="Q10" s="27">
        <f>+PR_DECLARATORIA!Q24</f>
        <v>0</v>
      </c>
      <c r="R10" s="27">
        <f>+PR_DECLARATORIA!R24</f>
        <v>0</v>
      </c>
      <c r="S10" s="27">
        <f>+PR_DECLARATORIA!S24</f>
        <v>0</v>
      </c>
      <c r="T10" s="27">
        <f>+PR_DECLARATORIA!T24</f>
        <v>0</v>
      </c>
      <c r="U10" s="27">
        <f>+PR_DECLARATORIA!U24</f>
        <v>1</v>
      </c>
      <c r="V10" s="27">
        <f>+PR_DECLARATORIA!V24</f>
        <v>0</v>
      </c>
      <c r="W10" s="27">
        <f>+PR_DECLARATORIA!W24</f>
        <v>0</v>
      </c>
      <c r="X10" s="27">
        <f>+PR_DECLARATORIA!X24</f>
        <v>0</v>
      </c>
      <c r="Y10" s="27">
        <f>+PR_DECLARATORIA!Y24</f>
        <v>0</v>
      </c>
      <c r="Z10" s="27">
        <f>+PR_DECLARATORIA!Z24</f>
        <v>0</v>
      </c>
      <c r="AA10" s="27">
        <f>+PR_DECLARATORIA!AA24</f>
        <v>0</v>
      </c>
      <c r="AB10" s="27">
        <f>+PR_DECLARATORIA!AB24</f>
        <v>0</v>
      </c>
      <c r="AC10" s="27">
        <f>+PR_DECLARATORIA!AC24</f>
        <v>1</v>
      </c>
      <c r="AD10" s="27">
        <f>+PR_DECLARATORIA!AD24</f>
        <v>0</v>
      </c>
      <c r="AE10" s="27">
        <f>+PR_DECLARATORIA!AE24</f>
        <v>0</v>
      </c>
      <c r="AF10" s="27">
        <f>+PR_DECLARATORIA!AF24</f>
        <v>0</v>
      </c>
      <c r="AG10" s="27"/>
      <c r="AH10" s="27">
        <f>+PR_DECLARATORIA!AH24</f>
        <v>2</v>
      </c>
      <c r="AI10" s="27">
        <f>+PR_DECLARATORIA!AI24</f>
        <v>0</v>
      </c>
      <c r="AJ10" s="7"/>
      <c r="AK10" s="7"/>
      <c r="AL10" s="7"/>
      <c r="AM10" s="27">
        <f>+PR_DECLARATORIA!AM24</f>
        <v>1</v>
      </c>
      <c r="AN10" s="52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36"/>
      <c r="CJ10" s="36"/>
      <c r="CK10" s="52"/>
    </row>
    <row r="11" spans="1:89" ht="30" customHeight="1" x14ac:dyDescent="0.25">
      <c r="A11" s="31" t="s">
        <v>20</v>
      </c>
      <c r="C11" s="7">
        <f>+PR_COMP!C24</f>
        <v>64</v>
      </c>
      <c r="D11" s="7"/>
      <c r="E11" s="7"/>
      <c r="F11" s="7"/>
      <c r="G11" s="7">
        <f>+PR_COMP!G24</f>
        <v>8</v>
      </c>
      <c r="H11" s="7">
        <f>+PR_COMP!H24</f>
        <v>350</v>
      </c>
      <c r="I11" s="7">
        <f>+PR_COMP!I24</f>
        <v>1</v>
      </c>
      <c r="J11" s="7"/>
      <c r="K11" s="7">
        <f>+PR_COMP!K24</f>
        <v>351</v>
      </c>
      <c r="L11" s="7"/>
      <c r="M11" s="7"/>
      <c r="N11" s="7"/>
      <c r="O11" s="7">
        <f>+PR_COMP!O24</f>
        <v>3</v>
      </c>
      <c r="P11" s="7">
        <f>+PR_COMP!P24</f>
        <v>0</v>
      </c>
      <c r="Q11" s="7">
        <f>+PR_COMP!Q24</f>
        <v>27</v>
      </c>
      <c r="R11" s="7">
        <f>+PR_COMP!R24</f>
        <v>1</v>
      </c>
      <c r="S11" s="7">
        <f>+PR_COMP!S24</f>
        <v>0</v>
      </c>
      <c r="T11" s="7">
        <f>+PR_COMP!T24</f>
        <v>0</v>
      </c>
      <c r="U11" s="7">
        <f>+PR_COMP!U24</f>
        <v>0</v>
      </c>
      <c r="V11" s="7">
        <f>+PR_COMP!V24</f>
        <v>0</v>
      </c>
      <c r="W11" s="7">
        <f>+PR_COMP!W24</f>
        <v>219</v>
      </c>
      <c r="X11" s="7">
        <f>+PR_COMP!X24</f>
        <v>44</v>
      </c>
      <c r="Y11" s="7">
        <f>+PR_COMP!Y24</f>
        <v>7</v>
      </c>
      <c r="Z11" s="7">
        <f>+PR_COMP!Z24</f>
        <v>32</v>
      </c>
      <c r="AA11" s="7">
        <f>+PR_COMP!AA24</f>
        <v>0</v>
      </c>
      <c r="AB11" s="7">
        <f>+PR_COMP!AB24</f>
        <v>2</v>
      </c>
      <c r="AC11" s="7">
        <f>+PR_COMP!AC24</f>
        <v>0</v>
      </c>
      <c r="AD11" s="7">
        <f>+PR_COMP!AD24</f>
        <v>1</v>
      </c>
      <c r="AE11" s="7">
        <f>+PR_COMP!AE24</f>
        <v>0</v>
      </c>
      <c r="AF11" s="7">
        <f>+PR_COMP!AF24</f>
        <v>0</v>
      </c>
      <c r="AG11" s="7"/>
      <c r="AH11" s="7">
        <f>+PR_COMP!AH24</f>
        <v>336</v>
      </c>
      <c r="AI11" s="7">
        <f>+PR_COMP!AI24</f>
        <v>7</v>
      </c>
      <c r="AJ11" s="7"/>
      <c r="AK11" s="7"/>
      <c r="AL11" s="7"/>
      <c r="AM11" s="7">
        <f>+PR_COMP!AM24</f>
        <v>73</v>
      </c>
      <c r="AN11" s="52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36"/>
      <c r="CJ11" s="36"/>
      <c r="CK11" s="52"/>
    </row>
    <row r="12" spans="1:89" ht="30" customHeight="1" x14ac:dyDescent="0.25">
      <c r="A12" s="26" t="s">
        <v>21</v>
      </c>
      <c r="C12" s="27">
        <f>+PR_VARIOS!C24</f>
        <v>12</v>
      </c>
      <c r="D12" s="7"/>
      <c r="E12" s="7"/>
      <c r="F12" s="7"/>
      <c r="G12" s="27">
        <f>+PR_VARIOS!G24</f>
        <v>0</v>
      </c>
      <c r="H12" s="27">
        <f>+PR_VARIOS!H24</f>
        <v>5</v>
      </c>
      <c r="I12" s="27">
        <f>+PR_VARIOS!I24</f>
        <v>0</v>
      </c>
      <c r="J12" s="7"/>
      <c r="K12" s="27">
        <f>+PR_VARIOS!K24</f>
        <v>5</v>
      </c>
      <c r="L12" s="7"/>
      <c r="M12" s="7"/>
      <c r="N12" s="7"/>
      <c r="O12" s="27">
        <f>+PR_VARIOS!O24</f>
        <v>2</v>
      </c>
      <c r="P12" s="27">
        <f>+PR_VARIOS!P24</f>
        <v>0</v>
      </c>
      <c r="Q12" s="27">
        <f>+PR_VARIOS!Q24</f>
        <v>0</v>
      </c>
      <c r="R12" s="27">
        <f>+PR_VARIOS!R24</f>
        <v>0</v>
      </c>
      <c r="S12" s="27">
        <f>+PR_VARIOS!S24</f>
        <v>0</v>
      </c>
      <c r="T12" s="27">
        <f>+PR_VARIOS!T24</f>
        <v>6</v>
      </c>
      <c r="U12" s="27">
        <f>+PR_VARIOS!U24</f>
        <v>0</v>
      </c>
      <c r="V12" s="27">
        <f>+PR_VARIOS!V24</f>
        <v>2</v>
      </c>
      <c r="W12" s="27">
        <f>+PR_VARIOS!W24</f>
        <v>0</v>
      </c>
      <c r="X12" s="27">
        <f>+PR_VARIOS!X24</f>
        <v>0</v>
      </c>
      <c r="Y12" s="27">
        <f>+PR_VARIOS!Y24</f>
        <v>0</v>
      </c>
      <c r="Z12" s="27">
        <f>+PR_VARIOS!Z24</f>
        <v>0</v>
      </c>
      <c r="AA12" s="27">
        <f>+PR_VARIOS!AA24</f>
        <v>0</v>
      </c>
      <c r="AB12" s="27">
        <f>+PR_VARIOS!AB24</f>
        <v>0</v>
      </c>
      <c r="AC12" s="27">
        <f>+PR_VARIOS!AC24</f>
        <v>0</v>
      </c>
      <c r="AD12" s="27">
        <f>+PR_VARIOS!AD24</f>
        <v>0</v>
      </c>
      <c r="AE12" s="27">
        <f>+PR_VARIOS!AE24</f>
        <v>0</v>
      </c>
      <c r="AF12" s="27">
        <f>+PR_VARIOS!AF24</f>
        <v>5</v>
      </c>
      <c r="AG12" s="7"/>
      <c r="AH12" s="27">
        <f>+PR_VARIOS!AH24</f>
        <v>15</v>
      </c>
      <c r="AI12" s="27">
        <f>+PR_VARIOS!AI24</f>
        <v>0</v>
      </c>
      <c r="AJ12" s="7"/>
      <c r="AK12" s="7"/>
      <c r="AL12" s="7"/>
      <c r="AM12" s="27">
        <f>+PR_VARIOS!AM24</f>
        <v>2</v>
      </c>
      <c r="AN12" s="52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36"/>
      <c r="CJ12" s="36"/>
      <c r="CK12" s="52"/>
    </row>
    <row r="13" spans="1:89" ht="20.100000000000001" customHeight="1" x14ac:dyDescent="0.25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89" s="9" customFormat="1" ht="30" customHeight="1" x14ac:dyDescent="0.25">
      <c r="A14" s="28" t="s">
        <v>0</v>
      </c>
      <c r="C14" s="29">
        <f>C9+C10+C11+C12</f>
        <v>320</v>
      </c>
      <c r="D14" s="11"/>
      <c r="E14" s="11"/>
      <c r="F14" s="11"/>
      <c r="G14" s="29">
        <f>G9+G10+G11+G12</f>
        <v>67</v>
      </c>
      <c r="H14" s="29">
        <f>H9+H10+H11+H12</f>
        <v>1029</v>
      </c>
      <c r="I14" s="29">
        <f>I9+I10+I11+I12</f>
        <v>5</v>
      </c>
      <c r="J14" s="7"/>
      <c r="K14" s="29">
        <f>K9+K10+K11+K12</f>
        <v>1034</v>
      </c>
      <c r="L14" s="11"/>
      <c r="M14" s="11"/>
      <c r="N14" s="11"/>
      <c r="O14" s="29">
        <f t="shared" ref="O14:AH14" si="0">O9+O10+O11+O12</f>
        <v>15</v>
      </c>
      <c r="P14" s="29">
        <f t="shared" si="0"/>
        <v>0</v>
      </c>
      <c r="Q14" s="29">
        <f t="shared" si="0"/>
        <v>88</v>
      </c>
      <c r="R14" s="29">
        <f t="shared" si="0"/>
        <v>5</v>
      </c>
      <c r="S14" s="29">
        <f t="shared" si="0"/>
        <v>0</v>
      </c>
      <c r="T14" s="29">
        <f t="shared" si="0"/>
        <v>6</v>
      </c>
      <c r="U14" s="29">
        <f t="shared" si="0"/>
        <v>2</v>
      </c>
      <c r="V14" s="29">
        <f t="shared" si="0"/>
        <v>3</v>
      </c>
      <c r="W14" s="29">
        <f t="shared" si="0"/>
        <v>219</v>
      </c>
      <c r="X14" s="29">
        <f t="shared" si="0"/>
        <v>44</v>
      </c>
      <c r="Y14" s="29">
        <f t="shared" si="0"/>
        <v>7</v>
      </c>
      <c r="Z14" s="29">
        <f t="shared" si="0"/>
        <v>32</v>
      </c>
      <c r="AA14" s="29">
        <f t="shared" si="0"/>
        <v>57</v>
      </c>
      <c r="AB14" s="29">
        <f t="shared" si="0"/>
        <v>152</v>
      </c>
      <c r="AC14" s="29">
        <f t="shared" si="0"/>
        <v>254</v>
      </c>
      <c r="AD14" s="29">
        <f t="shared" si="0"/>
        <v>24</v>
      </c>
      <c r="AE14" s="29">
        <f t="shared" si="0"/>
        <v>64</v>
      </c>
      <c r="AF14" s="29">
        <f t="shared" si="0"/>
        <v>5</v>
      </c>
      <c r="AG14" s="11"/>
      <c r="AH14" s="29">
        <f t="shared" si="0"/>
        <v>977</v>
      </c>
      <c r="AI14" s="29">
        <f>AI9+AI10+AI11+AI12</f>
        <v>66</v>
      </c>
      <c r="AJ14" s="11"/>
      <c r="AK14" s="11"/>
      <c r="AL14" s="11"/>
      <c r="AM14" s="29">
        <f>AM9+AM10+AM11+AM12</f>
        <v>367</v>
      </c>
    </row>
    <row r="15" spans="1:89" s="1" customFormat="1" ht="30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89" ht="30" customHeight="1" x14ac:dyDescent="0.25">
      <c r="A16" s="4" t="s">
        <v>72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</row>
    <row r="17" spans="1:39" ht="30" customHeight="1" x14ac:dyDescent="0.25">
      <c r="A17" s="4" t="s">
        <v>69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</row>
    <row r="18" spans="1:39" ht="30" customHeight="1" x14ac:dyDescent="0.25">
      <c r="C18" s="7"/>
      <c r="G18" s="7"/>
      <c r="H18" s="7"/>
      <c r="I18" s="7"/>
      <c r="K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H18" s="7"/>
      <c r="AI18" s="7"/>
      <c r="AM18" s="7"/>
    </row>
    <row r="21" spans="1:39" ht="15.6" x14ac:dyDescent="0.25">
      <c r="A21" s="37"/>
      <c r="B21" s="1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7" spans="1:39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1" spans="1:39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</sheetData>
  <mergeCells count="7">
    <mergeCell ref="A2:AM2"/>
    <mergeCell ref="A3:AM3"/>
    <mergeCell ref="C5:AM5"/>
    <mergeCell ref="O6:T6"/>
    <mergeCell ref="U6:U7"/>
    <mergeCell ref="V6:V7"/>
    <mergeCell ref="W6:AF6"/>
  </mergeCells>
  <printOptions horizontalCentered="1"/>
  <pageMargins left="0.98425196850393704" right="0.39370078740157483" top="0.98425196850393704" bottom="0.98425196850393704" header="0.98425196850393704" footer="0.98425196850393704"/>
  <pageSetup scale="29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PR_CONTRADICCION</vt:lpstr>
      <vt:lpstr>PR_DECLARATORIA</vt:lpstr>
      <vt:lpstr>PR_COMP</vt:lpstr>
      <vt:lpstr>PR_VARIOS</vt:lpstr>
      <vt:lpstr>PR_TOTAL_</vt:lpstr>
      <vt:lpstr>PR_TOTAL_TIPO</vt:lpstr>
      <vt:lpstr>PR_COMP!Área_de_impresión</vt:lpstr>
      <vt:lpstr>PR_CONTRADICCION!Área_de_impresión</vt:lpstr>
      <vt:lpstr>PR_DECLARATORIA!Área_de_impresión</vt:lpstr>
      <vt:lpstr>PR_TOTAL_!Área_de_impresión</vt:lpstr>
      <vt:lpstr>PR_TOTAL_TIPO!Área_de_impresión</vt:lpstr>
      <vt:lpstr>PR_VARIOS!Área_de_impresión</vt:lpstr>
      <vt:lpstr>PR_COMP!Print_Area</vt:lpstr>
      <vt:lpstr>PR_CONTRADICCION!Print_Area</vt:lpstr>
      <vt:lpstr>PR_DECLARATORIA!Print_Area</vt:lpstr>
      <vt:lpstr>PR_TOTAL_!Print_Area</vt:lpstr>
      <vt:lpstr>PR_TOTAL_TIPO!Print_Area</vt:lpstr>
      <vt:lpstr>PR_VARIOS!Print_Area</vt:lpstr>
    </vt:vector>
  </TitlesOfParts>
  <Company>CJF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2018-11-23T02:08:17Z</cp:lastPrinted>
  <dcterms:created xsi:type="dcterms:W3CDTF">2004-11-25T00:45:26Z</dcterms:created>
  <dcterms:modified xsi:type="dcterms:W3CDTF">2024-11-26T16:27:27Z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