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5 COMPLETO\"/>
    </mc:Choice>
  </mc:AlternateContent>
  <bookViews>
    <workbookView xWindow="0" yWindow="0" windowWidth="19215" windowHeight="8205"/>
  </bookViews>
  <sheets>
    <sheet name="Hoja1" sheetId="1" r:id="rId1"/>
  </sheets>
  <definedNames>
    <definedName name="_xlnm._FilterDatabase" localSheetId="0" hidden="1">Hoja1!$A$1:$H$1466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6" i="1" l="1"/>
  <c r="E533" i="1"/>
  <c r="E530" i="1"/>
  <c r="E527" i="1"/>
  <c r="E524" i="1"/>
  <c r="E521" i="1"/>
  <c r="E518" i="1"/>
  <c r="E515" i="1"/>
  <c r="E512" i="1"/>
  <c r="E509" i="1"/>
  <c r="C426" i="1"/>
  <c r="C411" i="1"/>
  <c r="C399" i="1"/>
  <c r="C396" i="1"/>
  <c r="C378" i="1"/>
  <c r="C357" i="1"/>
  <c r="C351" i="1"/>
  <c r="C342" i="1"/>
  <c r="C339" i="1"/>
  <c r="C336" i="1"/>
  <c r="C321" i="1"/>
  <c r="C318" i="1"/>
  <c r="C309" i="1"/>
  <c r="C291" i="1"/>
  <c r="G1459" i="1" l="1"/>
  <c r="H1422" i="1" l="1"/>
  <c r="G1422" i="1"/>
  <c r="G1419" i="1"/>
  <c r="H1413" i="1"/>
  <c r="G1413" i="1"/>
  <c r="G1404" i="1"/>
  <c r="D1380" i="1"/>
  <c r="D1377" i="1"/>
  <c r="D1374" i="1"/>
  <c r="D1371" i="1"/>
  <c r="D1368" i="1"/>
  <c r="D1365" i="1"/>
  <c r="D1362" i="1"/>
  <c r="D1359" i="1"/>
  <c r="H795" i="1"/>
  <c r="H789" i="1"/>
  <c r="H728" i="1"/>
  <c r="H725" i="1"/>
  <c r="H515" i="1" l="1"/>
  <c r="H509" i="1"/>
  <c r="H18" i="1" l="1"/>
</calcChain>
</file>

<file path=xl/comments1.xml><?xml version="1.0" encoding="utf-8"?>
<comments xmlns="http://schemas.openxmlformats.org/spreadsheetml/2006/main">
  <authors>
    <author>ccjcelaya</author>
    <author>carolina del toro herrera</author>
    <author>CCJ-URUAPAN</author>
  </authors>
  <commentList>
    <comment ref="G133" authorId="0" shapeId="0">
      <text>
        <r>
          <rPr>
            <sz val="8"/>
            <color indexed="81"/>
            <rFont val="Tahoma"/>
            <family val="2"/>
          </rPr>
          <t xml:space="preserve">HOSPEDAJE
</t>
        </r>
      </text>
    </comment>
    <comment ref="H133" authorId="0" shapeId="0">
      <text>
        <r>
          <rPr>
            <sz val="8"/>
            <color indexed="81"/>
            <rFont val="Tahoma"/>
            <family val="2"/>
          </rPr>
          <t xml:space="preserve">AEREA
</t>
        </r>
      </text>
    </comment>
    <comment ref="G134" authorId="0" shapeId="0">
      <text>
        <r>
          <rPr>
            <sz val="8"/>
            <color indexed="81"/>
            <rFont val="Tahoma"/>
            <family val="2"/>
          </rPr>
          <t>COMIDA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4" authorId="0" shapeId="0">
      <text>
        <r>
          <rPr>
            <sz val="8"/>
            <color indexed="81"/>
            <rFont val="Tahoma"/>
            <family val="2"/>
          </rPr>
          <t>TERRESTRE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5" authorId="0" shapeId="0">
      <text>
        <r>
          <rPr>
            <sz val="8"/>
            <color indexed="81"/>
            <rFont val="Tahoma"/>
            <family val="2"/>
          </rPr>
          <t xml:space="preserve">LOCAL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0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4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4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4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4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4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4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8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59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4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vuelos.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6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67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otros transportes, (engloba taxis, autobús, gastos de gasolina y peaje.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94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1297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1300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1303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H1330" authorId="2" shapeId="0">
      <text>
        <r>
          <rPr>
            <b/>
            <sz val="9"/>
            <color indexed="81"/>
            <rFont val="Tahoma"/>
            <family val="2"/>
          </rPr>
          <t>CCJ-URUAPAN:</t>
        </r>
        <r>
          <rPr>
            <sz val="9"/>
            <color indexed="81"/>
            <rFont val="Tahoma"/>
            <family val="2"/>
          </rPr>
          <t xml:space="preserve">
AUTOBUS O CASETAS O GASOLINA</t>
        </r>
      </text>
    </comment>
    <comment ref="G1332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33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35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36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50" authorId="1" shapeId="0">
      <text>
        <r>
          <rPr>
            <b/>
            <sz val="9"/>
            <color indexed="81"/>
            <rFont val="Tahoma"/>
            <family val="2"/>
          </rPr>
          <t>CCJ: Insertar la cantidad por concepto  de hospedaje.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51" authorId="1" shapeId="0">
      <text>
        <r>
          <rPr>
            <b/>
            <sz val="9"/>
            <color indexed="81"/>
            <rFont val="Tahoma"/>
            <family val="2"/>
          </rPr>
          <t>CCJ: Insertar la cantidad por concepto de alimentos.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<sst xmlns="http://schemas.openxmlformats.org/spreadsheetml/2006/main" count="3573" uniqueCount="1788">
  <si>
    <t>No. de Solicitud</t>
  </si>
  <si>
    <t>Nombre del disertante</t>
  </si>
  <si>
    <t>Nombre del evento</t>
  </si>
  <si>
    <t>Tema a tratar</t>
  </si>
  <si>
    <t>Casa de la Cultura Jurídica</t>
  </si>
  <si>
    <t>Días de Participación</t>
  </si>
  <si>
    <t>ACA-E-18</t>
  </si>
  <si>
    <t>MTRO AURELIO ISRAEL CORONADO MARES</t>
  </si>
  <si>
    <t>SEMINARIO "DERECHO DE FAMILIA Y LA ACTUACIÓN DEL PERITO PSICOLOGO APLICADA A LOS TRIBUNALES DEL ESTADO DE GUERRERO"</t>
  </si>
  <si>
    <t>ACAPULCO, GRO.</t>
  </si>
  <si>
    <t>0, 02 Y 03 DE OCTUBRE DE 2015</t>
  </si>
  <si>
    <t>ACA-E-19</t>
  </si>
  <si>
    <t>ACA-E-20</t>
  </si>
  <si>
    <t>DR. LUIS HUMBERTO DELGADILLO GUTIERREZ</t>
  </si>
  <si>
    <t>CONFERENCIA MAGISTRAL "LA RESPONSABILIDAD PATRIMONIAL DEL ESTADO"</t>
  </si>
  <si>
    <t>05 DE OCTUBRE DE 2015</t>
  </si>
  <si>
    <t>ACA-E-21</t>
  </si>
  <si>
    <t>LIC. ANTONIO PALAZUELOS ROSENZWEIG</t>
  </si>
  <si>
    <t>SEMINARIO "MEDIOS ALTERNATIVOS DE SOLUCIÓN DE CONTROVERSIAS"</t>
  </si>
  <si>
    <t>05 Y 06 DE OCTUBRE DE 2015</t>
  </si>
  <si>
    <t>ACA-E-22</t>
  </si>
  <si>
    <t>LIC. BLANCA VIRIDIANA DE LA O TRUJILLO</t>
  </si>
  <si>
    <t>07 Y 08 DE OCTUBRE DE 2015</t>
  </si>
  <si>
    <t>ACA-E-23</t>
  </si>
  <si>
    <t>LIC. EN PSIC. JOSE ANTONIO GUTIERREZ CERVANTES</t>
  </si>
  <si>
    <t>CURSO "LA JUSTICIA ALTERNATIVA Y LA JUSTICIA RESTAURATIVA EN EL SISTEMA PENAL ACUSATORIO"</t>
  </si>
  <si>
    <t>09 Y 10 DE OCTUBRE DE 2015</t>
  </si>
  <si>
    <t>ACA-E-24</t>
  </si>
  <si>
    <t>MTRO. ULISES FLORES SÁNCHEZ</t>
  </si>
  <si>
    <t>CONFERENCIA MAGISTRAL "DECRETO DE LIBERTAD PARA LA AMERICA MEXICANA"</t>
  </si>
  <si>
    <t>22 DE OCTUBRE DE 2015</t>
  </si>
  <si>
    <t>ACA-E-25</t>
  </si>
  <si>
    <t>LICDA. NADIA IVETTE BARRUETA CAMACHO</t>
  </si>
  <si>
    <t>CONFERENCIA MAGISTRAL "MANEJO DE CRISIS ANTE UNA EMERGENCIA"</t>
  </si>
  <si>
    <t>30 DE OCTUBRE DE 2015</t>
  </si>
  <si>
    <t>ACA-E-27</t>
  </si>
  <si>
    <t>MTRA. ALEJANDRA MARTÍNEZ VERASTEGUI</t>
  </si>
  <si>
    <t>MESA DE ANALISIS "EL ARRAIGO"</t>
  </si>
  <si>
    <t>29 DE OCTUBRE DE 2015</t>
  </si>
  <si>
    <t>JOANA DURAN GUEVARA</t>
  </si>
  <si>
    <t>CONFERENCIA MAGISTRAL LAS NIÑAS Y LOS NIÑOS CONOCEN SUS DERECHOS</t>
  </si>
  <si>
    <t>DERECHOS DE LOS NIÑAS Y LOS NIÑOS</t>
  </si>
  <si>
    <t>AGUASCALIENTES</t>
  </si>
  <si>
    <t>1 DE OCTUBRE</t>
  </si>
  <si>
    <t>AGS-LE-006</t>
  </si>
  <si>
    <t>MARCO MURIEL HERNANDEZ</t>
  </si>
  <si>
    <t>CONFERENCIA MAGISTRAL: TEORIA DE LAS NULIDADES EN EL JUICIO CONTENCIOSO ADMINISTRATIVO</t>
  </si>
  <si>
    <t>TEORIA DE LAS NULIDADES EN EL JUICIO CONTENCIOSO ADMINISTRATIVO</t>
  </si>
  <si>
    <t>2 DE OCTUBRE</t>
  </si>
  <si>
    <t>CONFERENCIA MAGISTRAL: PRACTICAS DE LAS NULIDADES EN JUICIO CONTENCIOSO ADMINISTRATIVO</t>
  </si>
  <si>
    <t>JUICIO CONTENCIOSO ADMINISTRATIVO</t>
  </si>
  <si>
    <t>5 DE OCTUBRE</t>
  </si>
  <si>
    <t>BEATRIZ ANDRADE GONZALEZ</t>
  </si>
  <si>
    <t>CONFERENCIA MAGISTRAL: PERSPECTIVA DE GENERO ASPECTOS PSICOLOGICOS</t>
  </si>
  <si>
    <t>PERSPECTIVA DE GENERO ASPECTOS PSICOLOGICOS</t>
  </si>
  <si>
    <t>6 DE OCTUBRE</t>
  </si>
  <si>
    <t>CLAUDIA ORTEGA TORRES</t>
  </si>
  <si>
    <t>SEMINARIO: MECANISMOS ALTERNATIVOS DE SOLUCION DE CONTROVERSIAS</t>
  </si>
  <si>
    <t>EL CONFLICTO</t>
  </si>
  <si>
    <t>7 DE OCTUBRE</t>
  </si>
  <si>
    <t>DIPLOMADO: EL NUEVO SISTEMA DE JUSTICIA PENAL  ACUSATORIO DE FRENTE A LA SOCIEDAD</t>
  </si>
  <si>
    <t>EL NUEVO SISTEMA DE JUSTICIA PENAL  ACUSATORIO DE FRENTE A LA SOCIEDAD</t>
  </si>
  <si>
    <t>CONFERENCIA MAGISTRAL : LA CONSTITUCION PARA LA NIÑEZ</t>
  </si>
  <si>
    <t>LA CONSTITUCION PARA LA NIÑEZ</t>
  </si>
  <si>
    <t>8 DE OCTUBRE</t>
  </si>
  <si>
    <t xml:space="preserve">CONFERENCIA MAGISTRAL : PERSPECTIVA DE GENERO: ASPECTOS JURISDICCIONALES
</t>
  </si>
  <si>
    <t>PERSPECTIVA DE GENERO: ASPECTOS JURISDICCIONALES</t>
  </si>
  <si>
    <t>9 DE OCTUBRE</t>
  </si>
  <si>
    <t xml:space="preserve"> EL NUEVO SISTEMA DE JUSTICIA PENAL  ACUSATORIO DE FRENTE A LA SOCIEDAD</t>
  </si>
  <si>
    <t>JOSE MORALES BRAND</t>
  </si>
  <si>
    <t>CONFERENCIA MAGISTRAL: LOS DERECHOS HUMANOS EN EL NUEVO SISTEMA  PENAL</t>
  </si>
  <si>
    <t>LOS DERECHOS HUMANOS EN EL NUEVO SISTEMA  PENAL</t>
  </si>
  <si>
    <t>13 DE OCTUBRE</t>
  </si>
  <si>
    <t>GENERALIDADES DE LOS  MECANISMOS  ALTERNATIVOS DE  SOLUCION DE  CONTROVERSIAS</t>
  </si>
  <si>
    <t>14 DE OCTUBRE</t>
  </si>
  <si>
    <t>JOSE RIVERA URIBE</t>
  </si>
  <si>
    <t>CONFERENCIA MAGISTRAL: LA REFORMA ENERGETICA Y SUS IMPLICACIONES EN EL DERECHO AGRARIO</t>
  </si>
  <si>
    <t>LA REFORMA ENERGETICA Y SUS IMPLICACIONES EN EL DERECHO AGRARIO</t>
  </si>
  <si>
    <t>15 DE OCTUBRE</t>
  </si>
  <si>
    <t>CONFERENCIA MAGISTRAL: APRENDIENDO A CONOCER NUESTRA CONSTITUCION</t>
  </si>
  <si>
    <t xml:space="preserve"> CONSTITUCION PARA NIÑOS Y NIÑAS</t>
  </si>
  <si>
    <t>JESUS FIGUEROA ORTEGA</t>
  </si>
  <si>
    <t>CONFERENCIA MAGISTRAL: LOS DERECHOS HUMANOS EN EL PROCESO PENAL</t>
  </si>
  <si>
    <t>LOS DERECHOS HUMANOS EN EL PROCESO PENAL</t>
  </si>
  <si>
    <t>16 DE OCTUBRE</t>
  </si>
  <si>
    <t>CONFERENCIA MAGISTRAL: ANALISIS ESTRUCTURAL DE LA INSTRUCCION EN EL JUICIO CONTENCIOSO  ADMINISTRATIVO</t>
  </si>
  <si>
    <t>ANALISIS ESTRUCTURAL DE LA INSTRUCCION EN EL JUICIO CONTENCIOSO  ADMINISTRATIVO</t>
  </si>
  <si>
    <t>19 DE OCTUBRE</t>
  </si>
  <si>
    <t>CONFERENCIA MAGISTRAL: LITIGIO ORAL EN AUDIENCIA INTERMEDIA</t>
  </si>
  <si>
    <t>LITIGIO ORAL EN AUDIENCIA INTERMEDIA</t>
  </si>
  <si>
    <t>20 DE OCTUBRE</t>
  </si>
  <si>
    <t>LA LEY NACIONAL DE MECANISMOS  ALTERNATIVOS DE  SOLUCION DE  CONTROVERSIAS EN MATERIA PENAL. EL PROCEDIMIENTO</t>
  </si>
  <si>
    <t>21 DE OCTUBRE</t>
  </si>
  <si>
    <t>JONATHAN  SOTO RIVERA</t>
  </si>
  <si>
    <t>CONFERENCIA MAGISTRAL: ¿QUE ES PROTECCION CIVIL Y PARA QUE TE SIRVE?</t>
  </si>
  <si>
    <t>QUE ES PROTECCION CIVIL</t>
  </si>
  <si>
    <t>22 DE OCTUBRE</t>
  </si>
  <si>
    <t>CONFERENCIA MAGISTRAL: LOS DERECHOS HUMANOS DE LAS NIÑAS Y LOS NIÑOS</t>
  </si>
  <si>
    <t>LOS DERECHOS HUMANOS DE LAS NIÑAS Y LOS NIÑOS</t>
  </si>
  <si>
    <t>CONFERENCIA MAGISTRAL: APLICACION DE LOS DERECHOS HUMANOS EN MATERIA TRIBUTARIA</t>
  </si>
  <si>
    <t>APLICACION DE LOS DERECHOS HUMANOS EN MATERIA TRIBUTARIA</t>
  </si>
  <si>
    <t>26 DE OCTUBRE</t>
  </si>
  <si>
    <t>JUAN PONCE SANCHEZ</t>
  </si>
  <si>
    <t>CONFERENCIA MAGISTRAL: DIVORCIO INCAUSADO = DIVORCIO EXPRES</t>
  </si>
  <si>
    <t>DIVORCIO INCAUSADO</t>
  </si>
  <si>
    <t>29 DE OCTUBRE</t>
  </si>
  <si>
    <t>CONFERENCIA MAGISTRAL: ¿QUIEN PROTEGE MIS DERECHOS HUMANOS?</t>
  </si>
  <si>
    <t>CONFERENCIA MAGISTRAL: LA DIGNIDAD HUMANA COMO ESENCIA DE LOS DERECHOS HUMANOS</t>
  </si>
  <si>
    <t>LA DIGNIDAD HUMANA COMO ESENCIA DE LOS DERECHOS HUMANOS</t>
  </si>
  <si>
    <t>30 DE OCTUBRE</t>
  </si>
  <si>
    <t>ARI-LE-008</t>
  </si>
  <si>
    <t>FRANCISCO ZAMUDIO ARREOLA</t>
  </si>
  <si>
    <t>SEMINARIO MECANISMOS ALTERNATIVOS DE SOLUCIÓN DE CONTROVERSIAS</t>
  </si>
  <si>
    <t>GLORIA AZUCENA MELGAR TORRES</t>
  </si>
  <si>
    <t>MARÍA DEL PILAR CHÁVEZ FRANCO</t>
  </si>
  <si>
    <t>Costo de Hospedaje y Alimentos</t>
  </si>
  <si>
    <t>Costo de Transportación</t>
  </si>
  <si>
    <t>CONFERENCIA MAGISTRAL: LITIGIO ORAL EN AUDIENCIA DE JUICIO</t>
  </si>
  <si>
    <t>LITIGIO ORAL EN AUDIENCIA DE JUICIO</t>
  </si>
  <si>
    <t>27 DE OCTUBRE</t>
  </si>
  <si>
    <t>EL ACUERDO REPARATORIO</t>
  </si>
  <si>
    <t>28 DE OCTUBRE</t>
  </si>
  <si>
    <t>DGCCJ-3501</t>
  </si>
  <si>
    <t>ANGEL ESTEBAN BETANCOURT GUZMÁN</t>
  </si>
  <si>
    <t>SEMINARIO ARGUMENTACION JJURIDICA</t>
  </si>
  <si>
    <t>CAMPECHE</t>
  </si>
  <si>
    <t>8, 22, 29</t>
  </si>
  <si>
    <t>DGCCJ-3500</t>
  </si>
  <si>
    <t>PEDRO CRUZ DEL RIVERO</t>
  </si>
  <si>
    <t>DGCCJ-3498</t>
  </si>
  <si>
    <t>AIDA ARACELI VILLARREAL ESCOVAR</t>
  </si>
  <si>
    <t xml:space="preserve">CONFERENCIA MAGISTRAL </t>
  </si>
  <si>
    <t>BASES Y PRINCIPIOS DEL SISTEMA PROCESAL PENAL ACUSATORIO, ORAL</t>
  </si>
  <si>
    <t>$   825.00</t>
  </si>
  <si>
    <t>CUN-LE-013</t>
  </si>
  <si>
    <t>LIC. FELICITAS DEL CARMEN CAMBA ESCAMILLA</t>
  </si>
  <si>
    <t>CINE DEBATE</t>
  </si>
  <si>
    <t>RENUNCIA POR MOTIVOS DE SALUD</t>
  </si>
  <si>
    <t>06 DE OCTUBRE</t>
  </si>
  <si>
    <t>$  0.00
$ 832.80</t>
  </si>
  <si>
    <t>$ 0.00
 $ 0.00
 $  0.00</t>
  </si>
  <si>
    <t>CUN-E-008</t>
  </si>
  <si>
    <t>MAGDO. RODRIGO MORENO TRUJILLO</t>
  </si>
  <si>
    <t>SEMINARIO</t>
  </si>
  <si>
    <t>SOBRE ARGUMENTACIÓN JURÍDICA</t>
  </si>
  <si>
    <t>15 Y 16 DE OCTUBRE</t>
  </si>
  <si>
    <t>$  6,500.00
$ 1,935.00</t>
  </si>
  <si>
    <t>$ 0.00
 $ 0.00
 $ 4,198.00</t>
  </si>
  <si>
    <t>CUN-E-009</t>
  </si>
  <si>
    <t>LIC. JORGE ROBERTO ORDOÑEZ ESCOBAR</t>
  </si>
  <si>
    <t>22 Y 23 DE OCTUBRE</t>
  </si>
  <si>
    <t>$  6,500.00
$ 2,000.00</t>
  </si>
  <si>
    <t>$ 0.00
 $ 0.00
 $9,455.38</t>
  </si>
  <si>
    <t>CUN-E-010</t>
  </si>
  <si>
    <t>MAGDO. HÉCTOR ARTURO MERCADO LOPEZ</t>
  </si>
  <si>
    <t>CONFERENCIA</t>
  </si>
  <si>
    <t>LAS FORMAS DE CONTRATACION EN EL APARTADO A Y B DE LA LFT</t>
  </si>
  <si>
    <t>09 DE OCTUBRE</t>
  </si>
  <si>
    <t>$  3,500.00
$ 1,490.00</t>
  </si>
  <si>
    <t>$ 0.00
 $ 0.00
 $  8,608.80</t>
  </si>
  <si>
    <t>MAGDO. JORGE MERCADO MEJÍA</t>
  </si>
  <si>
    <t>RESPONSABILIDAD PATRIMONIAL DEL ESTADO</t>
  </si>
  <si>
    <t>$  0.00
$ 923.40</t>
  </si>
  <si>
    <t>TUM. OCTAVIO IRAM ÁLVAREZ DE LA ROSA</t>
  </si>
  <si>
    <t>"EL CAMBIO CLIMÁTICO"</t>
  </si>
  <si>
    <t>CELAYA</t>
  </si>
  <si>
    <t xml:space="preserve">22 DE OCTUBRE DE 2015 </t>
  </si>
  <si>
    <t>CCJ-Celaya/RRC/E01/09/2015</t>
  </si>
  <si>
    <t>CHE-E-49</t>
  </si>
  <si>
    <t>JUAN MANUEL BECERRIL DE LA LLATA</t>
  </si>
  <si>
    <t>CONFERENCIA "ESTRATEGÍAS DE LITIGACIÓN EN EL JUICIO DE AMPARO"</t>
  </si>
  <si>
    <t>CHETUMAL</t>
  </si>
  <si>
    <t>02 DE OCTUBRE</t>
  </si>
  <si>
    <t>CHE-E-50</t>
  </si>
  <si>
    <t>SERGIO JAVIER GÓMEZ IZQUIERDO</t>
  </si>
  <si>
    <t>CONFERENCIA "ASPECTOS CRIMINOLÓGICOS DEL SUICIDIO"</t>
  </si>
  <si>
    <t>CHE-E-51</t>
  </si>
  <si>
    <t>ADDA LUCELY CÁMARA VALLEJOS</t>
  </si>
  <si>
    <t>PRESENTACIÓN DEL LIBRO: MEDIACIÓN FAMILIAR, UNA VÍA PACÍFICA</t>
  </si>
  <si>
    <t>CHE-E-52</t>
  </si>
  <si>
    <t>GONZÁLO COVARRUBIAS ZEPEDA</t>
  </si>
  <si>
    <t>CONFERENCIA "LOS RECURSOS EN EL JUICIO DE AMPARO"</t>
  </si>
  <si>
    <t>10 DE OCTUBRE</t>
  </si>
  <si>
    <t>CHE-E-53</t>
  </si>
  <si>
    <t>JOSÉ JAVIER ESTRADA CONTRERAS</t>
  </si>
  <si>
    <t>CONFERENCIA "PRINCIPIOS DEL PROCESO PENAL ACUSATORIO"</t>
  </si>
  <si>
    <t>CHE-E-54</t>
  </si>
  <si>
    <t>LEYDI LETICIA CASTILLO</t>
  </si>
  <si>
    <t>CONFERENCIA "NOCIONES SOBRE PROTECCIÓN CIVIL"</t>
  </si>
  <si>
    <t>CHE-E-55</t>
  </si>
  <si>
    <t>ANA MARÍA ALEJANDRO ÁLVAREZ</t>
  </si>
  <si>
    <t>CHE-LE-56</t>
  </si>
  <si>
    <t>DANIEL DE LA BARRERA ESCAMILLA</t>
  </si>
  <si>
    <t>TALLER "LA PRUEBA PERICIAL DENTRO DEL SISTEMA PENAL ACUSATORIO"</t>
  </si>
  <si>
    <t>20 Y 21 DE OCTUBRE</t>
  </si>
  <si>
    <t>CHE-E-57</t>
  </si>
  <si>
    <t>CRISTIÁN RAMÓN HERNÁNDEZ SÁNCHEZ</t>
  </si>
  <si>
    <t>CHE-E-58</t>
  </si>
  <si>
    <t>ARTURO DÍAZ SAN VICENTE</t>
  </si>
  <si>
    <t>VIDEOCONFERENCIA "PRESENTACIÓN DE CRÓNICAS. CONTROL DE CONSTITUCIONALIDAD"</t>
  </si>
  <si>
    <t>CHE-E-59</t>
  </si>
  <si>
    <t>IGNACIO ZEPEDA GARDUÑO</t>
  </si>
  <si>
    <t>CHE-E-60</t>
  </si>
  <si>
    <t>RODOLFO CANCINO GÓMEZ</t>
  </si>
  <si>
    <t>CONFERENCIA "LOS TRATADOS INTERNACIONALES EN MATERIA ADUANERA"</t>
  </si>
  <si>
    <t>23 DE OCTUBRE</t>
  </si>
  <si>
    <t>CHE-E-61</t>
  </si>
  <si>
    <t>PRESENTACIÓN DE LIBRO "DERECHO ADUANERO ELECTRÓNICO"</t>
  </si>
  <si>
    <t>CHI-E-05-2015</t>
  </si>
  <si>
    <t>FERNANDO CANIVE MAYNEZ</t>
  </si>
  <si>
    <t>MESA REDONDA</t>
  </si>
  <si>
    <t>MATRIMONIOS HOMOPARENTALES, EL CONTRATO DE CONVIVENCIA Y LA ADOPCIÓN</t>
  </si>
  <si>
    <t>CHIHUAHUA</t>
  </si>
  <si>
    <t>24 DE OCTUBRE DE 2015</t>
  </si>
  <si>
    <t>CHI-LE-05-2015</t>
  </si>
  <si>
    <t xml:space="preserve">JUA-LE-006  </t>
  </si>
  <si>
    <t>JOSÉ LUIS RENDÓN TORRES</t>
  </si>
  <si>
    <t>CONFERENCIA: "DERECHO PENAL Y PROTECCIÓN AL MEDIO AMBIENTE (ACTUALIDAD Y FUTURO)"</t>
  </si>
  <si>
    <t>"DERECHO PENAL Y PROTECCIÓN AL MEDIO AMBIENTE (ACTUALIDAD Y FUTURO)"</t>
  </si>
  <si>
    <t>08 DE OCTUBRE.</t>
  </si>
  <si>
    <t>JOSÉ LUIS REYES CASTORENA</t>
  </si>
  <si>
    <t>CONFERENCIA: "FISCALIZACIÓN DEL SAT A MEXICANOS POR DEPÓSITOS EN CUENTAS BANCARIAS DE LOS ESTADOS UNIDOS DE AMERICA".</t>
  </si>
  <si>
    <t>"FISCALIZACIÓN DEL SAT A MEXICANOS POR DEPÓSITOS EN CUENTAS BANCARIAS DE LOS ESTADOS UNIDOS DE AMERICA".</t>
  </si>
  <si>
    <t>15 DE OCTUBRE.</t>
  </si>
  <si>
    <t>PATRICIA MARTÍNEZ TÉLLEZ</t>
  </si>
  <si>
    <t>CURSO: "PROCEDIMIENTO ORAL FAMILIAR".</t>
  </si>
  <si>
    <t>"PROCEDIMIENTO ORAL FAMILIAR".</t>
  </si>
  <si>
    <t>20 DE OCTUBRE.</t>
  </si>
  <si>
    <t xml:space="preserve">JUA-LE-006   JUA-E-021 </t>
  </si>
  <si>
    <t>HUMBERTO HERNÁNDEZ HADDAD</t>
  </si>
  <si>
    <t>CONFERENCIA: "COSTOS DE LA RUPTURA DEL ESTADO DE DERECHO. LA EXPERIENCIA DE CIUDAD JUÁREZ".</t>
  </si>
  <si>
    <t xml:space="preserve"> "COSTOS DE LA RUPTURA DEL ESTADO DE DERECHO. LA EXPERIENCIA DE CIUDAD JUÁREZ".</t>
  </si>
  <si>
    <t>30 DE OCTUBRE.</t>
  </si>
  <si>
    <t>CDO-E-011</t>
  </si>
  <si>
    <t>ENRIQUE CARPIZO AGUILAR</t>
  </si>
  <si>
    <t>CONFERENCIA MAGISTRAL RETOS CONSTITUCIONALES: ENTRE EL CONTROL CONVENCIONAL Y LA PROTECCION DE DERECHOS HUMANOS</t>
  </si>
  <si>
    <t>RETOS CONSTITUCIONALES: ENTRE EL CONTROL CONVENCIONAL Y LA PROTECCION DE DERECHOS HUMANOS</t>
  </si>
  <si>
    <t>01 DE OCTUBRE</t>
  </si>
  <si>
    <t>$1,355.82             $1,000.00</t>
  </si>
  <si>
    <t>CDO-E-012</t>
  </si>
  <si>
    <t xml:space="preserve">MARTIN MARISCAL ROJAS. </t>
  </si>
  <si>
    <t>CICLO DE CONFERENCIAS: PROCESO PENAL ACUSATORIO: 1)"PRINCIPIOS BASICOS DE LA ORALIDAD EN EL JUICIO PENAL;   2) " RETOS Y PERSPECTIVAS DEL NUEVO MODELO ACUSATORIO Y DEL JUICIO ORAL"</t>
  </si>
  <si>
    <t>1)"PRINCIPIOS BASICOS DE LA ORALIDAD EN EL JUICIO PENAL;   2) " RETOS Y PERSPECTIVAS DEL NUEVO MODELO ACUSATORIO Y DEL JUICIO ORAL"</t>
  </si>
  <si>
    <t>02 Y 03 DE OCTUBRE</t>
  </si>
  <si>
    <t>$3,243.64             $1,977.00</t>
  </si>
  <si>
    <t>CDO-E-013</t>
  </si>
  <si>
    <t>ALFREDO CALDERON MARTINEZ</t>
  </si>
  <si>
    <t>CONFERENCIA MAGISTRAL: CODIGO PENAL UNICO. SU IMPLEMENTACION EN EL SISTEMA PENAL ACUSATORIO</t>
  </si>
  <si>
    <t>CODIGO PENAL UNICO. SU IMPLEMENTACION EN EL SISTEMA PENAL ACUSATORIO</t>
  </si>
  <si>
    <t>07 DE OCTUBRE</t>
  </si>
  <si>
    <t>$1,606.97             $2,319.00</t>
  </si>
  <si>
    <t>CDO-E-014</t>
  </si>
  <si>
    <t>RAFAEL COELLO CETINA</t>
  </si>
  <si>
    <t xml:space="preserve">CONFERENCIA MAGISTRAL: AMPARO Y SISTEMA PENAL ACUSATORIO. </t>
  </si>
  <si>
    <t xml:space="preserve">AMPARO Y SISTEMA PENAL ACUSATORIO. </t>
  </si>
  <si>
    <t>$1,775.82             $1,000.00</t>
  </si>
  <si>
    <t>CONFERENCIA MAGISTRAL: PROBLEMAS DE INTERPRETACION SOBRE NORMAS DE DERECHOS HUMANOS</t>
  </si>
  <si>
    <t>PROBLEMAS DE INTERPRETACION SOBRE NORMAS DE DERECHOS HUMANOS</t>
  </si>
  <si>
    <t>17 DE OCTUBRE</t>
  </si>
  <si>
    <t xml:space="preserve">     $0.00             $1,339.99</t>
  </si>
  <si>
    <t>CDO-LE-005</t>
  </si>
  <si>
    <t>IRENE MANZO REYES</t>
  </si>
  <si>
    <t xml:space="preserve">CONFERENCIA: INDUCCION A LA PROTECCION CIVIL: PRIMERO AUXILIOS, BUSQUEDA Y RESCATE.  </t>
  </si>
  <si>
    <t xml:space="preserve">PRIMERO AUXILIOS, BUSQUEDA Y RESCATE.  </t>
  </si>
  <si>
    <t>CDO-E-015</t>
  </si>
  <si>
    <t>AURELIO CORONADO MARES</t>
  </si>
  <si>
    <t>CONFERENCIA MAGISTRAL: PSICOLOGIA Y SISTEMA DE JUSTICIA: "EL PAPEL DE LA MEMORIA EN TESTIGOS Y VICTIMAS EN PROCESOS LEGALES"</t>
  </si>
  <si>
    <t xml:space="preserve"> "EL PAPEL DE LA MEMORIA EN TESTIGOS Y VICTIMAS EN PROCESOS LEGALES"</t>
  </si>
  <si>
    <t>$3,715.81               $866.00</t>
  </si>
  <si>
    <t xml:space="preserve">CONFERENCIA MAGISTRAL: INVESTIGACION CRIMINAL Y CIENCIAS FORENSES: VICTIMOLOGIA FORENSE: PROTOCOLOS DE INVESTIGACION CRIMINAL     </t>
  </si>
  <si>
    <t xml:space="preserve">INVESTIGACION CRIMINAL Y CIENCIAS FORENSES: VICTIMOLOGIA FORENSE: PROTOCOLOS DE INVESTIGACION CRIMINAL     </t>
  </si>
  <si>
    <t>CDO-E-016</t>
  </si>
  <si>
    <t>CLARA SCHERER CASTILLO</t>
  </si>
  <si>
    <t xml:space="preserve">MESA REDONDA: ACCESO A LA JUSTICIA DE LAS MUJERES: AVANCES Y RETROCESOS DE LA PARIDAD EN SONORA </t>
  </si>
  <si>
    <t xml:space="preserve">ACCESO A LA JUSTICIA DE LAS MUJERES: AVANCES Y RETROCESOS DE LA PARIDAD EN SONORA </t>
  </si>
  <si>
    <t xml:space="preserve"> EDUARDO TRUJILLO TRUJILLO</t>
  </si>
  <si>
    <t>GUADALUPE TADDEI ZAVALA</t>
  </si>
  <si>
    <t>VLADIMIR GOMEZ ANDURO</t>
  </si>
  <si>
    <t>LETICIA BURGOS OCHOA</t>
  </si>
  <si>
    <t>ARTURO DIAZ SAN VICENTE</t>
  </si>
  <si>
    <t>VIDEOCONFERENCIA PRESENTACION DE CRONICAS: CONTROL DE CONSTITUCIONALIDAD</t>
  </si>
  <si>
    <t>CONTROL DE CONSTITUCIONALIDAD</t>
  </si>
  <si>
    <t>OSCAR MARTINEZ MANCILLAS, HUGO ACOSTA HERNANDEZ, VIVIAN ZARATE VAZQUEZ</t>
  </si>
  <si>
    <t>(VIDEOCONFERENCIA) DIPLOMADO “EL NUEVO SISTEMA DE JUSTICIA PENAL ACUSATORIO DE FRENTE A LA SOCIEDAD”</t>
  </si>
  <si>
    <t>“EL NUEVO SISTEMA DE JUSTICIA PENAL ACUSATORIO DE FRENTE A LA SOCIEDAD”</t>
  </si>
  <si>
    <t>07, 09,14 Y 16 DE OCTUBRE</t>
  </si>
  <si>
    <t>VIC-LE-008</t>
  </si>
  <si>
    <t>MAGISTRADOS DEL CONSEJO DE LA JUDICATURA FEDERAL</t>
  </si>
  <si>
    <t>DIPLOMADO "EL NUEVO SISTEMA DE JUSTICIA PENAL ACUSATORIO FRENTE A LA SOCIEDAD" VIDEOCONFERENCIAS</t>
  </si>
  <si>
    <t>2,7,9,14,16,21, 23 Y 28 DE OCTUBRE</t>
  </si>
  <si>
    <t>MAGDA. OLGA ILIANA SALDAÑA DURAN</t>
  </si>
  <si>
    <t>CONFERENCIA "EQUIDAD DE GENERO"</t>
  </si>
  <si>
    <t>LIC. TOMAS JESUS GONZALEZ SANTIAGO</t>
  </si>
  <si>
    <t>TALLER "ANTECEDENTES Y PRINCIPIOS DEL PROCESO ACUSATORIO Y SU ETAPA DE INVESTIGACIÓN"</t>
  </si>
  <si>
    <t>08 DE OCTUBRE</t>
  </si>
  <si>
    <t>MAGDO. JOSE EDUARDO TELLEZ ESPINOZA</t>
  </si>
  <si>
    <t>CONFERENCIA "LA JUSTICIA ADMINISTRATIVA MUNICIPAL"</t>
  </si>
  <si>
    <t>DR. JUAN PLUTARCO ARCOS MARTINEZ</t>
  </si>
  <si>
    <t>CONFERENCIA "EL NUEVO PROCESO PENAL ACUSATORIO Y LOS ABOGADOS LITIGANTES"</t>
  </si>
  <si>
    <t>TALLER "FORMULACION DE AUDIENCIA DE VINCULACION A PROCESOS, AUDIENCIA INTERMEDIA Y PLENARIO"</t>
  </si>
  <si>
    <t xml:space="preserve">15 DE OCTUBRE </t>
  </si>
  <si>
    <t>LIC. JORGE ZOROLA VILLARREAL</t>
  </si>
  <si>
    <t>TALLER "LA DEMANDA DE AMPARO INDIRECTO EN LA NUEVA LEY DE AMPARO" EN TAMPICO, TAM.</t>
  </si>
  <si>
    <t>LIC. MEDARDO SANCHEZ ALBARRAN</t>
  </si>
  <si>
    <t>CONFERENCIA "NUEVOS RETOS EN LA PROTECCIÓN CIVIL"</t>
  </si>
  <si>
    <t>DR. ROLANDO BARRAZA PEREZ</t>
  </si>
  <si>
    <t>MESA DE DISCUSION "INTERES SUPERIOR DEL MENOR EN MATERIA PENAL"</t>
  </si>
  <si>
    <t>LIC. GLORIA GUADALUPE CARRIZALES</t>
  </si>
  <si>
    <t>LIC. ARTURO DIAZ SAN VICENTE E IGNACIO ZEPEDA GARDUÑO</t>
  </si>
  <si>
    <t>PRESENTACION DE CRONICAS "CRONICAS DE CONSTITUCIONALIDAD" VIDEOCONFERENCIA</t>
  </si>
  <si>
    <t>MAGDO. MIGUEL ANGEL AGUILAR LOPEZ</t>
  </si>
  <si>
    <t>CONFERENCIA "TEORIA DEL DELITO Y EL CODIGO NACIONAL DE PROCEDIMIENTOS PENALES"</t>
  </si>
  <si>
    <t>24 DE OCTUBRE</t>
  </si>
  <si>
    <t>COL-LE-007</t>
  </si>
  <si>
    <t>MTRA. MARÍA GUADALUPE ADRIANA ORTEGA ORTIZ</t>
  </si>
  <si>
    <t>MESA REDONDA "IGUALDAD SUSTANTIVA"</t>
  </si>
  <si>
    <t>ANALISIS DEL CASO: "IGUALDAD SUSTANTIVA" AMPARO DIRECTO EN REVISIÓN 1464/2013</t>
  </si>
  <si>
    <t>COLIMA</t>
  </si>
  <si>
    <t>2 DE OCTUBRE DE 2015</t>
  </si>
  <si>
    <t xml:space="preserve">0.00                                                  746.00                           </t>
  </si>
  <si>
    <t>0.00                                                     0.00                                            20.00</t>
  </si>
  <si>
    <t>MAGDO. BERNARDO ALFREDO SALAZAR SANTANA</t>
  </si>
  <si>
    <t xml:space="preserve">0.00                                                       0.00                             </t>
  </si>
  <si>
    <t>0.00                                                    0.00                                             0.00</t>
  </si>
  <si>
    <t>MTRO. RUMUALDO GARCÍA MEJÍA</t>
  </si>
  <si>
    <t xml:space="preserve">MAGDO. MARTÍN AGUSTÍN HERNÁNDEZ GONZÁLEZ </t>
  </si>
  <si>
    <t>CONFERENCIA: "EL DERECHO AGRARIO FRENTE A LOS RETOS DE LA NUEVA LEGISLACIÓN EN MATERIA DE ENERGÍA"</t>
  </si>
  <si>
    <t>"EL DERECHO AGRARIO FRENTE A LOS RETOS DE LA NUEVA LEGISLACIÓN EN MATERIA DE ENERGÍA"</t>
  </si>
  <si>
    <t>8 DE OCTUBRE DE 2015</t>
  </si>
  <si>
    <t>COL-E-014-2015</t>
  </si>
  <si>
    <t>MAGDO. GERMÁN MARTÍNEZ CISNEROS</t>
  </si>
  <si>
    <t>CONFERENCIA: "LAS REFORMAS NECESARIAS EN NUESTROS SISTEMAS DE JUSTICIA"</t>
  </si>
  <si>
    <t>"LAS REFORMAS NECESARIAS EN NUESTROS SISTEMAS DE JUSTICIA"</t>
  </si>
  <si>
    <t>9 DE OCTUBRE DE 2015</t>
  </si>
  <si>
    <t xml:space="preserve">1,480.00                                                       842.00                             </t>
  </si>
  <si>
    <t>0.00                                                    2,842.00                                             0.00</t>
  </si>
  <si>
    <t>CONFERENCIA: "LA SUPLENCIA DE LOS PLANTEAMIENTOS DE DERECHO EN EL JUICIO AGRARIO"</t>
  </si>
  <si>
    <t>"LA SUPLENCIA DE LOS PLANTEAMIENTOS DE DERECHO EN EL JUICIO AGRARIO"</t>
  </si>
  <si>
    <t>15 DE OCTUBRE DE 2015</t>
  </si>
  <si>
    <t>COL-E-015-2015</t>
  </si>
  <si>
    <t>JUEZ HORACIO HERNÁNDEZ TORRES</t>
  </si>
  <si>
    <t>"EL CONFLICTO" Y "GENERALIDADES DE LOS MECANISMOS ALTERNATIVOS DE SOLUCIÓN DE CONTROVERSIAS"</t>
  </si>
  <si>
    <t>16 Y 17 DE OCTUBRE DE 2015</t>
  </si>
  <si>
    <t xml:space="preserve">1,676.01                                                       100.00                           </t>
  </si>
  <si>
    <t>0.00                                                       1,050.00                                            0.00</t>
  </si>
  <si>
    <t>LIC. JOSÉ ANTONIO RÍOS TINOCO</t>
  </si>
  <si>
    <t>CURSO: "INDUCCIÓN A LA PROTECCIÓN CIVIL"</t>
  </si>
  <si>
    <t>"INDUCCIÓN A LA PROTECCIÓN CIVIL"</t>
  </si>
  <si>
    <t>21 DE OCTUBRE DE 2015</t>
  </si>
  <si>
    <t>CCJ-CUE-600-2015</t>
  </si>
  <si>
    <t>ZAMIR ANDRES FAJARDO MORALES</t>
  </si>
  <si>
    <t>SEMINARIO EN JUSTICIA CONSTITUCIONAL</t>
  </si>
  <si>
    <t>"LA REFORMA CONSTITUCIONAL DE DERECHOS HUMANOS DE 2011 Y LOS NUEVOS PARADIGMAS DE LA JUSTICIA CONSTITUCIONAL EN MEXICO"</t>
  </si>
  <si>
    <t>CUERNAVACA</t>
  </si>
  <si>
    <t>2 Y 3 DE OCTUBRE DE 2015</t>
  </si>
  <si>
    <t>CUE-UE-10</t>
  </si>
  <si>
    <t>CUE-E-026</t>
  </si>
  <si>
    <t>DGCCJ-1335-2015</t>
  </si>
  <si>
    <t>ANNALENA MUREDDU GILABERT</t>
  </si>
  <si>
    <t>TALLER</t>
  </si>
  <si>
    <t>TEATRO EXPERIMENTAL PARA NIÑOS CON ENFOQUE DE DERECHOS HUMANOS</t>
  </si>
  <si>
    <t>5 DE OCTUBRE DE 2015</t>
  </si>
  <si>
    <t>GRACIELA RODRIGUEZ MANZO</t>
  </si>
  <si>
    <t>SEMINARIO DE ANALISIS DE SENTENCIAS RELEVANTES DE LA CORTE INTERAMERICANA DE DERECHOS HUMANOS</t>
  </si>
  <si>
    <t>"ANALISIS DEL CASO GONZALEZ Y OTRAS VS. MEXICO. (CAMPO ALGODONERO)"</t>
  </si>
  <si>
    <t>6 DE OCTUBRE DE 2015</t>
  </si>
  <si>
    <t>CUE-E-027</t>
  </si>
  <si>
    <t>JUAN CARLOS GUTIERREZ CONTRERAS</t>
  </si>
  <si>
    <t>"ANALISIS DEL CASO RADILLA PACHECO VS. ESTADOS UNIDOS MEXICANOS"</t>
  </si>
  <si>
    <t>7 DE OCTUBRE DE 2015</t>
  </si>
  <si>
    <t>STEPHANIE ERIN BREWER</t>
  </si>
  <si>
    <t>"ANALISIS DEL CASO CABRERA GARCIA Y MONTIEL FLORES VS. MEXICO (CAMPESINOS ECOLOGISTAS)"</t>
  </si>
  <si>
    <t>CUE-E-028</t>
  </si>
  <si>
    <t>DGCCJ-1376-2015</t>
  </si>
  <si>
    <t>CLAUDIA LORENA MALDONADO CAMPOS</t>
  </si>
  <si>
    <t>"RECURSOS INFORMATICOS DEL PODER JUDICIAL DE LA FEDERACION"</t>
  </si>
  <si>
    <t>13 DE OCTUBRE DE 2015</t>
  </si>
  <si>
    <t>HANALLELI GONZALEZ ALCOCER</t>
  </si>
  <si>
    <t>MIGUEL ANGEL GARCIA GODINEZ</t>
  </si>
  <si>
    <t>SEMINARIO DE ARGUMENTACION JURIDICA</t>
  </si>
  <si>
    <t>"ARGUMENTACIÓN Y RETÓRICA"</t>
  </si>
  <si>
    <t>CUE-E-029</t>
  </si>
  <si>
    <t>RAYMUNDO GAMA LEYVA</t>
  </si>
  <si>
    <t>"EL RAZONAMIENTO"</t>
  </si>
  <si>
    <t>CUE-E-030</t>
  </si>
  <si>
    <t>MINISTRO EN RETIRO MARIANO AZUELA GÜITRON</t>
  </si>
  <si>
    <t>CONFERENCIA MAGISTRAL</t>
  </si>
  <si>
    <t>"CULTURA JURÍDICA Y JURISDICCIONAL"</t>
  </si>
  <si>
    <t>16 DE OCTUBRE DE 2015</t>
  </si>
  <si>
    <t>DGCCJ-1333-2015</t>
  </si>
  <si>
    <t>JORNADA DE DIFUSION</t>
  </si>
  <si>
    <t>"INTEGRACION Y PRINCIPALES FUNCIONES DEL PODER JUDICIAL DE LA FEDERACIÓN"</t>
  </si>
  <si>
    <t>20 DE OCTUBRE DE 2015</t>
  </si>
  <si>
    <t>DGCCJ-1339-2015</t>
  </si>
  <si>
    <t>RUBEN GARCIA GARCIA</t>
  </si>
  <si>
    <t xml:space="preserve">CINE DEBATE </t>
  </si>
  <si>
    <t>"MAR ADENTRO"</t>
  </si>
  <si>
    <t>DGCCJ-1581-2015</t>
  </si>
  <si>
    <t>MARCO ANTONIO MANZO GODINEZ</t>
  </si>
  <si>
    <t>"PRINCIPIOS DE PROTECCION CIVIL EN EL AMBITO MUNICIPAL"</t>
  </si>
  <si>
    <t>LUIS VEGA RAMIREZ</t>
  </si>
  <si>
    <t>"ESTRUCTURACION Y COMPRENSION DE SENTENCIAS Y OTROS ESCRITOS JURIDICOS"</t>
  </si>
  <si>
    <t>DGCCJ-1331-2015</t>
  </si>
  <si>
    <t>26 DE OCTUBRE DE 2015</t>
  </si>
  <si>
    <t>DGCCJ-1337-2015</t>
  </si>
  <si>
    <t>27 DE OCTUBRE DE 2015</t>
  </si>
  <si>
    <t>DGCCJ-1347-2015</t>
  </si>
  <si>
    <t>VICTOR MANUEL CASTRILLON Y LUNA</t>
  </si>
  <si>
    <t>PRESENTACION DE LIBRO</t>
  </si>
  <si>
    <t>"CONTRATACION ELECTRONICA CIVIL INTERNACIONAL"</t>
  </si>
  <si>
    <t>RICARDO TAPIA VEGA</t>
  </si>
  <si>
    <t>ANAHIBY BECERRIL GIL</t>
  </si>
  <si>
    <t>CUL-LE-005</t>
  </si>
  <si>
    <t>CUL-E-022</t>
  </si>
  <si>
    <t>CICLO DE CONFERENCIAS: ARRAIGO Y PRESUNCIÓN DE INOCENCIA (CULIACÁN)</t>
  </si>
  <si>
    <t>CUL-E-023</t>
  </si>
  <si>
    <t>CUL-E-024</t>
  </si>
  <si>
    <t>16 y 17 de octubre 2015</t>
  </si>
  <si>
    <t>CUL-E-025</t>
  </si>
  <si>
    <t>CUL-E-026</t>
  </si>
  <si>
    <t>CUL-E-027</t>
  </si>
  <si>
    <t>CUL-E-028</t>
  </si>
  <si>
    <t>CUL-E-029</t>
  </si>
  <si>
    <t>CUL-E-030</t>
  </si>
  <si>
    <t>09 y 10 octubre 2015</t>
  </si>
  <si>
    <t>CUL-E-031</t>
  </si>
  <si>
    <t>15 y 16 octubre 2015</t>
  </si>
  <si>
    <t>CUL-E-032</t>
  </si>
  <si>
    <t>CUL-E-033</t>
  </si>
  <si>
    <t>CUL-E-034</t>
  </si>
  <si>
    <t>CUL-E-035</t>
  </si>
  <si>
    <t>CUL-E-046</t>
  </si>
  <si>
    <t>CUL-E-036</t>
  </si>
  <si>
    <t>CUL-E-037</t>
  </si>
  <si>
    <t>CUL-E-038</t>
  </si>
  <si>
    <t>CUL-E-039</t>
  </si>
  <si>
    <t>CUL-E-040</t>
  </si>
  <si>
    <t>CUL-E-041</t>
  </si>
  <si>
    <t>CUL-E-042</t>
  </si>
  <si>
    <t>CUL-E-043</t>
  </si>
  <si>
    <t>CUL-E-044</t>
  </si>
  <si>
    <t>CUL-E-045</t>
  </si>
  <si>
    <t>DUR-E-023</t>
  </si>
  <si>
    <t>CUITLÁHUAC VALENZUELA CORRAL</t>
  </si>
  <si>
    <t>"LAS ADICCIONES Y EL DERECHO A LA SALUD"</t>
  </si>
  <si>
    <t>DURANGO</t>
  </si>
  <si>
    <t>DUR-E-024</t>
  </si>
  <si>
    <t>JORGE RAMÍREZ MARRUFO</t>
  </si>
  <si>
    <t>"EL ABC DEL LITIGANTE EN EL JUICIO ORAL"</t>
  </si>
  <si>
    <t>DUR-E-025</t>
  </si>
  <si>
    <t>ERNESTO GALINDO SIFUENTE</t>
  </si>
  <si>
    <t>"COMO SEMBRAR DUDAS RAZONABLES EN EL JUICIO ORAL"</t>
  </si>
  <si>
    <t>DUR-E-026</t>
  </si>
  <si>
    <t>JUAN TORO LERMA</t>
  </si>
  <si>
    <t xml:space="preserve">"LOS RECURSOS EN EL JUICIO ORAL A LA LUZ DEL CÓDIGO NACIONAL DE PROCEDIMIENTOS PENALES" </t>
  </si>
  <si>
    <t>DUR-E-027</t>
  </si>
  <si>
    <t>SAÚL GARCÍA CORONA</t>
  </si>
  <si>
    <t>"EL ACCESO A LA JUSTICIA"</t>
  </si>
  <si>
    <t>DUR-E-028</t>
  </si>
  <si>
    <t>JOSÉ NÚNEZ OCHOA</t>
  </si>
  <si>
    <t>"ARGUMENTACIÓN EN EL JUICIO ORAL"</t>
  </si>
  <si>
    <t>DUR-E-029</t>
  </si>
  <si>
    <t>MANUEL JIMÉNEZ LÓPEZ</t>
  </si>
  <si>
    <t>"PRINCIPIO DE ESTABILIDAD LABORAL DE LOS TRABAJADORES MAGISTERIALES"</t>
  </si>
  <si>
    <t>DUR-E-030</t>
  </si>
  <si>
    <t>ENRIQUE ARRIETA SILVA</t>
  </si>
  <si>
    <t>"EL PLAN DE GUADALUPE"</t>
  </si>
  <si>
    <t>DUR-E-031</t>
  </si>
  <si>
    <t>"EL CONTROL DE CONVENCIONALIDAD; PERSPECTIVA INTERAMERICANA Y SU REPERCUSIÓN EN MÉXICO"</t>
  </si>
  <si>
    <t>DUR-E-032</t>
  </si>
  <si>
    <t>PERSONAL DE LA COORDINACIÓN DE COMPILACIÓN Y SISTEMATIZACIÓN DE TESIS</t>
  </si>
  <si>
    <t>VIDEOCONFERENCIA</t>
  </si>
  <si>
    <t>"CURSO DE CAPACITACIÓN EN EL USO Y MEJOR APROVECHAMIENTO DE LAS HERRAMIENTAS DE LOS SISTEMAS ELECTRÓNICOS DE CONSULTA DE TESIS Y EJECUTORIAS DE LA SCJN"</t>
  </si>
  <si>
    <t>19 Y 20 DE OCTUBRE</t>
  </si>
  <si>
    <t>DUR-E-033</t>
  </si>
  <si>
    <t>MIGUEL RODRÍGUEZ VÁZQUEZ</t>
  </si>
  <si>
    <t>"RESULTADOS DEL 12AVO CONGRESO IBEROAMERICANO DE DERECHO CONSTITUCIONAL"</t>
  </si>
  <si>
    <t>DUR-E-034</t>
  </si>
  <si>
    <t>"CRÓNICAS: CONTROL DE CONSTITUCIONALIDAD"</t>
  </si>
  <si>
    <t>DUR-E-035</t>
  </si>
  <si>
    <t>ARTURO GALINDO CABADA</t>
  </si>
  <si>
    <t>"RETOS Y RESULTADOS DE LA PROTECCIÓN CIVIL EN EL ESTADO DE DURANGO"</t>
  </si>
  <si>
    <t>DUR-E-036</t>
  </si>
  <si>
    <t>LUIS PESCADOR CANO</t>
  </si>
  <si>
    <t>"TRÁMITE DEL AMPARO INDIRECTO"</t>
  </si>
  <si>
    <t>ENS-LE-008</t>
  </si>
  <si>
    <t xml:space="preserve">MARCO ANTONIO LAZCANO SAHAGÚN </t>
  </si>
  <si>
    <t>SEMINARIO EN DERECHO AMBIENTAL</t>
  </si>
  <si>
    <t>LA CONSTITUCIÓN AMBIENTAL.</t>
  </si>
  <si>
    <t>ENSENADA</t>
  </si>
  <si>
    <t xml:space="preserve"> 2 Y 3</t>
  </si>
  <si>
    <t>0.00                             726.01</t>
  </si>
  <si>
    <t xml:space="preserve">MARÍA LLANO </t>
  </si>
  <si>
    <t>2 Y 3</t>
  </si>
  <si>
    <t>0.00                             0.00</t>
  </si>
  <si>
    <t>ENS-E-023</t>
  </si>
  <si>
    <t>EDUARDO BERTTOLINI LIZÁRRAGA</t>
  </si>
  <si>
    <t xml:space="preserve">CONFERENCIA MAGISTRAL: “LOS DERECHOS DEL DETENIDO EN EL SISTEMA PENAL ACUSATORIO” </t>
  </si>
  <si>
    <t>1,332.80                             1,000.00</t>
  </si>
  <si>
    <t>0.00                 524.00                              0.00</t>
  </si>
  <si>
    <t xml:space="preserve">NARCISO REY DAVID </t>
  </si>
  <si>
    <t>0.00                             1,000.00</t>
  </si>
  <si>
    <t>ENS-E-024</t>
  </si>
  <si>
    <t>HUMBERTO MANUEL ROMÁN FRANCO</t>
  </si>
  <si>
    <t>CONFERENCIA MAGISTRAL: “LA VALORACIÓN DE LA PRUEBA EN EL SISTEMA PENAL ACUSATORIO”</t>
  </si>
  <si>
    <t>10</t>
  </si>
  <si>
    <t>1,749.30                             962.80</t>
  </si>
  <si>
    <t>5,281.00                 586.00                              0.00</t>
  </si>
  <si>
    <t>CARLOS ESCOBAR HERNÁNEZ</t>
  </si>
  <si>
    <t>TALLER: “LA DEFENSA DEL IMPUTADO EN EL SISTEMA PENAL ACUSATORIO”</t>
  </si>
  <si>
    <t>TALLER: “LA DEFENSA DEL IMPUTADO EN EL NUEVO SISTEMA PENAL ACUSATORIO”</t>
  </si>
  <si>
    <t>14-16</t>
  </si>
  <si>
    <t>0.00                             3,000.00</t>
  </si>
  <si>
    <t>ENS-E-025</t>
  </si>
  <si>
    <t>ÁNGEL DÁVILA ESCAREÑO</t>
  </si>
  <si>
    <t>SEMINARIO DE ARGUMENTACIÓN JURÍDICA</t>
  </si>
  <si>
    <t>21 Y 22</t>
  </si>
  <si>
    <t>3,125.18                             1,920.00</t>
  </si>
  <si>
    <t>5,657.46                 3,576.00                              0.00</t>
  </si>
  <si>
    <t>ENS-E-026</t>
  </si>
  <si>
    <t>CARLOS RONZON SEVILLA</t>
  </si>
  <si>
    <t>23 Y 24</t>
  </si>
  <si>
    <t>3,411.00                 2,880.00                              0.00</t>
  </si>
  <si>
    <t>ENS-E-027</t>
  </si>
  <si>
    <t>MARISOL PÉREZ PRADO</t>
  </si>
  <si>
    <t>CICLO DE CONFERENCIAS: “LOS DERECHOS DE LAS VÍCTIMAS Y DEL OFENDIDO EN EL SISTEMA PENAL ACUSATORIO”</t>
  </si>
  <si>
    <t>LOS DERECHOS DE LAS VÍCTIMAS Y DEL OFENDIDO EN EL SISTEMA PENAL ACUSATORIO</t>
  </si>
  <si>
    <t>28</t>
  </si>
  <si>
    <t>ENS-E-028</t>
  </si>
  <si>
    <t>0.00                 512.44                              0.00</t>
  </si>
  <si>
    <t>MARTHA FLORES TREJO</t>
  </si>
  <si>
    <t>MUJER: VÍCTIMA DE MALTRATO Y SU REGULACIÓN EN EL NUEVO SISTEMA PENAL ACUSATORIO</t>
  </si>
  <si>
    <t>GTO-026-CR</t>
  </si>
  <si>
    <t>CONSEJO DE LA JUDICATURA FEDERAL</t>
  </si>
  <si>
    <t>DIPLOMADO</t>
  </si>
  <si>
    <t>DIPLOMADO EL NUEVO SISTEMA DE JUSTICIA PENAL ACUSATORIO FRENTE A LA SOCIEDAD</t>
  </si>
  <si>
    <t>GUANAJUATO</t>
  </si>
  <si>
    <t xml:space="preserve">2, 7, 9, 14, 16, 21, 23 Y 28 DE OCTUBRE DE 2015 </t>
  </si>
  <si>
    <t>GTO-027-CR</t>
  </si>
  <si>
    <t>LUIS ORTIZ ANDRADE</t>
  </si>
  <si>
    <t>USO RESPONSABLE DE LAS REDES SOCIALES</t>
  </si>
  <si>
    <t>06 DE OCTUBRE DE 2015</t>
  </si>
  <si>
    <t>GTO-028-CR</t>
  </si>
  <si>
    <t>CHRISTIAN HERNÁNDEZ SÁNCHEZ</t>
  </si>
  <si>
    <t>APLICACIONES DE LA GENÉTICA EN EL SISTEMA DE JUSTICIA FAMILIAR EN ORALIDAD</t>
  </si>
  <si>
    <t>07 DE OCTUBRE DE 2015</t>
  </si>
  <si>
    <t>GTO-029-CR</t>
  </si>
  <si>
    <t>JOSE ROJAS CANDELA</t>
  </si>
  <si>
    <t>QUE SON LOS DERECHOS HUMANOS</t>
  </si>
  <si>
    <t>14 DE OCTUBRE DE 2015</t>
  </si>
  <si>
    <t>GTO-030-CR</t>
  </si>
  <si>
    <t>LUCINA GONZÁLEZ MIJE</t>
  </si>
  <si>
    <t>MEDIOS ALTERNATIVOS DE SOLUCION DE CONTROVERSIAS</t>
  </si>
  <si>
    <t>08, 13 Y 15 DE OCTUBRE DE 2015</t>
  </si>
  <si>
    <t>GTO-031-CR</t>
  </si>
  <si>
    <t>SAUL COTA MURILLO</t>
  </si>
  <si>
    <t>NA</t>
  </si>
  <si>
    <t>EDUCACION EN EQUIDAD Y PERSPECTIVA DE GENERO</t>
  </si>
  <si>
    <t>GTO-033-CR</t>
  </si>
  <si>
    <t>JOSE OLVERA GARCIA</t>
  </si>
  <si>
    <t>PROTECCION CIVIL PREVENCION DE ACCIDENTES</t>
  </si>
  <si>
    <t>28 DE OCTUBRE DE 2015</t>
  </si>
  <si>
    <t>ARTURODIAZ SAN VICENTE</t>
  </si>
  <si>
    <t>UNIDAD DE CRONICAS: LOS TRATADOS INTERNACIONALES EN EL SISTEMA JURÍDICO MEXICANO. CONTROL DE CONVENCIONALIDAD</t>
  </si>
  <si>
    <t>GTO-034-CR</t>
  </si>
  <si>
    <t>JOSE MOSQUEDA VELAZQUEZ</t>
  </si>
  <si>
    <t>EL NUEVO PARADIGMA DE REGULARIDAD CONSTITUCIONAL Y DERECHOS HUMANOS</t>
  </si>
  <si>
    <t>30 DE SEPTIEMBRE DE 2015</t>
  </si>
  <si>
    <t>DIPLOMADO "EL NUEVO SISTEMA DE JUSTICIA PENAL ACUSATORIO DE FRENTE A LA SOCIEDAD"</t>
  </si>
  <si>
    <t>EL NUEVO SISTEMA DE JUSTICIA PENAL ACUSATORIO DE FRENTE A LA SOCIEDAD</t>
  </si>
  <si>
    <t>HERMOSILLO</t>
  </si>
  <si>
    <t>7, 9, 14 Y 16 DE OCTUBRE</t>
  </si>
  <si>
    <t>ARTURO DÍAZ SAN VICENTE                                              IGNACIO ZEPEDA GARDUÑO</t>
  </si>
  <si>
    <t>CRÓNICAS "PRESENTACIÓN DE CRÓNICAS LOS TRATADOS INTERNACIONALES EN EL SISTEMA JURÍDICO MEXICANO. CONTROL DE CONVENCIONALIDAD"</t>
  </si>
  <si>
    <t>PRESENTACIÓN DE CRÓNICAS LOS TRATADOS INTERNACIONALES EN EL SISTEMA JURÍDICO MEXICANO. CONTROL DE CONVENCIONALIDAD</t>
  </si>
  <si>
    <t>JESÚS SALVADOR  GUIRADO  LÓPEZ</t>
  </si>
  <si>
    <t>MEDIOS ALTERNATIVOS DE SOLUCIÓN DE CONTROVERSIAS</t>
  </si>
  <si>
    <t>1, 2, 5 Y 6 DE OCTUBRE</t>
  </si>
  <si>
    <t>JOSÉ GERARDO GASTÉLUM BOJÓRQUEZ</t>
  </si>
  <si>
    <t>CONFERENCIA: "EL CONSTITUCIONALISMO EN MÉXICO Y SU EVOLUCIÓN EN LOS DERECHOS HUMANOS"</t>
  </si>
  <si>
    <t>EL CONSTITUCIONALISMO EN MÉXICO Y SU EVOLUCIÓN EN LOS DERECHOS HUMANOS</t>
  </si>
  <si>
    <t>LUZ HAYDEÉ TAPIA URIARTE</t>
  </si>
  <si>
    <t>CONFERENCIA: "SOPORTE BÁSICO DE VIDA"</t>
  </si>
  <si>
    <t>SOPORTE BÁSICO DE VIDA</t>
  </si>
  <si>
    <t>JOSÉ MANUEL BLANCO QUIHUIS</t>
  </si>
  <si>
    <t>CONFERENCIA "LA PERSPECTIVA DE GÉNERO EN LA ADMINISTRACIÓN DE JUSTICIA "</t>
  </si>
  <si>
    <t xml:space="preserve">LA PERSPECTIVA DE GÉNERO EN LA ADMINISTRACIÓN DE JUSTICIA </t>
  </si>
  <si>
    <t>HÉCTOR GUILLERMO MALDONADO MALDONADO</t>
  </si>
  <si>
    <t>CONFERENCIA "LA TRANSFORMACIÓN DEL SISTEMA PENAL MEXICANO"</t>
  </si>
  <si>
    <t>LA TRANSFORMACIÓN DEL SISTEMA PENAL MEXICANO</t>
  </si>
  <si>
    <t>FRANCISCO MARTÍNEZ BUITIMEA</t>
  </si>
  <si>
    <t>TALLER "LA INVESTIGACIÓN A TRAVÉS DEL ACERVO HISTORICO JUDICIAL"</t>
  </si>
  <si>
    <t>LA INVESTIGACIÓN A TRAVÉS DEL ACERVO HISTORICO JUDICIAL</t>
  </si>
  <si>
    <t>TALLER "JUEGA Y APRENDE TUS DERECHOS"</t>
  </si>
  <si>
    <t>JUEGA Y APRENDE TUS DERECHOS</t>
  </si>
  <si>
    <t>TALLER "LAS FUNCIONES DEL PLENO DE LA SUPREMA CORTE DE JUSTICIA DE LA NACIÓN"</t>
  </si>
  <si>
    <t>LAS FUNCIONES DEL PLENO DE LA SUPREMA CORTE DE JUSTICIA DE LA NACIÓN</t>
  </si>
  <si>
    <t>PAZ-E-012</t>
  </si>
  <si>
    <t>PAZ-E-013</t>
  </si>
  <si>
    <t>PAZ-E-014</t>
  </si>
  <si>
    <t>PAZ-E-015</t>
  </si>
  <si>
    <t>PAZ-E-020</t>
  </si>
  <si>
    <t>PAZ-E-017</t>
  </si>
  <si>
    <t>PAZ-E-018</t>
  </si>
  <si>
    <t>PAZ-E-016</t>
  </si>
  <si>
    <t>PAZ-E-019</t>
  </si>
  <si>
    <t>LEO-E-014</t>
  </si>
  <si>
    <t>ISABEL MALDONADO SANCHEZ</t>
  </si>
  <si>
    <t>CONFERENCIA Y PRESENTACION DE LIBRO</t>
  </si>
  <si>
    <t>LA POLICIA EN EL SISTEMA PENAL ACUSATORIO</t>
  </si>
  <si>
    <t>LEO-LE-011</t>
  </si>
  <si>
    <t>EDGAR CRUZ MORENO</t>
  </si>
  <si>
    <t>REVISION DE JURISPRUDENCIA EN MATERIA DE PROPIEDAD INDUSTRIAL</t>
  </si>
  <si>
    <t>LEO-E-015</t>
  </si>
  <si>
    <t>VARIABLES PSICOLOGICAS EN JUCIOS ORALES</t>
  </si>
  <si>
    <t>JOSE CABRERA GUTIERREZ</t>
  </si>
  <si>
    <t>DERECHOS HUMANOS DE LAS MUJERES</t>
  </si>
  <si>
    <t>DAVID FLORES CASAS</t>
  </si>
  <si>
    <t>CURSO</t>
  </si>
  <si>
    <t>CAPACITACION EN EL USO Y MEJOR APROVECHAMIENTO DE LAS HERRAMIENTAS DE LOS SISTEMAS ELECTRONICOS DE CONSULTA DE TESIS Y EJECUTORIAS DE LA SCJN</t>
  </si>
  <si>
    <t>MARCOS PEREZ RESENDIZ</t>
  </si>
  <si>
    <t>MECANISMOS ALTERNOS DE SOLUCION DE CONTROVERSIAS</t>
  </si>
  <si>
    <t>RAFAEL MONTOYA VARGAS</t>
  </si>
  <si>
    <t>RICARDO VAZQUEZ ARREDONDO</t>
  </si>
  <si>
    <t>LUCINA GONZALEZ MIJES</t>
  </si>
  <si>
    <t>JUAN LUNA ALFARO</t>
  </si>
  <si>
    <t>CRESCENCIO SANCHEZ ABUNDIZ</t>
  </si>
  <si>
    <t>PREVENCION DE INCENDIOS</t>
  </si>
  <si>
    <t>LEO-E-016</t>
  </si>
  <si>
    <t>MIGUEL AGUILAR LOPEZ</t>
  </si>
  <si>
    <t>ANALISIS DEL CODIGO NACIONAL DE PROCEDIMIENTOS PENALES</t>
  </si>
  <si>
    <t>MAT-LE-005</t>
  </si>
  <si>
    <t>NANCY ROMERO PEDRAZA</t>
  </si>
  <si>
    <t xml:space="preserve">PROGRAMA DE DIFUSION DE LA CULTURA JURIDICA Y JURISDICCIONAL PARA NIÑOS,ADOLESCENTES Y ADULTOS NO ESPECIALIZADOS EN DERECHO </t>
  </si>
  <si>
    <t xml:space="preserve">DIFUSION DE LA CULTURA JURIDICA Y JURISDICCIONAL PARA NIÑOS,ADOLESCENTES Y ADULTOS NO ESPECIALIZADOS EN DERECHO </t>
  </si>
  <si>
    <t>MATAMOROS</t>
  </si>
  <si>
    <t>MAT-E-005</t>
  </si>
  <si>
    <t>JESUS CORRALES HERNANDEZ</t>
  </si>
  <si>
    <t>MARCOS DE DERECHOS HUMANOS, PRINCIPIOS Y GARANTÍAS EN EL PROCESO PENAL ACUSATORIO</t>
  </si>
  <si>
    <t>UBICACIÓN DEL ESTANDAR DE PRUEBA EN EL PROCESO PENAL ACUSATORIO</t>
  </si>
  <si>
    <t xml:space="preserve">FRANCISCO JESUS XOCHICALE MARTINEZ   </t>
  </si>
  <si>
    <t>CONFERENCIA INFRACCIONES Y SANCIONES EN MATERIA ADUANERA</t>
  </si>
  <si>
    <t>INFRACCIONES Y SANCIONES EN MATERIA ADUANERA</t>
  </si>
  <si>
    <t>MAT-E-006</t>
  </si>
  <si>
    <t>WALTER ARELLANO HOBELSBERGER Y WALTER ARELLANO TORRES</t>
  </si>
  <si>
    <t>ARGUMENTACION JURIDICA</t>
  </si>
  <si>
    <t>MAT-E-007</t>
  </si>
  <si>
    <t>WALTER ARELLANO HOBELSBERGER Y MARCIA TORRES QUEVEDO</t>
  </si>
  <si>
    <t>31 DE OCTUBRE</t>
  </si>
  <si>
    <t>ARTURO DIAZ SAN VICENTE E IGNACIO ZEPEDA GARDUÑO</t>
  </si>
  <si>
    <t xml:space="preserve">VIDEOCONFERENCIA CRONICAS SCJN CONTROL DE CONSTITUCIONALIDAD </t>
  </si>
  <si>
    <t xml:space="preserve"> CRONICAS SCJN CONTROL DE CONSTITUCIONALIDAD </t>
  </si>
  <si>
    <t>HUMBERTO GARCIA GONZALEZ</t>
  </si>
  <si>
    <t>CONFERENCIA MEDIDAS DE PROTECCION EN CASO DE INCENDIO</t>
  </si>
  <si>
    <t>MEDIDAS DE PROTECCION EN CASO DE INCENDIO</t>
  </si>
  <si>
    <t xml:space="preserve">DISERTANTES DESIGNADOS POR EL IJF   </t>
  </si>
  <si>
    <t xml:space="preserve">VIDEOCONFERENCIA  DIPLOMADO EL NUEVO SISTEMA DE JUSTICIA PENAL ACUSATORIO DE FRENTE A LA SOCIEDAD   </t>
  </si>
  <si>
    <t xml:space="preserve"> EL NUEVO SISTEMA DE JUSTICIA PENAL ACUSATORIO DE FRENTE A LA SOCIEDAD   </t>
  </si>
  <si>
    <t>07, 09, 14, 16, 21, 23 y 28  DE OCTUBRE</t>
  </si>
  <si>
    <t>MAZ-E-024</t>
  </si>
  <si>
    <t>WALTER ARELLANO HOBELSBERGER</t>
  </si>
  <si>
    <t>SEMINARIO "ARGUMENTACIÓN JURÍDICA"</t>
  </si>
  <si>
    <t>LA HERMENÉUTICA JURÍDICA; EXTRUCTURACIÓN Y COMPRENSIÓN DE SENTENCIAS</t>
  </si>
  <si>
    <t>MAZATLÁN</t>
  </si>
  <si>
    <t>02 Y 03//10/2015</t>
  </si>
  <si>
    <t>5,389.40                               1,752.01</t>
  </si>
  <si>
    <t>3,710.00                             0                                 0</t>
  </si>
  <si>
    <t>MAZ-E-025</t>
  </si>
  <si>
    <t>MARÍA GABRIELA SÁNCHEZ GARCÍA</t>
  </si>
  <si>
    <t>EL CONFLICTO; GENERALIDADES DE LOS MECANISMOS ALTERNATIVOS DE SOLUCIÓN DE CONTROVERSIAS</t>
  </si>
  <si>
    <t>09 Y 10/10/2015</t>
  </si>
  <si>
    <t>5,389.40                              2,000.00</t>
  </si>
  <si>
    <t>0                             1,326.00                                 0</t>
  </si>
  <si>
    <t>MAZ-E-026</t>
  </si>
  <si>
    <t>GILDA LIZETTE ORTIZ LÓPEZ</t>
  </si>
  <si>
    <t>LA LEY NACIONAL DE MECANISMOS ALTERNATIVOS DE SOLUCIÓN DE CONTROVERSIAS EN MATERIA PENAL; EL ACUERDO REPARATORIO.</t>
  </si>
  <si>
    <t>16 Y 17/10/2015</t>
  </si>
  <si>
    <t>5,389.40                               2,000.00</t>
  </si>
  <si>
    <t>0                             1,342.00                                 0</t>
  </si>
  <si>
    <t>MAZ-E-027</t>
  </si>
  <si>
    <t>SERGIO ESCOBAR MEDEL</t>
  </si>
  <si>
    <t>CONFERENCIA MAGISTRAL "LA FUNCIÓN DEL TRABAJADOR SOCIAL EN LOS JUZGADOS FAMILIARES"</t>
  </si>
  <si>
    <t>LA FUNCIÓN DEL TRABAJADOR SOCIAL EN LOS JUZGADOS FAMILIARES</t>
  </si>
  <si>
    <t>2,278.20                               1,000.00</t>
  </si>
  <si>
    <t>0                             1,200.00                                 0</t>
  </si>
  <si>
    <t>MAZ-E-028</t>
  </si>
  <si>
    <t>JESÚS ERNESTO TORRERO RODRÍGUEZ</t>
  </si>
  <si>
    <t>CONFERENCIA MAGISTRAL "PLAN DE GUADALUPE: CAMINO HACIA LA CONSTRUCCIÓN DE UNA NACIÓN"</t>
  </si>
  <si>
    <t>PLAN DE GUADALUPE: CAMINO HACIA LA CONSTRUCCIÓN DE UNA NACIÓN</t>
  </si>
  <si>
    <t>0                               1,000.00</t>
  </si>
  <si>
    <t>0                             0                                 0</t>
  </si>
  <si>
    <t>MAZ-E-029</t>
  </si>
  <si>
    <t>JOSÉ ROSALIO MONJARAZ ALCALÁ</t>
  </si>
  <si>
    <t>CONFERENCIA MAGISTRAL "PROTECCIÓN CIVIL"</t>
  </si>
  <si>
    <t>PROTECCIÓN CIVIL</t>
  </si>
  <si>
    <t>MAZ-E-031</t>
  </si>
  <si>
    <t>MIGUEL IZAGUIRRE OJEDA</t>
  </si>
  <si>
    <t>MESA DE DIÁLOGO "MATRIMONIO IGUALITARIO"</t>
  </si>
  <si>
    <t>MATRIMONIO IGUALITARIO</t>
  </si>
  <si>
    <t>MAZ-E-032</t>
  </si>
  <si>
    <t>JORGE PÉREZ CERÓN</t>
  </si>
  <si>
    <t>MAZ-E-033</t>
  </si>
  <si>
    <t>MAZ-E-034</t>
  </si>
  <si>
    <t>MYRELLE ORALIA LOZOYA MOLINA</t>
  </si>
  <si>
    <t>CONFERENCIA MAGISTRAL "ETAPAS Y AUDIENCIAS PRELIMINARES DEL NUEVO PROCEDIMIENTO DEL SISTEMA PENAL ACUSATORIO"</t>
  </si>
  <si>
    <t>ETAPAS Y AUDIENCIAS PRELIMINARES DEL NUEVO PROCEDIMIENTO DEL SISTEMA PENAL ACUSATORIO</t>
  </si>
  <si>
    <t>0                             1,843.60                                 0</t>
  </si>
  <si>
    <t>MAZ-E-035</t>
  </si>
  <si>
    <t>OMAR JESÚS ABITIA SALAZAR</t>
  </si>
  <si>
    <t>CONFERENCIA MAGISTRAL "REFORMA CONSTITUCIONAL AL SISTEMA DE JUSTICIA PENAL"</t>
  </si>
  <si>
    <t>REFORMA CONSTITUCIONAL AL SISTEMA DE JUSTICIA PENAL</t>
  </si>
  <si>
    <t>2,278.20                               502.00</t>
  </si>
  <si>
    <t>0                             1,626.24                                 0</t>
  </si>
  <si>
    <t>KAREN LUNA RODRIGUEZ BUENO</t>
  </si>
  <si>
    <t>GÉNERO Y DERECHOS REPRODUCTIVOS EN EL DEBATE CONSTITUCIONAL EN MÉXICO</t>
  </si>
  <si>
    <t>MER-E-49-2015</t>
  </si>
  <si>
    <t>ALIMENTOS:  182.00</t>
  </si>
  <si>
    <t>TRANSPORTE: 0.00</t>
  </si>
  <si>
    <t>ESTAC.: 33</t>
  </si>
  <si>
    <t>PABLO V. MONROY GÓMEZ</t>
  </si>
  <si>
    <t>MESA PANEL ANÁLISIS DEL PROTOCOLO DE ACTUACIÓN PARA QUIENES IMPARTEN JUSTICIA EN CASOS QUE INVOLUCREN DERECHOS DE PERSONAS CON DISCAPACIDAD</t>
  </si>
  <si>
    <t>HOSPEDAJE:  0.00</t>
  </si>
  <si>
    <t>VUELO :0.00</t>
  </si>
  <si>
    <t>MER-E-50-2015</t>
  </si>
  <si>
    <t>ALIMENTOS:  0.00</t>
  </si>
  <si>
    <t>ESTAC.: 24.00</t>
  </si>
  <si>
    <t>RENÉ GONZALEZ PUERTO</t>
  </si>
  <si>
    <t>MER-E-51-2015</t>
  </si>
  <si>
    <t>ESTAC.: 20</t>
  </si>
  <si>
    <t>NIDIA YOLANDA BARRERA HERNÁNDEZ</t>
  </si>
  <si>
    <t>MER-E-52-2015</t>
  </si>
  <si>
    <t>MARISA BELAUSTEGUIGOTITIA</t>
  </si>
  <si>
    <t>MESA DE ANÁLISIS SOBRE LA PERSPECTIVA DE GÉNERO EN EL SISTEMA DE JUSTICIA PENAL MEXICANO Y LA EXHIBICIÓN  DEL DOCUMENTAL " NOS PINTAMOS SOLAS" ARTE JUSTICIA Y GÉNERO</t>
  </si>
  <si>
    <t>MER-E-53-2015</t>
  </si>
  <si>
    <t>TRANSPORTE: 780.00</t>
  </si>
  <si>
    <t>ESTAC.: 0.00</t>
  </si>
  <si>
    <t>ALMA PATRICIA PIÑONES VÁZQUEZ</t>
  </si>
  <si>
    <t>MER-E-54-2015</t>
  </si>
  <si>
    <t>ALIMENTOS:  704.00</t>
  </si>
  <si>
    <t>MARCO ANTONIO PORTILLO MENDOZA</t>
  </si>
  <si>
    <t>CURSO DE CAPACITACIÓN EN EL USO Y MEJOR APROVECHAMIENTO DE LAS HERRAMIENTAS DE LOS SISTEMAS ELECTRÓNICOS DE CONSULTA DE TESIS Y EJECUTORIAS DE LA SCJN</t>
  </si>
  <si>
    <t>MER-E-55-2015</t>
  </si>
  <si>
    <t>RICARDO HERNÁNDEZ FORCADA</t>
  </si>
  <si>
    <t>CONFERENCIA. LA CRIMINALIZACIÓN DEL VIH , UNA VIOLACIÓN A LOS DERECHOS HUMANOS</t>
  </si>
  <si>
    <t>MER-E-56-2015</t>
  </si>
  <si>
    <t>GABRIELA SAENZCABRERA</t>
  </si>
  <si>
    <t>EVACUACIÓN EN CASO DE INCENDIO</t>
  </si>
  <si>
    <t>MER-E-60-2015</t>
  </si>
  <si>
    <t>JOSÉ ANTONIO ECHENIQUE GARCÍA</t>
  </si>
  <si>
    <t>SEMINARIO DE ACTUALIZACIÓN EN ESPECIALIDAD EN CONCURSOS MERCANTILES</t>
  </si>
  <si>
    <t>MER-E-61-2015</t>
  </si>
  <si>
    <t>ALIMENTOS:  977.50</t>
  </si>
  <si>
    <t>JUAN MARIANO MÖLLER SCHUSTER</t>
  </si>
  <si>
    <t>MER-E-62-2015</t>
  </si>
  <si>
    <t>ESTAC.: 00.00</t>
  </si>
  <si>
    <t>TEDDY ABRAHAM TORRES LÓPEZ</t>
  </si>
  <si>
    <t>CONFERENCIA. JUZGAR CON PERSPECTIVA DE GÉNERO . ANÁLISIS DE CASOS PRÁCTICOS</t>
  </si>
  <si>
    <t>MÉRIDA</t>
  </si>
  <si>
    <t>VUELO : 0.00</t>
  </si>
  <si>
    <t>MER-E-63-2015</t>
  </si>
  <si>
    <t>HÉCTOR ALBERTO ROMERO FIERRO</t>
  </si>
  <si>
    <t>MER-E-64-2015</t>
  </si>
  <si>
    <t>TRANSPORTE: 44.00</t>
  </si>
  <si>
    <t>JOSÉ GERARDO BADÍN CHERIT</t>
  </si>
  <si>
    <t>MER-E-65-2015</t>
  </si>
  <si>
    <t>ESTAC.: 44.00</t>
  </si>
  <si>
    <t>RUBÉN JESÚS LARA PATRÓN</t>
  </si>
  <si>
    <t>CONFERENCIA: CONTROL DE CONSTITUCIONALIDAD EN MATERIA ELECTORAL</t>
  </si>
  <si>
    <t>ÁNGEL PRIETO MÉNDEZ</t>
  </si>
  <si>
    <t>MEDIACIÓN FAMILIAR UNA VÍA PACIFICA</t>
  </si>
  <si>
    <t>MER-E-29-2015</t>
  </si>
  <si>
    <t>ESTAC.: 12.00</t>
  </si>
  <si>
    <t>LINDA LIZBETH RAMÍREZ</t>
  </si>
  <si>
    <t>MER-E-28-2015</t>
  </si>
  <si>
    <t>ADDA LUCELLY CAMARA VALLEJOS</t>
  </si>
  <si>
    <t>MER-E-27-2015</t>
  </si>
  <si>
    <t>ESTAC.: 12</t>
  </si>
  <si>
    <t>MEXICALI</t>
  </si>
  <si>
    <t>7, 9, 14, Y 16  DE OCTUBRE</t>
  </si>
  <si>
    <t>MXL-LE-004</t>
  </si>
  <si>
    <t>VERONICA CASTILLO GARCIA</t>
  </si>
  <si>
    <t>CONFERENCIA "ADOLESCENTES EN CONFLICTO CON LA LEY"</t>
  </si>
  <si>
    <t>ADOLESCENTES EN CONFLICTO CON LA LEY</t>
  </si>
  <si>
    <t>MXL-E-009</t>
  </si>
  <si>
    <t>ANGEL DAVILA ESCAREÑO</t>
  </si>
  <si>
    <t>CONFERENCIA MAGISTRAL "EL VERDADERO CONTROL CONVENCIONAL Y CONSTITUCIONAL"</t>
  </si>
  <si>
    <t>EL VERDADERO CONTROL CONVENCIONAL Y CONSTITUCIONAL</t>
  </si>
  <si>
    <t xml:space="preserve">14 DE OCTUBRE </t>
  </si>
  <si>
    <t>MXL-E-010</t>
  </si>
  <si>
    <t>CONFERENCIA MAGISTRAL "TEMAS RELEVANTES DEL SISTEMA ACUSATORIO Y ORAL. CONTENIDO DE LAS REFORMAS"</t>
  </si>
  <si>
    <t>EMAS RELEVANTES DEL SISTEMA ACUSATORIO Y ORAL. CONTENIDO DE LAS REFORMAS</t>
  </si>
  <si>
    <t>YIREH VILLA</t>
  </si>
  <si>
    <t>CONFERENCIA "PROTECCION CIVIL"</t>
  </si>
  <si>
    <t>PROTECCION CIVIL</t>
  </si>
  <si>
    <t xml:space="preserve">19 DE OCTUBRE </t>
  </si>
  <si>
    <t>CESAR AUGUSTO FLORES VALDEZ</t>
  </si>
  <si>
    <t>MXL-E-011</t>
  </si>
  <si>
    <t>BALDOMERO MENDOZA LOPEZ</t>
  </si>
  <si>
    <t>CONFERENCIA MAGISTRAL "LA APLICACIÓN DE LOS TRATADOS INTERNACIONALES EN EL SISTEMA ACUSATORIO"</t>
  </si>
  <si>
    <t>LA APLICACIÓN DE LOS TRATADOS INTERNACIONALES EN EL SISTEMA ACUSATORIO</t>
  </si>
  <si>
    <t xml:space="preserve">20 DE OCTUBRE </t>
  </si>
  <si>
    <t>CONFERENCIA MAGISTRAL "LITIGIO ESTRATEGICO. EL CASO ALFONSO MARTIN DEL CAMPO DODD"</t>
  </si>
  <si>
    <t>LITIGIO ESTRATEGICO. EL CASO ALFONSO MARTIN DEL CAMPO DODD</t>
  </si>
  <si>
    <t>OCTAVIO LOPEZ SOTO</t>
  </si>
  <si>
    <t>CONFERENCIA "LA SUPREMA CORTE DE JUSTICIA DE LA NACION EN LA DECIMA EPOCA"</t>
  </si>
  <si>
    <t>LA SUPREMA CORTE DE JUSTICIA DE LA NACION EN LA DECIMA EPOCA</t>
  </si>
  <si>
    <t xml:space="preserve">22 DE OCTUBRE </t>
  </si>
  <si>
    <t>ARMANDO SANABRIA ENZASTIGA</t>
  </si>
  <si>
    <t>CONFERENCIA "EL DERECHO A LA INFORMACION EN LAS SENTENCIAS DE LA SUPREMA CORTE DE JUSTICIA DE LA NACON"</t>
  </si>
  <si>
    <t>EL DERECHO A LA INFORMACION EN LAS SENTENCIAS DE LA SUPREMA CORTE DE JUSTICIA DE LA NACON</t>
  </si>
  <si>
    <t>MXL-E-012</t>
  </si>
  <si>
    <t>GERARDO DEHESA DAVILA</t>
  </si>
  <si>
    <t xml:space="preserve">30 Y 31 DE OCTUBRE </t>
  </si>
  <si>
    <t>MTY-LE-008</t>
  </si>
  <si>
    <t>EDGAR HUMBERTO MUÑOZ GRAJALES</t>
  </si>
  <si>
    <t>TEMAS DE ACTUALIDAD: EL PODER JUDICIAL FEDERAL PARA JÓVENES</t>
  </si>
  <si>
    <t>EL PODER JUDICIAL FEDERAL PARA JÓVENES</t>
  </si>
  <si>
    <t>MONTERREY</t>
  </si>
  <si>
    <t>PERSONAL DEL CONSEJO DE LA JUDICATURA</t>
  </si>
  <si>
    <t>VIDEOCONFERENCIA DIPLOMADO: EL NUEVO SISTEMA DE JUSTICIA PENAL ACUSATORIO DE FRENTE A LA SOCIEDAD</t>
  </si>
  <si>
    <t>02, 07, 09, 14, 16, 21, 23 Y 26 DE OCTUBRE</t>
  </si>
  <si>
    <t>FRANCISCO JAVIER GORJÓN GÓMEZ</t>
  </si>
  <si>
    <t>SEMINARIO: COMENTARIOS A LA LEY NACIONAL DE MECANÍSMOS ALTERNATIVOS DE SOLUCIÓN, CONTROVERSIAS EN MATERIA PENAL</t>
  </si>
  <si>
    <t>COMENTARIOS A LA LEY NACIONAL DE MECANÍSMOS ALTERNATIVOS DE SOLUCIÓN, CONTROVERSIAS EN MATERIA PENAL</t>
  </si>
  <si>
    <t>05 DE OCTUBRE</t>
  </si>
  <si>
    <t>PARIS ALEJANDRO CABALLERO</t>
  </si>
  <si>
    <t>ARNULFO SÁNCHEZ GARCÍA</t>
  </si>
  <si>
    <t>GABRIEL CAVAZOS VILLANUEVA</t>
  </si>
  <si>
    <t>MESA DE ANÁLISIS: JUSTICIA ALTERNATIVA ESTUDIOS DE ARBITRAJE Y MEDIACIÓN</t>
  </si>
  <si>
    <t>JUSTICIA ALTERNATIVA ESTUDIOS DE ARBITRAJE Y MEDIACIÓN</t>
  </si>
  <si>
    <t>MTY-E-13</t>
  </si>
  <si>
    <t>GONZALO JESÚS URRIBARRI CARPINTERO</t>
  </si>
  <si>
    <t>TEMA DE ACTUALIDAD: CONOCIENDO LA SUPREMA CORTE</t>
  </si>
  <si>
    <t>CONOCIENDO LA SUPREMA CORTE</t>
  </si>
  <si>
    <t>VALERIA GUERRA SILLER</t>
  </si>
  <si>
    <t>MTY-E-14</t>
  </si>
  <si>
    <t>DIANA MARTÍNEZ MEDRANO</t>
  </si>
  <si>
    <t>TALLER: EL PODER JUDICIAL Y LOS DERECHOS HUMANOS DE LAS PERSONAS MIGRANTES Y SUJETAS A PROTECCIÓN INTERNACIONAL EN MÉXICO</t>
  </si>
  <si>
    <t>EL PODER JUDICIAL Y LOS DERECHOS HUMANOS DE LAS PERSONAS MIGRANTES Y SUJETAS A PROTECCIÓN INTERNACIONAL EN MÉXICO</t>
  </si>
  <si>
    <t>MTY-E-15</t>
  </si>
  <si>
    <t>PERSEO QUIROZ RENDÓN</t>
  </si>
  <si>
    <t>ANA LORENA DELGADILLO</t>
  </si>
  <si>
    <t>LORENA CANO PADILLA</t>
  </si>
  <si>
    <t>CRÓNICAS: CONTROL DE CONSTITUCIONALIDAD</t>
  </si>
  <si>
    <t>CARLOS ALEJANDRO LUPRECIO</t>
  </si>
  <si>
    <t>CONFERENCIA: INTERRELACIONES ENTRE EL MODERNISMO CATALÁN Y EL ECLECTICISMO DEL NOROESTE MEXICANO 1910 - 1930</t>
  </si>
  <si>
    <t>INTERRELACIONES ENTRE EL MODERNISMO CATALÁN Y EL ECLECTICISMO DEL NOROESTE MEXICANO 1910 - 1930</t>
  </si>
  <si>
    <t>JOSÉ ELÍAS GALLEGOS BENÍTEZ</t>
  </si>
  <si>
    <t>SEMINARIO: ARGUMENTACIÓN JURÍDICA</t>
  </si>
  <si>
    <t>ARGUMENTACIÓN JURÍDICA</t>
  </si>
  <si>
    <t>HUGO ALEJANDRO BERMÚDEZ MANRIQUE</t>
  </si>
  <si>
    <t>JOSÉ ANTONIO BERMÚDEZ MANRIQUE</t>
  </si>
  <si>
    <t>MOR-LE-008</t>
  </si>
  <si>
    <t>JESUS SANTOS VELAZQUEZ GUERRERO</t>
  </si>
  <si>
    <t>SEMINARIO EN MATERIA ADMINISTRATIVA Y LABORAL</t>
  </si>
  <si>
    <t>MEDIOS PROBATORIOS - PRUEBA TESTIMONIAL</t>
  </si>
  <si>
    <t>MORELIA</t>
  </si>
  <si>
    <t>JORGE ISAAC MARTINEZ ALCANTAR</t>
  </si>
  <si>
    <t>PROCEDIMIENTO EJECUCION LAUDO</t>
  </si>
  <si>
    <t>DAVID FIDEL HERNANDEZ GONZALEZ</t>
  </si>
  <si>
    <t>CURSO Y CAPACITACION EN EL USO DE LAS HERRAMIENTAS DE LOS SISTEMAS ELECTRONICOS DE CONSULTA DE TESIS Y EJECUTORIAS DE LA SCJN</t>
  </si>
  <si>
    <t>USO DE LAS HERRAMIENTAS DE LOS SISTEMAS ELECTRONICOS DE CONSULTA DE TESIS Y EJECUTORIAS DE LA SCJN</t>
  </si>
  <si>
    <t>MARIA DEL PILAR CHAVEZ FRANCO</t>
  </si>
  <si>
    <t>SEMINARIO MEDIOS ALTERNATIVOS DE SOLUCION DE CONTROVERSIAS</t>
  </si>
  <si>
    <t>GENERALIDADES DE LOS MECANISMOS ALTERNATIVOS DE SOLUCION DE CONTROVERSIAS</t>
  </si>
  <si>
    <t>MARLENE RODRIGUEZ HUERTA</t>
  </si>
  <si>
    <t>PROCEDIMIENTO</t>
  </si>
  <si>
    <t>OSCAR GUSTAVO ARROYO CARRILLO</t>
  </si>
  <si>
    <t>LOS MEDIOS ALTERNATIVOS DE SOLUCION DE CONTROVERSIAS</t>
  </si>
  <si>
    <t>09 DE OCTUBRE
CANCELADA</t>
  </si>
  <si>
    <t>ARTURO MENDOZA CORTES</t>
  </si>
  <si>
    <t>CURSO TALLER EL ROL DE LAS PARTES FRENTE A LAS MEDIDAS CAUTELARES EN AUDIENCIA ORAL</t>
  </si>
  <si>
    <t>EL ROL DE LAS PARTES FRENTE A LAS MEDIDAS CAUTELARES EN AUDIENCIA ORAL</t>
  </si>
  <si>
    <t>GABRIEL SANTANA RIO FRIO</t>
  </si>
  <si>
    <t>CONFERENCIA EL ACCESO A LA JUSTICIA EN MEXICO</t>
  </si>
  <si>
    <t>EL ACCESO A LA JUSTICIA EN MEXICO</t>
  </si>
  <si>
    <t>ESTRELLA DEL ROCIO LOPEZ MACIEL</t>
  </si>
  <si>
    <t>CURSO ACTIVIDAD POR LA SEMANA NACIONAL DE PROTECCION CIVIL</t>
  </si>
  <si>
    <t>CONFORMACION DE BRIGADAS</t>
  </si>
  <si>
    <t>20 DE OCTUBRE
(CAMBIO DE FECHA)</t>
  </si>
  <si>
    <t>JUAN MARTIN ORTIZ ROMO</t>
  </si>
  <si>
    <t>ERNESTO RAMIREZ OCHOA</t>
  </si>
  <si>
    <t>SEMINARIO ARGUMENTACION JURIDICA</t>
  </si>
  <si>
    <t>ARGUMENTACION Y RETÓRICA</t>
  </si>
  <si>
    <t>28 DE OCTUBRE
SE POSPONE</t>
  </si>
  <si>
    <t>EL RAZONAMIENTO</t>
  </si>
  <si>
    <t>29 DE OCTUBRE
SE POSPONE</t>
  </si>
  <si>
    <t>OMAR LIEVANOS RUIZ</t>
  </si>
  <si>
    <t>LA HERMENEUTICA JURIDICA</t>
  </si>
  <si>
    <t>30 DE OCTUBRE
SE POSPONE</t>
  </si>
  <si>
    <t>LIC. RICARDO VALENZUELA TORRES</t>
  </si>
  <si>
    <t>CONFERENCIA MAGISTRAL                                 "PREVENCIÓN DE ACCIDENTES VIALES"</t>
  </si>
  <si>
    <t>NUEVO LAREDO</t>
  </si>
  <si>
    <t>PREVENCIÓN DE ACCIDENTES VIALES</t>
  </si>
  <si>
    <t>DR. FRANCISCO RODRÍGUEZ DE LA TORRE</t>
  </si>
  <si>
    <t>CONFERENCIA MAGISTRAL                                 "PREVENCIÓN DE AGRESIONES SEXUALES"</t>
  </si>
  <si>
    <t>PREVENCIÓN DE AGRESIONES SEXUALES</t>
  </si>
  <si>
    <t>LIC. NANCY VARELA MALDONADO</t>
  </si>
  <si>
    <t>CONFERENCIA                                  "PREVENCIÓN DE ADICCIONES"</t>
  </si>
  <si>
    <t>PREVENCIÓN DE ADICCIONES</t>
  </si>
  <si>
    <t>MTRO. NOÉ DOMÍNGUEZ ÁVILA</t>
  </si>
  <si>
    <t>IMPUESTO AL VALOR AGREGADO EN LOS ALIMENTOS (IVA</t>
  </si>
  <si>
    <t>NLD-E-007</t>
  </si>
  <si>
    <t>LIC. REINA KARINA TORRES BARRIENTOS</t>
  </si>
  <si>
    <t>ETAPAS DEL SISTEMA PENAL ACUSATORIO</t>
  </si>
  <si>
    <t>DR. CRISTIAN FERNANDO ESCOBAR SALDAÑA</t>
  </si>
  <si>
    <t>PREVENIR PUEDE SALVAR TU VIDA</t>
  </si>
  <si>
    <t>NLD-E-008</t>
  </si>
  <si>
    <t>MTRO. JOSÉ LUIS PECINA ALCALÁ</t>
  </si>
  <si>
    <t>ACTUACIÓN DEL JUEZ DE CONTROL EN LA INVESTIGACIÓN</t>
  </si>
  <si>
    <t>NLD-E-009</t>
  </si>
  <si>
    <t>LIC. MANUEL ALEJANDRO ÁLVAREZ SALDAÑA</t>
  </si>
  <si>
    <t>ANALISIS DE LA REFORMA ENERGÉTICA</t>
  </si>
  <si>
    <t>NLD-E-010</t>
  </si>
  <si>
    <t>LIC. ORLANDO JAVIER RODADO BARRERA</t>
  </si>
  <si>
    <t>PERSPECTIVAS Y DESAFÍOS DE LOS ORGINISMOS DE PROTECCIÓN DE LOS DERECHOS HUMANOS</t>
  </si>
  <si>
    <t>NLD-E-011</t>
  </si>
  <si>
    <t>MTRO. VERÓNICA GABRIELA MARTÍNEZ HERNÁNDEZ</t>
  </si>
  <si>
    <t>VENTAJAS Y DESVENTAJAS DE LOS MEDIOS ALTERNOS DE SOLUCIÓN DE CONTROVERSIAS</t>
  </si>
  <si>
    <t>NLD-E-012</t>
  </si>
  <si>
    <t>29 Y 30</t>
  </si>
  <si>
    <t>MÓDULOS I Y II.</t>
  </si>
  <si>
    <t>OAX/DGPC03/015/2015</t>
  </si>
  <si>
    <t>IVAN ORTEGA ANGELES</t>
  </si>
  <si>
    <t>CONFERENCIA INDEBIDO RECONOCIMIENTO DE PERSONAS MEDIANTE FOTOGRAFIAS. ASUNTO PENAL: TENTATIVA DE HOMICIDIO.</t>
  </si>
  <si>
    <t>INDEBIDO RECONOCIMIENTO DE PERSONAS MEDIANTE FOTOGRAFIAS.</t>
  </si>
  <si>
    <t>OAXACA</t>
  </si>
  <si>
    <t xml:space="preserve"> 1 DE OCTUBRE</t>
  </si>
  <si>
    <t>$0.00
$0.00</t>
  </si>
  <si>
    <t>$0.00
$0.00
$0.00</t>
  </si>
  <si>
    <t>BERENICE ORTIZ CRUZ</t>
  </si>
  <si>
    <t>VISITA GUIADA ALUMNOS DE LA FACULTAD DE DERECHO DE LA UNIVERSIDAD AUTONOMA "BENITO JUAREZ" DE OAXACA.</t>
  </si>
  <si>
    <t>SERVICIOS DE LA CASA DE LA CULTURA JURIDICA.</t>
  </si>
  <si>
    <t>OAX-E-031</t>
  </si>
  <si>
    <t>ARTURO PUEBLITA FERNANDEZ</t>
  </si>
  <si>
    <t>CONFERENCIA DERECHOS DE LOS CONTRIBUYENTES.</t>
  </si>
  <si>
    <t>DERECHOS DE LOS CONTRIBUYENTES.</t>
  </si>
  <si>
    <t xml:space="preserve"> 2 DE OCTUBRE</t>
  </si>
  <si>
    <t>$5,500.00
$0.00</t>
  </si>
  <si>
    <t>$3,955.70
0.00
$0.00</t>
  </si>
  <si>
    <t>OAX-E-032</t>
  </si>
  <si>
    <t>FRANCISCO ABUNDIS LUNA</t>
  </si>
  <si>
    <t>CONFERENCIA REDES SOCIALES, ACTOS ANTICIPADOS DE CAMPAÑA Y PROPAGANDA GUBERNAMENTAL.</t>
  </si>
  <si>
    <t>REDES SOCIALES, ACTOS ANTICIPADOS DE CAMPAÑA Y PROPAGANDA GUBERNAMENTAL.</t>
  </si>
  <si>
    <t xml:space="preserve"> 5 DE OCTUBRE</t>
  </si>
  <si>
    <t>$675.00
$1,000.00</t>
  </si>
  <si>
    <t>$3,988.15
$0.00
$33.00</t>
  </si>
  <si>
    <t>EDUARDO CASTILLO CRUZ</t>
  </si>
  <si>
    <t>CHARLA REGIMEN ELECTORAL DE SISTEMA NORMATIVOS INTERNOS: OAXACA.</t>
  </si>
  <si>
    <t>REGIMEN ELECTORAL DE SISTEMA NORMATIVOS INTERNOS: OAXACA.</t>
  </si>
  <si>
    <t>OAX-E-034</t>
  </si>
  <si>
    <t>ERNESTO LOPEZ SAURE</t>
  </si>
  <si>
    <t>CONFERENCIA COMENTARIOS AL CODIGO NACIONAL DE PROCEDIMIENTOS PENALES.</t>
  </si>
  <si>
    <t>CODIGO NACIONAL DE PROCEDIMIENTOS PENALES.</t>
  </si>
  <si>
    <t xml:space="preserve"> 8 DE OCTUBRE</t>
  </si>
  <si>
    <t>$0.00
$788.00</t>
  </si>
  <si>
    <t>$4, 464.15
$0.00
$55.00</t>
  </si>
  <si>
    <t>OAX-E-035</t>
  </si>
  <si>
    <t>HUMBERTO GUERRERO ROSALES.</t>
  </si>
  <si>
    <t>CONFERENCIA RETOS DEL SISTEMA INTERAMERICANO DE DERECHOS HUMANOS.</t>
  </si>
  <si>
    <t>SISTEMA INTERAMERICANO DE DERECHOS HUMANOS.</t>
  </si>
  <si>
    <t>$1,558.00
$861.00</t>
  </si>
  <si>
    <t>$3,624.58
$0.00
$541.00</t>
  </si>
  <si>
    <t>VISITA GUIADA ALUMNOS DE DERECHO DE LA UNIVERSIDAD REGIONAL DEL SURESTE.</t>
  </si>
  <si>
    <t>PEDRO PEREZ SOSA</t>
  </si>
  <si>
    <t>CHARLA DERECHOS INDIGENAS Y JUICIOS ORALES.</t>
  </si>
  <si>
    <t>DERECHOS INDIGENAS Y JUICIOS ORALES.</t>
  </si>
  <si>
    <t xml:space="preserve"> 9 DE OCTUBRE</t>
  </si>
  <si>
    <t>OAX-E-036</t>
  </si>
  <si>
    <t>MARIA HERNANDEZ MARTINEZ</t>
  </si>
  <si>
    <t>CONFERENCIA FINANCIAMIENTO ELECTORAL Y CANDIDATURAS INDEPENDIENTES.</t>
  </si>
  <si>
    <t>FINANCIAMIENTO ELECTORAL Y CANDIDATURAS INDEPENDIENTES.</t>
  </si>
  <si>
    <t xml:space="preserve"> 13 DE OCTUBRE</t>
  </si>
  <si>
    <t>$1,349.99
$879.00</t>
  </si>
  <si>
    <t>$4,162.00
$0.00
$318.00</t>
  </si>
  <si>
    <t>DAVID RECONDO</t>
  </si>
  <si>
    <t>CONFERENCIA LA JURISPRUDENCIA DE LA SALA SUPERIOR DEL TRIBUNAL ELECTORAL EN CASOS DE CONTROVERSIAS EN SISTEMAS NORMATIVOS INTERNOS.</t>
  </si>
  <si>
    <t>SISTEMAS NORMATIVOS INTERNOS.</t>
  </si>
  <si>
    <t xml:space="preserve"> 15 DE OCTUBRE</t>
  </si>
  <si>
    <t>$0.00
$933.00</t>
  </si>
  <si>
    <t>OAX-E-037</t>
  </si>
  <si>
    <t>SEMINARIO MEDIOS ALTERNATIVOS DE SOLUCION DE CONTROVERSIAS.</t>
  </si>
  <si>
    <t>MEDIOS ALTERNATIVOS DE SOLUCION DE CONTROVERSIAS.</t>
  </si>
  <si>
    <t>$2,580.00
$1,870.00</t>
  </si>
  <si>
    <t>$5,627.00
$0.00
$0.00</t>
  </si>
  <si>
    <t>OAX-E-038</t>
  </si>
  <si>
    <t>JAZMIN RAMIREZ VALTIERRA</t>
  </si>
  <si>
    <t>$2,979.99
$1,571.00</t>
  </si>
  <si>
    <t>$4,960.00
$0.00
$570.00</t>
  </si>
  <si>
    <t>FELIPE REYNA ROMERO</t>
  </si>
  <si>
    <t>CURSO PLANEACION FAMILIAR EN MATERIA DE PROTECCION CIVIL.</t>
  </si>
  <si>
    <t>PROTECCION CIVIL.</t>
  </si>
  <si>
    <t xml:space="preserve"> 20 DE OCTUBRE</t>
  </si>
  <si>
    <t>OAX-E-039</t>
  </si>
  <si>
    <t>JOSE CABALLERO OCHOA</t>
  </si>
  <si>
    <t>CONFERENCIA FEDERALISMO Y CONTROL DE CONVENCIONALIDAD.</t>
  </si>
  <si>
    <t>FEDERALISMO Y CONTROL DE CONVENCIONALIDAD.</t>
  </si>
  <si>
    <t xml:space="preserve"> 23 DE OCTUBRE</t>
  </si>
  <si>
    <t>$1,335.50
$1,000.00</t>
  </si>
  <si>
    <t>$4,990.00
$0.00
$285.00</t>
  </si>
  <si>
    <t>OAX-E-033</t>
  </si>
  <si>
    <t>ROBERTO LARA CHAGOYAN</t>
  </si>
  <si>
    <t>CONFERENCIA AVANCES EN MATERIA DE ARGUMENTACION JURIDICA EN MEXICO</t>
  </si>
  <si>
    <t>ARGUMENTACION JURIDICA EN MEXICO</t>
  </si>
  <si>
    <t>$1,100.00
$930.00</t>
  </si>
  <si>
    <t>$5,638.00
$0.00
$318.00</t>
  </si>
  <si>
    <t>OAX-E-042</t>
  </si>
  <si>
    <t>RUTH VILLANUEVA CASTILLEJA</t>
  </si>
  <si>
    <t>CONFERENCIA LOS MENORES DE EDAD ANTE EL NUEVO SISTEMA DE JUSTICIA PENAL ACUSATORIO</t>
  </si>
  <si>
    <t>LOS MENORES DE EDAD ANTE EL NUEVO SISTEMA DE JUSTICIA PENAL ACUSATORIO</t>
  </si>
  <si>
    <t xml:space="preserve"> 27 DE OCTUBRE</t>
  </si>
  <si>
    <t>$1,553.00
$969.99</t>
  </si>
  <si>
    <t>$5,432.00
$0.00
$0.00</t>
  </si>
  <si>
    <t>OAX-E-043</t>
  </si>
  <si>
    <t>SAUL MANDUJANO RUBIO</t>
  </si>
  <si>
    <t>CHARLA PROCEDIMIENTO ESPECIAL SANCIONADOR. SALA REGIONAL ESPECIALIZADA DEL TRIBUNAL ELECTORAL DEL PODER JUDICIAL DE LA FEDERACION</t>
  </si>
  <si>
    <t>SALA REGIONAL ESPECIALIZADA DEL TRIBUNAL ELECTORAL DEL PODER JUDICIAL DE LA FEDERACION</t>
  </si>
  <si>
    <t>$1,372.00
$670.00</t>
  </si>
  <si>
    <t>$5,432.00
$0.00
$318.00</t>
  </si>
  <si>
    <t>OAX-E-044</t>
  </si>
  <si>
    <t>SANTIAGO NIETO CASTILLO</t>
  </si>
  <si>
    <t>CONFERENCIA DELITOS ELECTORALES</t>
  </si>
  <si>
    <t>DELITOS ELECTORALES</t>
  </si>
  <si>
    <t xml:space="preserve"> 28 DE OCTUBRE</t>
  </si>
  <si>
    <t>$1,100.00
$1,000.00</t>
  </si>
  <si>
    <t>$5,529.00
$0.00
$318.00</t>
  </si>
  <si>
    <t>OAX-E-041</t>
  </si>
  <si>
    <t>ERNESTO VILLANUEVA VILLANUEVA</t>
  </si>
  <si>
    <t>CONFERENCIA RETOS DE LA IMPLEMENTACION DE LA LEY GENERAL DE TRANSPARENCIA Y ACCESO A LA INFORMACION PUBLICA GUBERNAMENTAL</t>
  </si>
  <si>
    <t>LEY GENERAL DE TRANSPARENCIA Y ACCESO A LA INFORMACION PUBLICA GUBERNAMENTAL</t>
  </si>
  <si>
    <t xml:space="preserve"> 29 DE OCTUBRE</t>
  </si>
  <si>
    <t>$1,594.99
$1,000.00</t>
  </si>
  <si>
    <t>$5,866.00
$0.00
$0.00</t>
  </si>
  <si>
    <t>JOSE MANUEL RUIZ RAMIREZ</t>
  </si>
  <si>
    <t>PROTOCOLO DE ACTUACIÓN PARA QUIENES IMPARTEN JUSTICIA EN CASOS QUE INVOLUCREN LA ORIENTACIÓN SEXUAL O LA IDENTIDAD DE GÉNERO</t>
  </si>
  <si>
    <t>PACHUCA</t>
  </si>
  <si>
    <t>GILBERTO SANTA RITA TAMES</t>
  </si>
  <si>
    <t>CICLO DE CONFERENCIAS</t>
  </si>
  <si>
    <t>LOS DERECHOS HUMANOS EN EL SISTEMA DE JUSTICIA PENAL</t>
  </si>
  <si>
    <t>SILVIA ESTREVER ESCAMILLA</t>
  </si>
  <si>
    <t xml:space="preserve"> EL NUEVO SISTEMA DE JUSTICIA PENAL ACUSATORIO DE FRENTE A LA SOCIEDAD</t>
  </si>
  <si>
    <t>07, 09, 14 Y 16 DE OCTUBRE</t>
  </si>
  <si>
    <t>SANDRA MONICA RIVERA SANCHEZ</t>
  </si>
  <si>
    <t>ISABEL SEPULVEDA MONTAÑO</t>
  </si>
  <si>
    <t>ANDRES IVAN DE ANDA JUAREZ</t>
  </si>
  <si>
    <t>ALEIDA LÓPEZ HERNANDEZ</t>
  </si>
  <si>
    <t>OCTAVIO GUTIERREZ CAL Y MAYOR</t>
  </si>
  <si>
    <t>PROTOCOLO DE ACTUACIÓN PARA QUIENES IMPARTEN JUSTICIA EN CASOS QUE AFECTEN A PERSONAS MIGRANTES Y SUJETAS DE PROTECCIÓN INTERNACIONAL</t>
  </si>
  <si>
    <t>PROTOCOLO DE ACTUACIÓN PARA QUIENES IMPARTEN JUSTICIA EN ASUNTOS QUE INVOLUCREN HECHOS CONSTITUTIVOS DE TORTURA Y MALOS TRATOS</t>
  </si>
  <si>
    <t>CARLOS ALBERTO IBARRA MURILLO</t>
  </si>
  <si>
    <t>MARIA DE LOS ANGELES ARCOS GARCÍA</t>
  </si>
  <si>
    <t>PROTOCOLO DE ACTUACIÓN PARA QUIENES IMPARTEN JUSTICIA EN CASOS RELACIONADOS CON PROYECTOS DE DESARROLLO E INFRAESTRUCTURA</t>
  </si>
  <si>
    <t>PRESENTACIÓN DE CRÓNICAS</t>
  </si>
  <si>
    <t>CONTROL DE CONVENCIONALIDAD</t>
  </si>
  <si>
    <t>MTRO. JOSE ANTONIO BRETON BETANZOS</t>
  </si>
  <si>
    <t>"DIVISIONES DE PODERES Y DERECHOS SOCIALES"PENSION ALIMENTICIA</t>
  </si>
  <si>
    <t>PUEBLA</t>
  </si>
  <si>
    <t>LIC. IVAN GARCIA GARATE</t>
  </si>
  <si>
    <t>JUSTICIA ABIERTA</t>
  </si>
  <si>
    <t>JUEZ CARLOS ALFREDO SOTO MORALES</t>
  </si>
  <si>
    <t>NOVEDADES DEL JUICIO DE AMPARO"</t>
  </si>
  <si>
    <t>LUIS GUSTAVO ARIZA SALVATORI</t>
  </si>
  <si>
    <t>"PLAN FAMILIAR DE PROTECCION CIVIL"</t>
  </si>
  <si>
    <t>JUEZ JUAN CARLOS RAMIREZ BENITEZ</t>
  </si>
  <si>
    <t>"MEDIOS ALTERNATIVOS DE SOLUCION DE CONFLICTOS"</t>
  </si>
  <si>
    <t>DR. HUMBERTO MORALES MORENO</t>
  </si>
  <si>
    <t xml:space="preserve"> "VENUSTIANO CARRANZA , VIDA, OBRA Y LEGADO"</t>
  </si>
  <si>
    <t>LIC. JOSE R. PADILLA</t>
  </si>
  <si>
    <t>"LA JURISPRUDENCIA DE LA SCJN Y DE LOS TRIBUNALES COLEGIADOS DE CIRCUITO EN MAT DE DER HUMANIOS"</t>
  </si>
  <si>
    <t>TERRESTRE</t>
  </si>
  <si>
    <t>JESUS FLORES MIER</t>
  </si>
  <si>
    <t>EL FORTALECIMIENTO DEL EJERCICIO DEL DERECHO DE ACCESO A LA INFORMACION PUBLICA</t>
  </si>
  <si>
    <t>1 DE OCTUBRE DE 2015</t>
  </si>
  <si>
    <t>OSCAR GUERRA FORD</t>
  </si>
  <si>
    <t>CONFERENCIA: TRANSPARENCIA Y GOBIERNO ABIERTO (OPEN DATA)</t>
  </si>
  <si>
    <t>TRANSPARENCIA Y GOBIERNO ABIERTO (OPEN DATA)</t>
  </si>
  <si>
    <t>QRO-LE-005-2015      QRO-E-005-2015</t>
  </si>
  <si>
    <t>LA TRANSPARENCIA EN EL PODER JUDICIAL DE LA FEDERACION</t>
  </si>
  <si>
    <t>03 DE NOVIEMBRE DE 2015</t>
  </si>
  <si>
    <t>QRO-LE-005-2015</t>
  </si>
  <si>
    <t>RODOLFO SARSFIELD</t>
  </si>
  <si>
    <t>LAS PRACTICAS DE CORRUPCION DESDE EL PUNTO DE VISTA JURIDICO Y SU IMPACTO SOCIAL</t>
  </si>
  <si>
    <t xml:space="preserve">QRO-LE-005-2015      </t>
  </si>
  <si>
    <t>ALEJANDRA MARTINEZ VERASTEGUI</t>
  </si>
  <si>
    <t>MESA REDONDA                                             ANALISIS DE CASO PRACTICOS</t>
  </si>
  <si>
    <t>RETROACTIVIDAD DE LA JURISPRUDENCIA</t>
  </si>
  <si>
    <t xml:space="preserve">   15 DE OCTUBRE DE 2015</t>
  </si>
  <si>
    <t>CESAR TARELLO LEAL</t>
  </si>
  <si>
    <t>SERGIO GUERRERO OLVERA</t>
  </si>
  <si>
    <t>GABRIEL CABELLO MENDOZA</t>
  </si>
  <si>
    <t xml:space="preserve">   19  DE OCTUBRE DE 2015</t>
  </si>
  <si>
    <t>CONFERENCIA:                                         PROPUESTAS PARA COMBATIR LA CORRUPCION EN MEXICO</t>
  </si>
  <si>
    <t>SISTEMA NACIONAL ANTICORRUPCION</t>
  </si>
  <si>
    <t xml:space="preserve">   20   DE OCTUBRE DE 2015</t>
  </si>
  <si>
    <t>CONFERENCIA:                                                      LA RENDICION DE CUENTAS, COMO MEDIO DE CONTROL EFECTIVO CONTRA LA CORRUPCION</t>
  </si>
  <si>
    <t>LA RENDICION DE CUENTAS, COMO MEDIO DE CONTROL EFECTIVO CONTRA LA CORRUPCION</t>
  </si>
  <si>
    <t>VIVIAN ZARATE VAZQUEZ</t>
  </si>
  <si>
    <t>SEMINARIO LA CADENA DE CUSTODIA Y LOS DERECHOS HUMANOS EN LA SEGURIDAD PUBLICA</t>
  </si>
  <si>
    <t>CADENA DE CUSTODIA</t>
  </si>
  <si>
    <t>24  DE OCTUBRE DE 2015</t>
  </si>
  <si>
    <t>LA TEORIA DEL PROCESO PENAL ACUSATORIO</t>
  </si>
  <si>
    <t xml:space="preserve">  27  DE OCTUBRE DE 2015</t>
  </si>
  <si>
    <t>MARIELA PONCE VILLA</t>
  </si>
  <si>
    <t>LA TEORIA DEL CASO</t>
  </si>
  <si>
    <t xml:space="preserve">   27   DE OCTUBRE DE 2015</t>
  </si>
  <si>
    <t>JUAN DORANTES CAMPOS</t>
  </si>
  <si>
    <t>LA ORALIDAD PERICIAL EN EL PROCESO JUDICIAL</t>
  </si>
  <si>
    <t>29  DE OCTUBRE DE 2015</t>
  </si>
  <si>
    <t>SALVADOR ARVIZU GALVAN</t>
  </si>
  <si>
    <t>DETREZAS DE LITIGACION ORAL (DESAHOGO DE AUDENCIA)</t>
  </si>
  <si>
    <t>30  DE OCTUBRE DE 2015</t>
  </si>
  <si>
    <t>FRANCISCO ARELLANO SANCHEZ</t>
  </si>
  <si>
    <t>EDGAR CABALLERO GONZALEZ</t>
  </si>
  <si>
    <t>PRESENTACION DE LIBRO        CODIGO NACIONAL DE PROCEDIMIENTOS PENALES CON JURISPRUDENCIA</t>
  </si>
  <si>
    <t xml:space="preserve"> CODIGO NACIONAL DE PROCEDIMIENTOS PENALES CON JURISPRUDENCIA</t>
  </si>
  <si>
    <t>31  DE OCTUBRE DE 2015</t>
  </si>
  <si>
    <t>ROGELIO FLORES FONSECA</t>
  </si>
  <si>
    <t>SALT-E-040</t>
  </si>
  <si>
    <t>MANUEL CAVAZOS LOPEZ</t>
  </si>
  <si>
    <t>PERSPECTIVA DEL DELITO Y LA PENA EN EL NUEVO SISTEMA PENAL ACUSTORIO ORAL</t>
  </si>
  <si>
    <t>SALTILLO</t>
  </si>
  <si>
    <t>1</t>
  </si>
  <si>
    <t>SALT-E-041</t>
  </si>
  <si>
    <t>MARTHA AGUILAR DURON</t>
  </si>
  <si>
    <t>AMPARO INDIRECTO</t>
  </si>
  <si>
    <t>SALT-E-042</t>
  </si>
  <si>
    <t>MARCO HERNANDEZ HERNANDEZ</t>
  </si>
  <si>
    <t>LOS DERECHOS DE LA PERSONALIDAD</t>
  </si>
  <si>
    <t>SALT-E-043</t>
  </si>
  <si>
    <t>ANA ROMERO GUERRA</t>
  </si>
  <si>
    <t>DESAHOGO DE LA PRUEBA PERICIAL, POR ESPECIALISTAS DE INSTITUCIONES PUBLICAS</t>
  </si>
  <si>
    <t>SALT-E-044</t>
  </si>
  <si>
    <t>DIANA FLORES RIVERA</t>
  </si>
  <si>
    <t>HERRAMIENTAS DE LA COMUNICACIÓN PARA EL MANEJO DE CONFLICTOS</t>
  </si>
  <si>
    <t>SALT-E-045</t>
  </si>
  <si>
    <t>VICENTE FERNANDEZ FERNANDEZ</t>
  </si>
  <si>
    <t>AUDIENCIA DE JUICIO ORAL MERCANTIL</t>
  </si>
  <si>
    <t>SALT-E-046</t>
  </si>
  <si>
    <t>RICARDO TRONCOSO TAPIA</t>
  </si>
  <si>
    <t>TECNICAS DE INTERROGATORIO, CONTRAINTERROGATORIO Y OBJECIONES</t>
  </si>
  <si>
    <t>SALT-E-047</t>
  </si>
  <si>
    <t>RODOLFO JIMENEZ RODRIGUEZ</t>
  </si>
  <si>
    <t>MEDIOS ALTERNOS DE SOLUCION DE CONTROVERSIAS (MODULO I)</t>
  </si>
  <si>
    <t>SALT-E-048</t>
  </si>
  <si>
    <t>MEDIOS ALTERNOS DE SOLUCION DE CONTROVERSIAS (MODULO II)</t>
  </si>
  <si>
    <t>SALT-E-049</t>
  </si>
  <si>
    <t>MARTHA GARZA ESTRADA</t>
  </si>
  <si>
    <t>MEDIOS ALTERNOS DE SOLUCION DE CONTROVERSIAS (MODULO III)</t>
  </si>
  <si>
    <t>SALT-E-050</t>
  </si>
  <si>
    <t>HECTOR AYON NOGUEIRA</t>
  </si>
  <si>
    <t>MEDIOS ALTERNOS DE SOLUCION DE CONTROVERSIAS (MODULO IV)</t>
  </si>
  <si>
    <t>SALT-E-051</t>
  </si>
  <si>
    <t>CRONICAS</t>
  </si>
  <si>
    <t>SALT-E-052</t>
  </si>
  <si>
    <t>CARLA PRATT CORZO</t>
  </si>
  <si>
    <t>DISPOSICIONES CONSTITUCIONALES DEL SISTEMA PENAL ACUSATORIO EN MEXICO</t>
  </si>
  <si>
    <t>SALT-E-053</t>
  </si>
  <si>
    <t>CESAR SAUCEDO FLORES</t>
  </si>
  <si>
    <t>LA PRUEBA EN MATERIA CIVIL</t>
  </si>
  <si>
    <t>SALT-E-054</t>
  </si>
  <si>
    <t>ACTIVIDAD DE INVESTIGACION EN EL NUEVO SISTEMA PENAL</t>
  </si>
  <si>
    <t>SALT-E-055</t>
  </si>
  <si>
    <t>JOSE GARCIA OJEDA</t>
  </si>
  <si>
    <t>DAÑO MORAL</t>
  </si>
  <si>
    <t>SALT-E-056</t>
  </si>
  <si>
    <t>CURSO DE CAPACITACION EN EL USO Y APROVECHAMIENTO DE LAS HERRAMIENTAS DE LOS SISTEMAS ELECTRONICOS DE CONSULTA DE TESIS Y EJECUTORIAS DE LA SCJN</t>
  </si>
  <si>
    <t>SALT-E-057</t>
  </si>
  <si>
    <t>AURORA MUÑOZ MONTOYA</t>
  </si>
  <si>
    <t>TALLER DE PROTECCION CIVIL</t>
  </si>
  <si>
    <t>VALORACION DE LESIONES, EVACUACION, BUSQUEDA Y RESCATE</t>
  </si>
  <si>
    <t>SALT-E-058</t>
  </si>
  <si>
    <t>JOSE LEAL ESPINOZA</t>
  </si>
  <si>
    <t>ABOGADOS ILUSTRES DE SALTILLO</t>
  </si>
  <si>
    <t>SALT-E-059</t>
  </si>
  <si>
    <t>YESSICA GUERRERO HERNANDEZ</t>
  </si>
  <si>
    <t xml:space="preserve">TALLER  </t>
  </si>
  <si>
    <t>DERECHOS DE LA INFANCIA</t>
  </si>
  <si>
    <t>SALT-E-060</t>
  </si>
  <si>
    <t>VISITA GUIADA</t>
  </si>
  <si>
    <t>DERECHOS Y GARANTIAS DE LA INFANCIA</t>
  </si>
  <si>
    <t>0.00
0.00</t>
  </si>
  <si>
    <t>SLP-E-12</t>
  </si>
  <si>
    <t>2,076.00
275.00</t>
  </si>
  <si>
    <t>4,186.00
224.00</t>
  </si>
  <si>
    <t>SLP-E-13</t>
  </si>
  <si>
    <t>4,296.00
880.00</t>
  </si>
  <si>
    <t>SLP-E-14</t>
  </si>
  <si>
    <t>1,910.00
0.00</t>
  </si>
  <si>
    <t>3,490.57
0.00</t>
  </si>
  <si>
    <t>SLP-E-15</t>
  </si>
  <si>
    <t>2,425.00
0.00</t>
  </si>
  <si>
    <t>VARIOS</t>
  </si>
  <si>
    <t>DERECHO</t>
  </si>
  <si>
    <t>TAPACHULA</t>
  </si>
  <si>
    <t>MTRO. HÉCTOR IVÁN JIMÉNEZ ESPONDA</t>
  </si>
  <si>
    <t>MTRO. ARTURO DIAZ SAN VICENTE Y LIC. IGNACIO ZEPEDA GARDUÑO</t>
  </si>
  <si>
    <t>LIC. ASTRID ITURRIAGA FALCÓN</t>
  </si>
  <si>
    <t>JUEZ JOEL RODAS PÉREZ</t>
  </si>
  <si>
    <t>FRANCISCO LARA</t>
  </si>
  <si>
    <t xml:space="preserve"> MTRA. BERTHALICIA CONCEPCIÓN TOVILLA RODRIGUEZ</t>
  </si>
  <si>
    <t>MTRO. JORGE ALBERTO ULLOA GARCIA</t>
  </si>
  <si>
    <t>MAGDO. OCTAVIO RAMOS RAMOS</t>
  </si>
  <si>
    <t>TEP-E-024-2015</t>
  </si>
  <si>
    <t>TEP-E-025-2015</t>
  </si>
  <si>
    <t>TEP-E-026-2015</t>
  </si>
  <si>
    <t>TEP-E-027-2015</t>
  </si>
  <si>
    <t>TEP-E-028-2015</t>
  </si>
  <si>
    <t>TIJ-E-019</t>
  </si>
  <si>
    <t>MTRO. FRANCISCO RUBEN QUIÑONEZ HUIZAR</t>
  </si>
  <si>
    <t>TIJUANA</t>
  </si>
  <si>
    <t>TIJ-E-020</t>
  </si>
  <si>
    <t>LIC. FEDERICO CARLOS SOTO ACOSTA</t>
  </si>
  <si>
    <t>19 DE OCTUBRE DE 2015</t>
  </si>
  <si>
    <t>TIJ-E-021</t>
  </si>
  <si>
    <t>MTRO. GABRIEL REGINO GARCÍA</t>
  </si>
  <si>
    <t>TIJ-024-CR</t>
  </si>
  <si>
    <t>DR, ENRIQUE URIBE ARZATE</t>
  </si>
  <si>
    <t>MTRO. SERGIO CUÉN SALDOVAL</t>
  </si>
  <si>
    <t>MTRO. JOSÉ ALFREDO MARTÍNEZ MORENO</t>
  </si>
  <si>
    <t>MTRO. BENIGNO LICEA GONZÁLEZ</t>
  </si>
  <si>
    <t>TIJ-025-CR</t>
  </si>
  <si>
    <t>TIJ-026-CR</t>
  </si>
  <si>
    <t>TIJ-027-CR</t>
  </si>
  <si>
    <t>LIC. RENATO BRASSEA EGUIA</t>
  </si>
  <si>
    <t>TIJ-031-CR</t>
  </si>
  <si>
    <t>MTRA. CECILIA OSUNA ACOSTA</t>
  </si>
  <si>
    <t>26 Y 27 DE OCTUBRE DE 2015</t>
  </si>
  <si>
    <t>LIC. PAULINA TINOCO LARA</t>
  </si>
  <si>
    <t>TLX-E-15</t>
  </si>
  <si>
    <t>EDUARDO ALEJANDRO MONGRAGON GONZALEZ</t>
  </si>
  <si>
    <t>CONFERENCIA: JUICIO ORAL EN MATERIA PENAL</t>
  </si>
  <si>
    <t>PRINCIPALES VERTIENTES DEL NUEVO PROCESO PENAL ACUSATORIO. 
DEFINICION Y ESTUDIO DEL PROCEDIMIENTO ORDINARIO DEL PROCESO PENAL ACUSATORIO.</t>
  </si>
  <si>
    <t>TLAXCALA</t>
  </si>
  <si>
    <t xml:space="preserve">2 DE OCTUBRE </t>
  </si>
  <si>
    <t>TLX-E-16</t>
  </si>
  <si>
    <t>GENARO GONZALEZ LICEA</t>
  </si>
  <si>
    <t>CONFERENCIA: TESTIGO UNICO Y PRINCIPIO DE PRESUNCION DE INOCENCIA</t>
  </si>
  <si>
    <t>ANALISIS SOBRE CARACTERISTICAS DEL JUEZ: VALORACION DE PRUEBAS. PRINCIPIO DE PRESUNCION DE INOCENCIA</t>
  </si>
  <si>
    <t>TLX-E-17</t>
  </si>
  <si>
    <t>JUAN JESUS GUTIERREZ ESTRADA</t>
  </si>
  <si>
    <t>CONFERENCIA: JUEZ DE EJEUCION DE SANCIONES</t>
  </si>
  <si>
    <t>ANALISIS DEL ARTICULO 21 CONSTITUCIONAL. IMPOSICION DE LAS PENAS, SU MODIFICACION Y DURACION ES PROPIO DE LA AUTORIDAD JUDICIAL</t>
  </si>
  <si>
    <t>TLX-E-18</t>
  </si>
  <si>
    <t>JOSE ANTONIO HEREDIA PEREZ</t>
  </si>
  <si>
    <t>CONFERENCIA: JUICIOS ORALES EN MATERIA MERCANTIL</t>
  </si>
  <si>
    <t>EXPOSICION DE MOTIVOS: LA ASPIRACION DEL CONSTITUYENTE DE 1917 FUE DOTAR CON UN SISTEMA DE IMPARTICION DE JUSTICIA CUYA PRONTITUD, EFICACIA Y EFICIENCIA FUERAN SUFICIENTES PARA ATENDER LAS DEMANDAS SOCIALES</t>
  </si>
  <si>
    <t>TLX-E-19</t>
  </si>
  <si>
    <t>ROBERTO CARLOS HERRERA REYNA</t>
  </si>
  <si>
    <t>SEMINARIO EN ARGUMENTACION JURÍDICA</t>
  </si>
  <si>
    <t>ARGUMENTACION Y RETORICA. EL RAZONAMIENTO. LA HERMENEUTICA JURÍDICA. ESTRUCTURACION Y COMPRENSION DE SENTENCIAS Y OTROS ESCRITOS JUDICIALES</t>
  </si>
  <si>
    <t>23,24,30 Y 31 DE OCTUBRE</t>
  </si>
  <si>
    <t>TLX-LE-07</t>
  </si>
  <si>
    <t>MIGUEL BONILLA LOPEZ</t>
  </si>
  <si>
    <t>PRESENTACION DEL LIBRO: TRIBUNALES, NORMAS Y DERECHOS</t>
  </si>
  <si>
    <t>OBRA QUE ANALIZA LA CONSTITUCION Y LA FIGURA DEL ARRAIGO. ANALISIS DE LOS DERECHOS FUNDAMENTALES</t>
  </si>
  <si>
    <t>ELSA CORDERO MARTINEZ</t>
  </si>
  <si>
    <t>OTHON MANUEL RIOS FLORES</t>
  </si>
  <si>
    <t>CARLOS ALBERTO GONZALEZ GARCIA</t>
  </si>
  <si>
    <t>JESUS BARBOSA RAMIREZ</t>
  </si>
  <si>
    <t>CONFERENCIA: VENUSTIANO CARRANZA, ENTRE EL PORFIRIATO Y LA REVOLUCION</t>
  </si>
  <si>
    <t>ANALISIS HISTORICO DEL PAPEL DE CARRANZA EN EL PERIODO REVOLUCIONARIO Y PORFIRIATO. LA REFORMA AGRARIA</t>
  </si>
  <si>
    <t>ALEJANDRO ARRIAGA CHAN TEMBLADOR</t>
  </si>
  <si>
    <t>CONFERENCIA: LA AUTORIDAD RESPONSABLE PARA EFECTOS DEL JUICIO DE AMPARO</t>
  </si>
  <si>
    <t>ELEMENTOS DEL JUICIO DE AMPARO. MARCO NORMATIVO. ANALISIS HISTORICO, ANALISIS JURISPRUDENCIAAL, CRITERIOS MAS UTILIZADOS ACTUALMENTE.</t>
  </si>
  <si>
    <t>JOSE OCTAVIO PEREZ NAVA</t>
  </si>
  <si>
    <t>CONFERENCIA: AVANCES DEL NUEVO SISTEMA PENAL, ACUSATORIO Y ORAL.</t>
  </si>
  <si>
    <t>EL DEBIDO PROCESO, FASES DEL PROCESO. PRINCIPIO DE CONTINUIDAD. FORMULACION DE LA IMPUTACION</t>
  </si>
  <si>
    <t>HECTOR MONTERO PEÑA</t>
  </si>
  <si>
    <t>CONFERENCIA: UNIDAD INTERNA DE PROTECCION CIVIL</t>
  </si>
  <si>
    <t>CONFORMACION DE BRIGADAS, SIMULACRO</t>
  </si>
  <si>
    <t>MIGUEL ANGEL HUERTA SANCHEZ</t>
  </si>
  <si>
    <t>CCJ/TOL/SRRC/05/2015</t>
  </si>
  <si>
    <t>EVERARDO GUITRÓN GUEVARA</t>
  </si>
  <si>
    <t>CONFERENCIA IDENTIDAD DE LAS PERSONAS</t>
  </si>
  <si>
    <t xml:space="preserve"> IDENTIDAD DE LAS PERSONAS</t>
  </si>
  <si>
    <t>TOLUCA</t>
  </si>
  <si>
    <t>21 DE OCTUBRE 2015</t>
  </si>
  <si>
    <t>CCJ/TOL/SRRC/06/2015</t>
  </si>
  <si>
    <t xml:space="preserve"> "EL NUEVO SISTEMA DE JUSTICIA PENAL ACUSATORIO DE FRENTE A LA SOCIEDAD"</t>
  </si>
  <si>
    <t>5, 7 Y 14 DE OCTUBRE 2015</t>
  </si>
  <si>
    <t>JOSÉ NIEVES LUNA CASTRO</t>
  </si>
  <si>
    <t>CONFERENCIA EL NUEVO JUICIO DE AMPARO PENAL FRENTE AL PROCESO PENAL ACUSATORIO</t>
  </si>
  <si>
    <t>EL NUEVO JUICIO DE AMPARO PENAL FRENTE AL PROCESO PENAL ACUSATORIO</t>
  </si>
  <si>
    <t>6 DE OCTUBRE 2015</t>
  </si>
  <si>
    <t>GUILLERMO EDUARDO GONZÁLEZ MEDINA</t>
  </si>
  <si>
    <t>CONFERENCIA FUNCIONES Y PROFESIONALIZACIÓN DE LA POLICÍA MINISTERIAL</t>
  </si>
  <si>
    <t>FUNCIONES Y PROFESIONALIZACIÓN DE LA POLICÍA MINISTERIAL</t>
  </si>
  <si>
    <t>13 DE OCTUBRE 2015</t>
  </si>
  <si>
    <t>ERIK ÁVILA FLORES</t>
  </si>
  <si>
    <t>NANCY RANGEL MARTÍNEZ</t>
  </si>
  <si>
    <t>CONFERENCIA TRATA DE PERSONAS</t>
  </si>
  <si>
    <t>TRATA DE PERSONAS</t>
  </si>
  <si>
    <t>CURSO DE CAPACITACIÓN EN EL USO Y APROVECHAMIENTO DE LAS HERRAMIENTAS DE LOS SISTEMAS ELECTRÓNICOS DE CONSULTA DE TESIS Y EJECUTORIAS DE LA SCJN</t>
  </si>
  <si>
    <t>CAPACITACIÓN EN EL USO Y APROVECHAMIENTO DE LAS HERRAMIENTAS DE LOS SISTEMAS ELECTRÓNICOS DE CONSULTA DE TESIS Y EJECUTORIAS DE LA SCJN</t>
  </si>
  <si>
    <t>19 Y 20 DE OCTUBRE 2015</t>
  </si>
  <si>
    <t>PRESUNCIÓN DE INOCENCIA Y DEBIDO PROCESO</t>
  </si>
  <si>
    <t>22 DE OCTUBRE 2015</t>
  </si>
  <si>
    <t>FELIPE DE JESÚS SÁNCHEZ CALDERÓN</t>
  </si>
  <si>
    <t>SEMINARIO MEDIOS ALTERNATIVOS DE SOLUCIÓN DE CONTROVERSIAS</t>
  </si>
  <si>
    <t xml:space="preserve">MÓDULO I. EL CONFLICTO Y MÓDULO II. GENERALIDADES DE LOS MECANISMOS ALTERNATIVOS DE SOLUCIÓN DE CONTROVERSIAS </t>
  </si>
  <si>
    <t>GABRIELA GUILLERMINA CEJUDO GUZMÁN</t>
  </si>
  <si>
    <t xml:space="preserve">MÓDULO III, LA LEY NACIONAL DE MECANISMOS ALTERNATIVOS DE SOLUCIÓN DE CONTROVERSIAS EN MATERIA PENAL. EL PROCEDIMIENTO; Y MÓDULO IV. EL ACUERDO REPARATORIO </t>
  </si>
  <si>
    <t>29 Y 30 DE OCTUBRE DE 2015</t>
  </si>
  <si>
    <t>TOR-E-007</t>
  </si>
  <si>
    <t xml:space="preserve">JUAN ORTIZ ROMERO </t>
  </si>
  <si>
    <t>CONFERENCIA: JUICIOS ORALES MERCANTILES</t>
  </si>
  <si>
    <t xml:space="preserve">JUICIOS ORALES MERCANTILES </t>
  </si>
  <si>
    <t>TALLER: PRACTICA EN AUDIENCIAS DE JUICIOS ORALES MERCANTILES</t>
  </si>
  <si>
    <t>PRACTICA EN AUDIENCIAS DE JUICIOS ORALES MERCANTILES</t>
  </si>
  <si>
    <t>TOR-LE-005</t>
  </si>
  <si>
    <t>RUBEN MAYORAL MARTELL</t>
  </si>
  <si>
    <t>CONFERENCIA: RESOLUCIONES DE LA CIDH. GELMAN VS URUGUAY. LA COSA INTERPRETADA INTERNACIONALMENTE</t>
  </si>
  <si>
    <t>RESOLUCIONES DE LA CIDH. GELMAN VS URUGUAY. LA COSA INTERPRETADA INTERNACIONALMENTE</t>
  </si>
  <si>
    <t>OLGA ALMANZA GARRIDO</t>
  </si>
  <si>
    <t xml:space="preserve"> CONFERENCIA: DERECHOS HUMANOS EN LAS ONG´s HERMANO TARAHUMARA</t>
  </si>
  <si>
    <t>DERECHOS HUMANOS EN LAS ONG´s HERMANO TARAHUMARA</t>
  </si>
  <si>
    <t>OCTAVIO ORELLANA WIARCO</t>
  </si>
  <si>
    <t>PRESENTACION DE LIBRO: TEORIA Y PRACTICA DE LA ARGUMENTACIÓN JURIDICA</t>
  </si>
  <si>
    <t>TEORIA Y PRACTICA DE LA ARGUMENTACIÓN JURIDICA</t>
  </si>
  <si>
    <t>CARLOS OLVERA CORRAL</t>
  </si>
  <si>
    <t>TOR-E-008</t>
  </si>
  <si>
    <t>ANTONIO MERCADER DIAZ DE LEON</t>
  </si>
  <si>
    <t>PRESENTACION DE LIBRO: DERECHO ELECTORAL: DERECHOS HUMANOS Y ACTUALIZACIÓN CONSTITUCIONAL Y LEGAL 2015</t>
  </si>
  <si>
    <t>DERECHO ELECTORAL: DERECHOS HUMANOS Y ACTUALIZACIÓN CONSTITUCIONAL Y LEGAL 2015</t>
  </si>
  <si>
    <t>ELOY FUENTES CERDA</t>
  </si>
  <si>
    <t>TOR-E-009</t>
  </si>
  <si>
    <t>ELENA TREVIÑO RAMIREZ</t>
  </si>
  <si>
    <t>TOR-E-010</t>
  </si>
  <si>
    <t>ALBERTO SUAREZ AVILA</t>
  </si>
  <si>
    <t>PRESENTACION DE LIBRO: LA PROTECCION DE LOS DERECHOS FUNDAMENTALES EN LA NOVENA EPOCA DE LA SCJN</t>
  </si>
  <si>
    <t xml:space="preserve"> LA PROTECCION DE LOS DERECHOS FUNDAMENTALES EN LA NOVENA EPOCA DE LA SCJN</t>
  </si>
  <si>
    <t>TOR-E-011</t>
  </si>
  <si>
    <t>FRANCISCO TORTOLERO CERVANTES</t>
  </si>
  <si>
    <t>TOR-E-012</t>
  </si>
  <si>
    <t>CARLOS GARIBAY RUBIO</t>
  </si>
  <si>
    <t>CONFERENCIA: PLAN FAMILIAR DE PROTECCION CIVIL</t>
  </si>
  <si>
    <t>PLAN FAMILIAR DE PROTECCION CIVIL</t>
  </si>
  <si>
    <t>TOR-E-021</t>
  </si>
  <si>
    <t>CONFERENCIA: IMPLICACIONES DE LA IMPLEMENTACION DEL NUEVOS SISTEMA DE JUSTICIA PENAL EN EL AMBITO FEDERAL</t>
  </si>
  <si>
    <t>IMPLICACIONES DE LA IMPLEMENTACION DEL NUEVOS SISTEMA DE JUSTICIA PENAL EN EL AMBITO FEDERAL</t>
  </si>
  <si>
    <t>TOR-E-013</t>
  </si>
  <si>
    <t>AARON SEGURA MARTINEZ</t>
  </si>
  <si>
    <t>CONFERENCIA: AVANCES EN LOS DERECHOS DE LA COMUNIDAD LGBTI. PANORAMA GENERAL</t>
  </si>
  <si>
    <t>AVANCES EN LOS DERECHOS DE LA COMUNIDAD LGBTI. PANORAMA GENERAL</t>
  </si>
  <si>
    <t>TOR-E-014</t>
  </si>
  <si>
    <t>MARISOL AGUILAR CONTRERAS</t>
  </si>
  <si>
    <t>TUX-E-011</t>
  </si>
  <si>
    <t>TRILCE OVILLA BUENO</t>
  </si>
  <si>
    <t>MECANIS,MOS ALTERNOS DE SOLUCION DE CONTROVERSIAS</t>
  </si>
  <si>
    <t>TUX-E-012</t>
  </si>
  <si>
    <t>ARTURO FLORES ALBOR</t>
  </si>
  <si>
    <t>TUX-E-013</t>
  </si>
  <si>
    <t>AGUSTIN QUINTANA OLVERA</t>
  </si>
  <si>
    <t>13 Y 14 DE OCTUBRE</t>
  </si>
  <si>
    <t>TUX-E-014</t>
  </si>
  <si>
    <t>PSICOLOGIA DE LAS VICTIMAS</t>
  </si>
  <si>
    <t>TUX-E-015</t>
  </si>
  <si>
    <t>VARIABLES PSICOLOGICAS EN JUICIOS ORALES</t>
  </si>
  <si>
    <t>TUX-E-016</t>
  </si>
  <si>
    <t>GERALD GARCIA BAEZ</t>
  </si>
  <si>
    <t>ARGUMENTACION EN MATERIA DE HECHOS</t>
  </si>
  <si>
    <t>TUX-E-017</t>
  </si>
  <si>
    <t>MIGUEL ANEGL DE LOS SANTOS COELLO</t>
  </si>
  <si>
    <t>DIPLOMADO EN DERECHOS HUMANOS</t>
  </si>
  <si>
    <t xml:space="preserve">02 Y 03 DE OCTUBRE </t>
  </si>
  <si>
    <t>TUX-E-018</t>
  </si>
  <si>
    <t>YESENIA PADILLA ESPINO</t>
  </si>
  <si>
    <t>09 Y 10 DE OCTUBRE</t>
  </si>
  <si>
    <t>TUX-E-019</t>
  </si>
  <si>
    <t>MANUEL CARREON</t>
  </si>
  <si>
    <t>16 Y 17  DE OCTUBRE</t>
  </si>
  <si>
    <t>TUX-E-020</t>
  </si>
  <si>
    <t>CANCELADO</t>
  </si>
  <si>
    <t>TUX-E-021</t>
  </si>
  <si>
    <t>JULIETA MORALES SANCHEZ</t>
  </si>
  <si>
    <t>30 Y 31 DE OCTUBRE</t>
  </si>
  <si>
    <t>TUX-E-035</t>
  </si>
  <si>
    <t>ROBERTO NEGRETE ROMERO</t>
  </si>
  <si>
    <t>IMPLICACIONES DE LA IMPLEMENTACION DEL NUEVO SISTEMA DE JUSTICIA PENAL EN EL AMBITO FEDERAL</t>
  </si>
  <si>
    <t>URU-LE-009</t>
  </si>
  <si>
    <t>DIPLOMADO: EL NUEVO SISTEMA DE JUSTICIA PENAL ACUSATORIO DE FRENTE A LA SOCIEDAD</t>
  </si>
  <si>
    <t>URUAPAN</t>
  </si>
  <si>
    <t>DEL 07 AL 28 DE OCTUBRE</t>
  </si>
  <si>
    <t>CLAUDIA CARRILLO CAMARENA</t>
  </si>
  <si>
    <t>CONFERENCIA: PERITAJE SOCIAL</t>
  </si>
  <si>
    <t>PERITAJE SOCIAL</t>
  </si>
  <si>
    <t>URU-E-026</t>
  </si>
  <si>
    <t>CUAUHTEMOC DE DIENHEIM BARRIGUETE</t>
  </si>
  <si>
    <t>CONFERENCIA: DERECHO PENAL DEL ENEMIGO Y DERECHOS HUMANOS</t>
  </si>
  <si>
    <t>DERECHO PENAL DEL ENEMIGO Y DERECHOS HUMANOS</t>
  </si>
  <si>
    <t>URU-E-027</t>
  </si>
  <si>
    <t>MAGDALENA PEREZ MARIN</t>
  </si>
  <si>
    <t>CONFERENCIA: EL NUEVO JUICIO ORAL MERCANTIL</t>
  </si>
  <si>
    <t>EL NUEVO JUICIO ORAL MERCANTIL</t>
  </si>
  <si>
    <t>URU-E-028</t>
  </si>
  <si>
    <t>ESTRELLA LOPEZ MACIEL</t>
  </si>
  <si>
    <t>CONFERENCIA: DERECHOS HUMANOS DE LAS MUJERES</t>
  </si>
  <si>
    <t>HORACIO ORTIZ GONZALEZ</t>
  </si>
  <si>
    <t>CONFERENCIA: LOS ACTOS DE IMPOSIBLE REPARACIÓN CONFORME A LA LEY DE AMPARO VIGENTE</t>
  </si>
  <si>
    <t>LOS ACTOS DE IMPOSIBLE REPARACIÓN CONFORME A LA LEY DE AMPARO VIGENTE</t>
  </si>
  <si>
    <t>ALEJANDRO GONZALEZ GOMEZ</t>
  </si>
  <si>
    <t>CONFERENCIA: SISTEMA PENAL ACUSATORIO-ADVERSARIAL, AVANCES, CONTINGENCIAS Y RETOS</t>
  </si>
  <si>
    <t>SISTEMA PENAL ACUSATORIO-ADVERSARIAL, AVANCES, CONTINGENCIAS Y RETOS</t>
  </si>
  <si>
    <t>PRESENTACION DE CRONICAS: CONTROL DE CONSTITUCIONALIDAD</t>
  </si>
  <si>
    <t xml:space="preserve"> CONTROL DE CONSTITUCIONALIDAD</t>
  </si>
  <si>
    <t>URU-E-032</t>
  </si>
  <si>
    <t>GLORIA MELGAR TORRES</t>
  </si>
  <si>
    <t>SEMINARIO: MEDIOS ALTERNATIVOS DE SOLUCIÓN DE CONTROVERSIAS</t>
  </si>
  <si>
    <t>EL CONFLICTO Y GENERALIDADES DE LOS MECANISMOS ALTERNATIVOS DE SOLUCÓN DE CONTROVERSIAS</t>
  </si>
  <si>
    <t>CRISTIAN HERNANDEZ SANCHEZ</t>
  </si>
  <si>
    <t>URU-E-029</t>
  </si>
  <si>
    <t>CONFERENCIA: ASESORIA TECNICO-PERICIAL EN JUICIOS ORALES</t>
  </si>
  <si>
    <t>ASESORIA TECNICO-PERICIAL EN JUICIOS ORALES</t>
  </si>
  <si>
    <t>URU-E-030</t>
  </si>
  <si>
    <t>CONFERENCIA: CONSTRUCCION DE INTERROGATORIOS Y CONTRAINTERROGATORIOS PARA JUICIOS ORALES</t>
  </si>
  <si>
    <t>CONSTRUCCION DE INTERROGATORIOS Y CONTRAINTERROGATORIOS PARA JUICIOS ORALES</t>
  </si>
  <si>
    <t>URU-E-031</t>
  </si>
  <si>
    <t>CURSO: MANEJO, CONSERVACION Y CADENA DE CUSTODIA DE INDICIOS BIOLOGICOS EN EL LUGAR DE LOS HECHOS</t>
  </si>
  <si>
    <t>MANEJO, CONSERVACION Y CADENA DE CUSTODIA DE INDICIOS BIOLOGICOS EN EL LUGAR DE LOS HECHOS</t>
  </si>
  <si>
    <t>LA LEY NACIONAL DE MECANISMOS ALTERNATIVOS DE SOLUCIÓN DE CONTROVERSIAS EN MATERIA PENAL. EL PROCEDIMIENTO Y EL ACUERDO PREPARATORIO</t>
  </si>
  <si>
    <t>URU-E-033</t>
  </si>
  <si>
    <t>VER-UE-010</t>
  </si>
  <si>
    <t>VER-UE-014</t>
  </si>
  <si>
    <t>VER-UE.015</t>
  </si>
  <si>
    <t>VER-UE-016</t>
  </si>
  <si>
    <t>VER-DIR-058-2015</t>
  </si>
  <si>
    <t>VER-DIR-054-2015</t>
  </si>
  <si>
    <t>VER-UE-013</t>
  </si>
  <si>
    <t>VER-UE-011                        VER-UE-012</t>
  </si>
  <si>
    <t>VER-DIR-053-2015</t>
  </si>
  <si>
    <t>VSA-E-018</t>
  </si>
  <si>
    <t>CHRISTOPHER CONKLE</t>
  </si>
  <si>
    <t>RETOS Y EXPERIENCIAS EN LAS TECNICAS DE LITIGACION EN EL SISTEMA ACUSATORIO</t>
  </si>
  <si>
    <t>VILLAHERMOSA</t>
  </si>
  <si>
    <t>02 DE OCTUBRE DE 2015</t>
  </si>
  <si>
    <t>VSA-LE-009</t>
  </si>
  <si>
    <t>VSA-E-020</t>
  </si>
  <si>
    <t>JANETTE RAMIREZ VALTIERRA</t>
  </si>
  <si>
    <t>INVESTIGACION FORENSE DE TORTURA</t>
  </si>
  <si>
    <t>VSA-E-021</t>
  </si>
  <si>
    <t>METODOLOGIA CIENTIFICA Y PRUEBA PERICIAL</t>
  </si>
  <si>
    <t>VICTIMOLOGIA FORENSE: PROTOCOLOS DE INVESTIGACION CRIMINAL</t>
  </si>
  <si>
    <t>VSA-E-022</t>
  </si>
  <si>
    <t>RICARDO OJEDA BOHORQUEZ</t>
  </si>
  <si>
    <t>EL NUEVO AMPARO PENAL</t>
  </si>
  <si>
    <t>VSA-E-023</t>
  </si>
  <si>
    <t>MONICA MACCISE DUAYHE</t>
  </si>
  <si>
    <t>LA SUPREMA CORTE DE JUSTICIA DE LA NACION A FAVOR DE LA IGUALDAD DE GENERO</t>
  </si>
  <si>
    <t>VSA-E-024</t>
  </si>
  <si>
    <t>SERGIO DIAZ INFANTE MENDEZ</t>
  </si>
  <si>
    <t>EL DERECHO INTERNACIONAL DEL TRABAJO Y SU APLICACIÓN EN MEXICO</t>
  </si>
  <si>
    <t>XAL-E-036</t>
  </si>
  <si>
    <t>TOMASA DELGADO SERNA</t>
  </si>
  <si>
    <t>CONFERENCIA MAGISTRAL "LOS PRINCIPIOS DEL SISTEMA PENAL ACUSATORIO"</t>
  </si>
  <si>
    <t>"LOS PRINCIPIOS DEL SISTEMA PENAL ACUSATORIO"</t>
  </si>
  <si>
    <t>XALAPA</t>
  </si>
  <si>
    <t>XAL-E-037</t>
  </si>
  <si>
    <t>OCTAVIO RUIZ MENDEZ</t>
  </si>
  <si>
    <t>CONFERENCIA MAGISTRAL "MANEJO DE REDES SOCIALES PARA ABOGADOS"</t>
  </si>
  <si>
    <t>"MANEJO DE REDES SOCIALES PARA ABOGADOS"</t>
  </si>
  <si>
    <t>XAL-E-038</t>
  </si>
  <si>
    <t>RODRIGO GARIBAY RUBIO</t>
  </si>
  <si>
    <t>CONFERENCIA MAGISTRAL "EVALUACIÓN DE DAÑOS EN SITUACIONES DE EMERGENCIA"</t>
  </si>
  <si>
    <t>"EVALUACIÓN DE DAÑOS EN SITUACIONES DE EMERGENCIA"</t>
  </si>
  <si>
    <t>XAL-E-039</t>
  </si>
  <si>
    <t>JOSÉ MANUEL DE ALBA DE ALBA</t>
  </si>
  <si>
    <t>MESA REDONDA "SUSPENSIÓN DE OFICIO DE PLANO CONTRA LOS ACTOS PROHIBIDOS DE DISCRIMINACIÓN PREVISTOS EN EL ARTÍCULO PRIMERO CONSTITUCIONAL (PROHIBICIÓN DE BODAS ENTRE PERSONAS DEL MISMO SEXO)"</t>
  </si>
  <si>
    <t>"SUSPENSIÓN DE OFICIO DE PLANO CONTRA LOS ACTOS PROHIBIDOS DE DISCRIMINACIÓN PREVISTOS EN EL ARTÍCULO PRIMERO CONSTITUCIONAL (PROHIBICIÓN DE BODAS ENTRE PERSONAS DEL MISMO SEXO)"</t>
  </si>
  <si>
    <t>XAL-E-040</t>
  </si>
  <si>
    <t>ALEJANDRO QUIJANO ÁLVAREZ</t>
  </si>
  <si>
    <t>XAL-E-041</t>
  </si>
  <si>
    <t>SOFÍA VERÓNICA ÁVALOS DIAZ</t>
  </si>
  <si>
    <t>XAL-E-042</t>
  </si>
  <si>
    <t>DAVID GUSTAVO LEÓN HERNÁNDEZ</t>
  </si>
  <si>
    <t>XAL-E-043</t>
  </si>
  <si>
    <t>JOSÉ ROSARIO PADILLA CASTELLANOS</t>
  </si>
  <si>
    <t>CONFERENCIA MAGISTRAL "EL DERECHO DE PETICIÓN EN LA NORMATIVIDAD JURÍDICA MEXICANA"</t>
  </si>
  <si>
    <t>"EL DERECHO DE PETICIÓN EN LA NORMATIVIDAD JURÍDICA MEXICANA"</t>
  </si>
  <si>
    <t>XAL-E-044</t>
  </si>
  <si>
    <t>JOSÉ EZEQUIEL SANTOS ÁLVAREZ</t>
  </si>
  <si>
    <t>CINE DEBATE DE LA PELÍCULA "EL SEÑOR DE LAS MOSCAS"</t>
  </si>
  <si>
    <t>XAL-E-045</t>
  </si>
  <si>
    <t>FRANCISCO BERLÍN VALENZUELA</t>
  </si>
  <si>
    <t>XAL-E-046</t>
  </si>
  <si>
    <t>MARÍA ELODIA ROBLES SOTOMAYOR</t>
  </si>
  <si>
    <t>"ARGUMENTACIÓN JURÍDICA"</t>
  </si>
  <si>
    <t>XAL-E-047</t>
  </si>
  <si>
    <t>XAL-E-048</t>
  </si>
  <si>
    <t>JUAN JOSÉ CIRIÓN LEE</t>
  </si>
  <si>
    <t>XAL-E-049</t>
  </si>
  <si>
    <t>GUMESINDO GARCÍA MORELOS</t>
  </si>
  <si>
    <t>XAL-29-CR</t>
  </si>
  <si>
    <t>VIDEOCONFERENCIA CURSO DE CAPACITACIÓN EN EL USO Y APROVECHAMIENTO DE LAS HERRAMIENTAS DE LOS SISTEMAS ELECTRÓNCOS DE CONSULTA DE TESIS Y EJECUTORIAS DE LA SCJN</t>
  </si>
  <si>
    <t>CURSO DE CAPACITACIÓN EN EL USO Y APROVECHAMIENTO DE LAS HERRAMIENTAS DE LOS SISTEMAS ELECTRÓNCOS DE CONSULTA DE TESIS Y EJECUTORIAS DE LA SCJN</t>
  </si>
  <si>
    <t>5 Y 6 DE OCTUBRE</t>
  </si>
  <si>
    <t>XAL-E-050</t>
  </si>
  <si>
    <t>RICARDO SALAZAR ESPINOZA</t>
  </si>
  <si>
    <t>XAL-E-051</t>
  </si>
  <si>
    <t>GENARO HILARIÓN FLORES SÁNCHEZ</t>
  </si>
  <si>
    <t>XAL-E-052</t>
  </si>
  <si>
    <t>ALEJANDRO MARRERO HERNÁNDEZ</t>
  </si>
  <si>
    <t>XAL-E-053</t>
  </si>
  <si>
    <t>DANIELA MONSERRAT DE ALBA PEÑA</t>
  </si>
  <si>
    <t xml:space="preserve">SERAFIN SALAZAR JIMENEZ      </t>
  </si>
  <si>
    <t>CIRCULO DE ESTUDIO DE LA JURISPRUDENCIA DE LA SUPREMA CORTE DE JUSTICIA DE LA NACION 2015, SEGUNDA TEMPORADA</t>
  </si>
  <si>
    <t>ZACATECAS</t>
  </si>
  <si>
    <t xml:space="preserve"> 6, 13, 20 y 27 DE OCTUBRE</t>
  </si>
  <si>
    <t>FEDERICO CARLOS SOTO ACOSTA</t>
  </si>
  <si>
    <t>5, 6, 12, 13, 19, 20, 26 Y 27 DE OCTUBRE</t>
  </si>
  <si>
    <t>ZAC-UE-005</t>
  </si>
  <si>
    <t>MARIBEL CONCEPCION MENDEZ DE LARA</t>
  </si>
  <si>
    <t>LA REFORMA ENERGETICA Y SU IMPACTO EN EL DERECHO AGRARIO</t>
  </si>
  <si>
    <t>ZAC-E-005-2015</t>
  </si>
  <si>
    <t>ZAC-LE-005</t>
  </si>
  <si>
    <t>CRISTELA ISABEL TREJO ORTIZ</t>
  </si>
  <si>
    <t>TOMA ESPECIALIZADA DE DECLARACIONES INFANTILES</t>
  </si>
  <si>
    <t>MANUEL AUGUSTO CASTRO LOPEZ</t>
  </si>
  <si>
    <t>EL AMPARO CONTRA LEYES Y SU EFECTIVIDAD</t>
  </si>
  <si>
    <t xml:space="preserve"> 16 DE OCTUBRE</t>
  </si>
  <si>
    <t>BENITO JUAREZ TREJO</t>
  </si>
  <si>
    <t>LA PREVENCION EN LA SEGURIDAD PUBLICA</t>
  </si>
  <si>
    <t xml:space="preserve"> 22 DE OCTUBRE</t>
  </si>
  <si>
    <t>ZAC-UE-004</t>
  </si>
  <si>
    <t>ARMANDO HORACIO HERNANDEZ OROZCO</t>
  </si>
  <si>
    <t>MEXICO ANTE LA CORTE PENAL INTERNACIONAL</t>
  </si>
  <si>
    <t>ZAC-E-004-2015</t>
  </si>
  <si>
    <t>RAFAEL ESPINOZA OLAGUE</t>
  </si>
  <si>
    <t>EL DIVORCIO INCAUSADO</t>
  </si>
  <si>
    <t>GABRIEL HAQUET TORRES</t>
  </si>
  <si>
    <t>JORNADA</t>
  </si>
  <si>
    <t>JORNADAS REGIONALES SOBRE TRANSPARENCIA, ACCESO A LA INFORMACION, PROTECCION DE DATOS PERSONALES Y RENDICION DE CUENTAS</t>
  </si>
  <si>
    <t>28, 29 Y 30 DE OCTUBRE</t>
  </si>
  <si>
    <t>HOSPEDAJE:  1,863</t>
  </si>
  <si>
    <t>VUELO : 3,348.46</t>
  </si>
  <si>
    <t>HOSPEDAJE: 1,823</t>
  </si>
  <si>
    <t>VUELO : 4,750.95</t>
  </si>
  <si>
    <t>HOSPEDAJE:  1,698</t>
  </si>
  <si>
    <t>HOSPEDAJE: 1,504.66</t>
  </si>
  <si>
    <t>VUELO : 5,312.48</t>
  </si>
  <si>
    <t>HOSPEDAJE:  1,062.67</t>
  </si>
  <si>
    <t>VUELO : 3,874.00</t>
  </si>
  <si>
    <t>VUELO : 2,970.00</t>
  </si>
  <si>
    <t>VUELO : 6,316.00</t>
  </si>
  <si>
    <t>VUELO :  5,948.90</t>
  </si>
  <si>
    <t>VUELO :  0</t>
  </si>
  <si>
    <t>CARLOS DE  LOS COBOS SEPULVEDA (1)</t>
  </si>
  <si>
    <t>EDUARDO ARISTOTELES RAMIREZ  (2)</t>
  </si>
  <si>
    <t>RAMSES MONTOYA CAMARENA           (3)</t>
  </si>
  <si>
    <t>CANCÚN</t>
  </si>
  <si>
    <t>CIUDAD JUÁREZ.</t>
  </si>
  <si>
    <t>CIUDAD OBREGÓN</t>
  </si>
  <si>
    <t>$0.00             
$0.00</t>
  </si>
  <si>
    <t>$0.00                
$0.00           
$0.00</t>
  </si>
  <si>
    <t>$5,989.00                $0.00           
$0.00</t>
  </si>
  <si>
    <t>$3,506.00                $0.00           
$0.00</t>
  </si>
  <si>
    <t>$5,242.42                $0.00           
$0.00</t>
  </si>
  <si>
    <t>$5,157.41                $0.00           
$0.00</t>
  </si>
  <si>
    <t>$5,808.00                $0.00           
$0.00</t>
  </si>
  <si>
    <t>$5,242.00                $0.00           
$0.00</t>
  </si>
  <si>
    <t>CIUDAD VICTORIA</t>
  </si>
  <si>
    <t>MAGDO. IRINEO LIZARRAGA VELARDE</t>
  </si>
  <si>
    <t xml:space="preserve">DR. PABLO HERNÁNDEZ ROMO VALENCIA </t>
  </si>
  <si>
    <t>MTRO. JOSÉ ABEL FLORES RAMÍREZ</t>
  </si>
  <si>
    <t>LIC. IGNACIO ARAUJO PERALTA</t>
  </si>
  <si>
    <t>MAGDO. ALFREDO LÓPEZ CRUZ</t>
  </si>
  <si>
    <t>MAGDO. EUSEBIO AVILA LÓPEZ</t>
  </si>
  <si>
    <t>DR. JOSÉ URÍAS MORALES</t>
  </si>
  <si>
    <t>MTRA. TESESITA DE JESUS URÍAS GARCÍA</t>
  </si>
  <si>
    <t>MTRO. RAFAEL HORACIO MONTOYA VARGAS</t>
  </si>
  <si>
    <t>MAGDO. CLAUDIO RAYMUNDO GÁMEZ PEREA</t>
  </si>
  <si>
    <t>MAGDO. RAMON IGNACIO CABRERA LEÓN</t>
  </si>
  <si>
    <t>MAGDO. LUIS EDWIN MOLINAR ROHANA</t>
  </si>
  <si>
    <t>MAGDO. HÉCTOR ESPINOSA CANTELLANOS</t>
  </si>
  <si>
    <t>MAGDO. JOSÉ PÉREZ TRONCOSO</t>
  </si>
  <si>
    <t>JUEZ JOSÉ FRANCISCO PÉREZ MIER</t>
  </si>
  <si>
    <t>DR. JOSÉ DE JESÚS NAVEJA MACÍAS</t>
  </si>
  <si>
    <t>MTRO. JORGE ROSILLO FLORES</t>
  </si>
  <si>
    <t>MTRO. FRANCISCO RUBÉN QUIÑÓNEZ HUIZAR</t>
  </si>
  <si>
    <t>DR. JUAN CARLOS ABREU Y ABREU</t>
  </si>
  <si>
    <t>DOCTOR JAVIER LÓPEZ SÁNCHEZ</t>
  </si>
  <si>
    <t>MTRO. ALEJANDRO CRUZ RAMÍREZ</t>
  </si>
  <si>
    <t>MAGDO. RAFAEL ESTRADA SÁMANO CANCELÓ SUSTITUIDO POR MAGDO. DAVID GUSTAVO BUSTOS PÉREZ</t>
  </si>
  <si>
    <t>MAGDO. DAVID GUSTAVO BUSTOS PÉREZ</t>
  </si>
  <si>
    <t>MAGDO. JAVIER LAYNEZ POTISEK</t>
  </si>
  <si>
    <t>MAGDO. MIGUEL DE JESÚS ALVARADO ESQUIVEL</t>
  </si>
  <si>
    <t xml:space="preserve">MAGDO. ÁLVARO CASTRO ESTRADA  </t>
  </si>
  <si>
    <t>MTRO. RAFAEL RODRÍGUEZ LÓPEZ</t>
  </si>
  <si>
    <t>MTRO. SERGIO ARTURO LÓPEZ SERVÍN</t>
  </si>
  <si>
    <t>MTRO. ALEJANDRO CRUZ RAMÍREZ (CANCELÓ) SUSTITUIDO POR IGNACIO ARAUJO PERALTA</t>
  </si>
  <si>
    <t>MAGDO. HUGO ALEJANDRO BERMÚDEZ MANRIQUE</t>
  </si>
  <si>
    <t>MAGDO. MIGUEL DE JESÚS ALVARADO ESQUIVEL (CANCELÓ) SUSTITUIDO POR MTRO. JUAN CARLOS LÓPEZ SANTILLANES</t>
  </si>
  <si>
    <t>MAGDO. JUAN ZAMBADA CORONEL</t>
  </si>
  <si>
    <t>JUEZA CLAUDIA MARGARITA SARABIA MONTOYA</t>
  </si>
  <si>
    <t>MTRO. GUSTAVO SAAVEDRA TORRES</t>
  </si>
  <si>
    <t>JUEZ JESÚS ALBERTO RUIZ VALENZUELA</t>
  </si>
  <si>
    <t>DRA. LETICIA BONIFAZ ALFONZO (CANCELÓ)</t>
  </si>
  <si>
    <t>MAGDA. GABRIELA MARÍA CHAIN CASTRO</t>
  </si>
  <si>
    <t>DR. DIEGO VALADEZ RÍOS</t>
  </si>
  <si>
    <t>MAGDA. MAGDA ZULEMA MOSRI GUTIERREZ (CANCELÓ)</t>
  </si>
  <si>
    <t>MAGDO. MIGUEL DE JESÚS ALVARADO ESQUIVEL SUSTITUIDO POR JOSÉ LUIS DELGADO</t>
  </si>
  <si>
    <t>LIC. FERNANDO DE JESÚS RAMÍREZ LÓPEZ</t>
  </si>
  <si>
    <t>CONTROL DIFUSO. SU ORIGEN Y EJERCICIO EN EL DERECHO ADMINISTRATIVO EN EL NUEVO SISTEMA CONSTITUCIONAL MEXICANO. (CULIACÁN)</t>
  </si>
  <si>
    <t>ARRAIGO Y PRESUNCIÓN DE INOCENCIA (CULIACÁN)</t>
  </si>
  <si>
    <t>MEDIOS ALTERNATIVOS DE SOLUCIÓN DE CONTROVERSIAS (CULIACÁN)</t>
  </si>
  <si>
    <t>CRITERIOS REELEVANTES DEL PODER JUDICIAL DE LA FEDERACIÓN (CULIACÁN)</t>
  </si>
  <si>
    <t>LA JUSTICIA ADMINISTRATIVO Y FISCAL (CULIACÁN)</t>
  </si>
  <si>
    <t>UNA NUEVA CONSTITUCIÓN (CULIACÁN)</t>
  </si>
  <si>
    <t>UNA NUEVA CONSTITUCIÓN (LOS MOCHIS)</t>
  </si>
  <si>
    <t>ARGUMENTACIÓN JURÍDICA (CULIACÁN)</t>
  </si>
  <si>
    <t xml:space="preserve"> RESOLUCIONES RELEVANTES DEL PJF EN MATERIA DE DERECHOS INDÍGENAS (CULIACÁN)</t>
  </si>
  <si>
    <t>RETOS Y EXPECTATIVAS DE LA JUSTICIA ADMINISTRATIVA (CULIACÁN)</t>
  </si>
  <si>
    <t xml:space="preserve"> RESOLUCIONES RELEVANTES DEL PJF (CULIACÁN)</t>
  </si>
  <si>
    <t>LA JURISPRUDENCIA (SINALOA DE LEYVA)</t>
  </si>
  <si>
    <t>LA ORALIDAD EN JUICIOS MERCANTILES (MOCORITO)</t>
  </si>
  <si>
    <t>LA JUSTICIA ADMINISTRATIVA EN LA ACTUALIDAD (CULIACÁN)</t>
  </si>
  <si>
    <t>EL DESAFÍO DEL PROTECCIÓN CIVIL EN EL ESTADO DE SINALOA (CULIACÁN)</t>
  </si>
  <si>
    <t>CULIACÁN</t>
  </si>
  <si>
    <t>0.00                 
0.00                              0.00</t>
  </si>
  <si>
    <t>MÓDULO I. ARGUMENTACIÓN Y RETÓRICA.
MÓDULO II. EL RAZONAMIENTO.</t>
  </si>
  <si>
    <t xml:space="preserve">MÓDULO III. LA HERMENÉUTICA JURÍDICA Y CONTEXTO DE LA ARGUMENTACIÓN JURÍDICA. 
MÓDULO IV. ESTRUCTURACIÓN Y COMPRENSIÓN DE SENTENCIAS Y OTROS ESCRITOS JUDICIALES.    </t>
  </si>
  <si>
    <t>CARLOS GUSTAVO PONCE NUÑEZ</t>
  </si>
  <si>
    <t>CARLOS ALBERTO TOBAR GALICIA</t>
  </si>
  <si>
    <t>JANETTE JAZMÍN RAMÍREZ VALTIERRA</t>
  </si>
  <si>
    <t>CARLOS ALFREDO DE LOS COBOS SEPÚLVEDA</t>
  </si>
  <si>
    <t>OCTAVIO RAMOS RAMOS</t>
  </si>
  <si>
    <t>BLANCA IVONNE AVALOS GOMEZ</t>
  </si>
  <si>
    <t>ALFREDO DELGADO AHUMADA</t>
  </si>
  <si>
    <t>EDUARDO BAUTISTA PALACIOS</t>
  </si>
  <si>
    <t>MAYRA ANGÉLICA RODRÍGUEZ AVALOS</t>
  </si>
  <si>
    <t>SEMINARIO  ARGUMENTACIÓN JURÍDICA (MODULOS 1 Y 2)</t>
  </si>
  <si>
    <t>CONFERENCIA: LA RECEPCIÓN DEL DERECHO INTERNACIONAL DE LOS DERECHOS HUMANOS EN EL SISTEMA JURÍDICO MEXICANO</t>
  </si>
  <si>
    <t>CONFERENCIA: RENDICIÓN DE CUENTAS EN MATERIA ELECTORAL</t>
  </si>
  <si>
    <t xml:space="preserve">MEDIACIÓN: METODOLOGÍA Y HERRAMIENTAS
</t>
  </si>
  <si>
    <t>TRANSPARENCIA JUDICIAL. PRINCIPIOS E INTERPRETACIÓN CONSTITUCIONAL</t>
  </si>
  <si>
    <t>SEMINARIO  ARGUMENTACIÓN JURÍDICA (MODULOS 3 Y 4)</t>
  </si>
  <si>
    <t>CURSO PENSIÓN ALIMENTICIA
CONFERENCIA JUICIOS SUCESORIOS</t>
  </si>
  <si>
    <t xml:space="preserve">VERSIONES PÚBLICAS DE SENTENCIAS Y PROTECCIÓN DE DATOS PERSONALES
</t>
  </si>
  <si>
    <t>TEORÍA DEL DELITO</t>
  </si>
  <si>
    <t>DERECHOS HUMANOS Y DERECHO INTERNACIONAL</t>
  </si>
  <si>
    <t>DERECHO ELECTORAL</t>
  </si>
  <si>
    <t>MEDIACIÓN</t>
  </si>
  <si>
    <t>TRANSPARENCIA</t>
  </si>
  <si>
    <t>PENSIÓN ALIMENTICIA Y JUICIOS SUCESORIOS</t>
  </si>
  <si>
    <t>2 Y 3 DE OCTUBRE</t>
  </si>
  <si>
    <t>9 Y 10 DE OCTUBRE</t>
  </si>
  <si>
    <t>23 Y 24 DE OCTUBRE</t>
  </si>
  <si>
    <t>LEÓN</t>
  </si>
  <si>
    <t>CONFERENCIA "IMPUESTO AL VALOR AGREGADO EN LOS ALIMENTOS (IVA)"</t>
  </si>
  <si>
    <t>CONFERENCIA "ETAPAS DEL SISTEMA PENAL ACUSATORIO"</t>
  </si>
  <si>
    <t>CONFERENCIA "PREVENIR PUEDE SALVAR TU VIDA"</t>
  </si>
  <si>
    <t>CONFERENCIA "ACTUACIÓN DEL JUEZ DE CONTROL EN LA INVESTIGACIÓN"</t>
  </si>
  <si>
    <t>CONFERENCIA "ANALISIS DE LA REFORMA ENERGÉTICA"</t>
  </si>
  <si>
    <t>CONFERENCIA "PERSPECTIVAS Y DESAFÍOS DE LOS ORGINISMOS DE PROTECCIÓN DE LOS DERECHOS HUMANOS"</t>
  </si>
  <si>
    <t>CONFERENCIA "VENTAJAS Y DESVENTAJAS DE LOS MEDIOS ALTERNOS DE SOLUCIÓN DE CONTROVERSIAS"</t>
  </si>
  <si>
    <t>SEMINARIO "MEDIOS ALTERNOS DE SOLUCIÓN DE CONTROVERSIAS"</t>
  </si>
  <si>
    <t>CONFERENCIA: EL FORTALECIMIENTO DEL EJERCICIO DEL DERECHO DE ACCESO A LA INFORMACION PUBLICA</t>
  </si>
  <si>
    <t>CONFERENCIA: LA TRANSPARENCIA EN EL PODER JUDICIAL DE LA FEDERACION</t>
  </si>
  <si>
    <t>QUERÉTARO</t>
  </si>
  <si>
    <t>CONFERENCIA:LAS PRACTICAS DE CORRUPCION DESDE EL PUNTO DE VISTA JURIDICO Y SU IMPACTO SOCIAL</t>
  </si>
  <si>
    <t>CONFERENCIA: LA CULTURA DE PROTECCION CIVIL</t>
  </si>
  <si>
    <t>CONFERENCIA: LA TEORIA DEL PROCESO PENAL ACUSATORIO</t>
  </si>
  <si>
    <t>CONFERENCIA: LA TEORIA DEL CASO</t>
  </si>
  <si>
    <t>CONFERENCIA: LA ORALIDAD PERICIAL EN EL PROCESO JUDICIAL</t>
  </si>
  <si>
    <t>TALLER:DETREZAS DE LITIGACION ORAL (DESAHOGO DE AUDENCIA)</t>
  </si>
  <si>
    <t>TALLER: DETREZAS DE LITIGACION ORAL (DESAHOGO DE AUDENCIA)</t>
  </si>
  <si>
    <t>LIC. OLGA REGINA GARCÍA LÓPEZ</t>
  </si>
  <si>
    <t>LIC. OMAR ROSTRO HERNÁNDEZ</t>
  </si>
  <si>
    <t xml:space="preserve">LIC. MARÍA GABRIELA RUIZ MÁRQUEZ </t>
  </si>
  <si>
    <t>LIC. FRANCISCO RAFAEL FLORES OROZCO</t>
  </si>
  <si>
    <t>LIC. JOSÉ TRINIDAD LANZ CÁRDENAS</t>
  </si>
  <si>
    <t>LIC. ALEJANDRO LEMUS PÉREZ</t>
  </si>
  <si>
    <t>LIC. MIGUEL ANGEL AGUILAR LÓPEZ</t>
  </si>
  <si>
    <t>LIC. JUAN PAULO ALMAZÁN CUE</t>
  </si>
  <si>
    <t>LIC. NORMA ANGÉLICA ÁVILA VEYNA</t>
  </si>
  <si>
    <t>DR. ADRIÁN ALVAREZ BOTELLO</t>
  </si>
  <si>
    <t>LIC. RICARDO ANTONIO SILVA DÍAZ</t>
  </si>
  <si>
    <t>LIC. JORGE LUIS RUEDA VÁSQUEZ</t>
  </si>
  <si>
    <t>LIC. INOCENCIO NOYOLA</t>
  </si>
  <si>
    <t>LIC. ADÁN MALDONADO SÁNCHEZ</t>
  </si>
  <si>
    <t>DR. ALEJANDRO ROSILLO MARTÍNEZ</t>
  </si>
  <si>
    <t>DR. MARTÍN BELTRÁN SAUCEDO</t>
  </si>
  <si>
    <t>ING. ESAÚ CHÁVEZ ESCOBEDO</t>
  </si>
  <si>
    <t xml:space="preserve">CONFERENCIA: MEDIDAS CAUTELARES EN EL JUICIO ORAL ADVERSARIAL </t>
  </si>
  <si>
    <t>CONFERENCIA: PLAZOS EN LA NUEVA LEY DE AMPARO</t>
  </si>
  <si>
    <t>CONFERENCIA: COMPETENCIA EN LA NUEVA LEY DE AMPARO</t>
  </si>
  <si>
    <t>CURSO DERECHO ADMINISTRATIVO</t>
  </si>
  <si>
    <t>CONFERENCIA: EL DERECHO Y LA JUSTICIA DE LOS AZTECAS</t>
  </si>
  <si>
    <t>CURSO ACTO ADMINISTRATIVO</t>
  </si>
  <si>
    <t>CONFERENCIA: SISTEMA ACUSATORIO Y TEORÍA DEL DELITO</t>
  </si>
  <si>
    <t>CONFERENCIA: GUARDA Y CUSTODIA DE MENORES</t>
  </si>
  <si>
    <t>CONFERENCIA: MATRIMONIO IGUALITARIO Y ADOPCIÓN</t>
  </si>
  <si>
    <t>CONFERENCIA: PREVENCIÓN DE RIESGOS</t>
  </si>
  <si>
    <t>CONFERENCIA: LOS MEDIOS DE IMPUGNACIÓN EN MATERIA AMBIENTAL</t>
  </si>
  <si>
    <t>CONFERENCIA: SENTENCIAS EN LA NUEVA LEY DE AMPARO</t>
  </si>
  <si>
    <t>TALLER TÉCNICAS DE ORALIDAD</t>
  </si>
  <si>
    <t>CONFERENCIA: LAS FACULTADES DE LA SCJN Y LOS DERECHOS HUMANOS</t>
  </si>
  <si>
    <t>SEMINARIO ARGUMENTACIÓN JURÍDICA. MÓDULO I. ARGUMENTACIÓN Y RETÓRICA</t>
  </si>
  <si>
    <t>SEMINARIO ARGUMENTACIÓN JURÍDICA. MÓDULO II. EL RAZONAMIENTO</t>
  </si>
  <si>
    <t xml:space="preserve">PROGRAMA DE DIFUSIÓN DE LA CULTURA PARA NIÑOS Y ADOLESCENTES. LA IMPORTANCIA DE LA CONVIVENCIA Y LA CULTURA POR LA PAZ. </t>
  </si>
  <si>
    <t>JUICIO ORAL</t>
  </si>
  <si>
    <t xml:space="preserve">PLAZOS </t>
  </si>
  <si>
    <t>COMPETENCIA</t>
  </si>
  <si>
    <t>DERECHO ADMINISTRATIVO</t>
  </si>
  <si>
    <t>JUSTICIA</t>
  </si>
  <si>
    <t>SISTEMA ACUSATORIO</t>
  </si>
  <si>
    <t>MENORES</t>
  </si>
  <si>
    <t>ADOPCIÓN</t>
  </si>
  <si>
    <t>DERECHO AMBIENTAL</t>
  </si>
  <si>
    <t>SENTENCIAS</t>
  </si>
  <si>
    <t>TÉCNICAS DE ORALIDAD</t>
  </si>
  <si>
    <t>JUICIOS ORALES</t>
  </si>
  <si>
    <t>CULTURA JURÍDICA</t>
  </si>
  <si>
    <t>SAN LUIS POTOSÍ</t>
  </si>
  <si>
    <t>14, 21 Y 28 DE OCTUBRE</t>
  </si>
  <si>
    <t xml:space="preserve">23 DE OCTUBRE </t>
  </si>
  <si>
    <t xml:space="preserve">27 DE OCTUBRE </t>
  </si>
  <si>
    <t xml:space="preserve">26 DE OCTUBRE </t>
  </si>
  <si>
    <t xml:space="preserve">29 DE OCTUBRE </t>
  </si>
  <si>
    <t>27, 28 Y 29 DE OCTUBRE</t>
  </si>
  <si>
    <t>DIPLOMADO "EL NUEVO SISTEMA DE JUSTICIA PENAL ACUSATORIO FRENTE A LA SOCIEDAD"</t>
  </si>
  <si>
    <t>CURSO TALLER "LEY NACIONAL DE MECANISMOS ALTERNOS EN MATERIA PENAL"</t>
  </si>
  <si>
    <t>VIDEOCONFERENCIA "PRESENTACIÓN DE CRÓNICAS"</t>
  </si>
  <si>
    <t>CONFERENCIA "ARGUMENTACIÓN JURÍDICA EN JUICIO ORAL"</t>
  </si>
  <si>
    <t>CONFERENCIA "JUICIO ORAL EN MATERIA MERCANTIL"</t>
  </si>
  <si>
    <t>CONFERENCIA "SEMANA DE PROTECCIÓN CIVIL"</t>
  </si>
  <si>
    <t>CONFERENCIA "EL NUEVO SISTEMA DE JUSTICIA PENAL DESDE LA ÓPTICA DEL JUICIO DE AMPARO"</t>
  </si>
  <si>
    <t>SEMINARIO "ARGUMENTACIÓN JURÍDICA" MÓDULO I</t>
  </si>
  <si>
    <t>"SUPLETORIEDAD DEL CÓDIGO FEDERAL DE PROCEDIMIENTOS CIVILES CON RELACIÓN AL JUICIO DE AMPARO Y AL ENJUICIAMIENTO MERCANTIL"</t>
  </si>
  <si>
    <t>CONFERENCIA "TÉCNICAS DE LITIGACIÓN ORAL"</t>
  </si>
  <si>
    <t>SEMINARIO "ARGUMENTACIÓN JURÍDICA" MÓDULO II</t>
  </si>
  <si>
    <t>SEMINARIO "ARGUMENTACIÓN JURÍDICA" MÓDULOS III Y IV</t>
  </si>
  <si>
    <t>SEMINARIO ARGUMENTACIÓN JURÍDICA</t>
  </si>
  <si>
    <t>2 Y 3  DE OCTUBRE DE 2015</t>
  </si>
  <si>
    <t>2, 7, 9, 14, 16, 21, 22 Y 28 DE OCTUBRE DE 2015</t>
  </si>
  <si>
    <t>23 DE OCTUBRE DE 2015</t>
  </si>
  <si>
    <t>30 Y 31 DE OCTUBRE DE 2015</t>
  </si>
  <si>
    <t>08 Y 09 DE OCTUBRE</t>
  </si>
  <si>
    <t>26 AL 30 DE OCTUBRE</t>
  </si>
  <si>
    <t>JUEZ ARMANDO DÍAZ LÓPEZ</t>
  </si>
  <si>
    <t>MTRO. DANIEL  DE LA BARRERA ESCAMILLA</t>
  </si>
  <si>
    <t>DR. CÉSAR MIGUEL  GONZÁLES PIÑA NEVÁREZ</t>
  </si>
  <si>
    <t>MARÍA ENRIQUETA FERNÁNDEZ HAGGAR</t>
  </si>
  <si>
    <t>ING. GERARDO NATANAEL HERNÁNDEZ ORTÍZ</t>
  </si>
  <si>
    <t>LIC. CARLOS ALBERTO VILLALOBOS BARBOSA</t>
  </si>
  <si>
    <t>MTRA. SUSANA AIDÉ PUENTE MORALES</t>
  </si>
  <si>
    <t>LÍMITES DE CONTROL DE CONVENCIONALIDAD</t>
  </si>
  <si>
    <t>APLICACIONES DE LA GENÉTICA EN EL SISTEMA DE JUSTICIA CIVIL/FAMILIAR DE ORALIDAD</t>
  </si>
  <si>
    <t>METODOLOFÍA DE TRABAJO DE GENÉTICA FORENSE EN EL SISTEMA PENAL ACUSATORIO</t>
  </si>
  <si>
    <t>ARGUMENTACIÓN JURÍDICA
RETÓRICA JURÍDICA.
EL RAZONAMIENTO JURÍDICO</t>
  </si>
  <si>
    <t>LA HERMENÉUTICA JURÍDICA.
ESTRUCTURACIÓN Y COMPRENSIÓN DE SENTENCIAS Y OTROS ESCRITOS JUDICIALES.</t>
  </si>
  <si>
    <t>DELITOS CIBERNÉTICOS</t>
  </si>
  <si>
    <t>SEIS ACCIONES PARA SALVAR UNA VIDA</t>
  </si>
  <si>
    <t>SEGUNDA PARTE, CURSO BÁSICO SISTEMA PENAL ACUSATORIO.</t>
  </si>
  <si>
    <t>TEPIC</t>
  </si>
  <si>
    <t>PRESENTACIÓN DEL LIBRO "DEL SISTEMA INQUISITORIO AL MODERNO SISTEMA ACUSATORIO EN MÉXICO"</t>
  </si>
  <si>
    <t>CONFERENCIA "LOS INCIDENTES Y RECURSOS EN LOS JUICIOS ORALES EN MATERIA PENAL"</t>
  </si>
  <si>
    <t>CONFERENCIA "EXPERIENCIA EN LA PRÁCTICA DE LOS JUICIOS ORALES EN MATERIA PENAL EN VARIAS ENTIDADES FEDERATIVAS DE MÉXICO"</t>
  </si>
  <si>
    <t>CONFERENCIA "LA DOCUMENTOSCOPIA EN EL SISTEMA ACUSATORIO PENAL"</t>
  </si>
  <si>
    <t>CONFERENCIA "LAS PRUEBAS CONFESIONAL Y TESTIMONIAL EN EL SISTEMA ACUSATORIO PENAL"</t>
  </si>
  <si>
    <t>TORREÓN</t>
  </si>
  <si>
    <t>TUXTLA GUTIÉRREZ</t>
  </si>
  <si>
    <t>ERIC GARCÍA LÓPEZ</t>
  </si>
  <si>
    <t>GERALD GARCÍA BAEZ</t>
  </si>
  <si>
    <t>IGNACIO FRANCISCO HERREIAS CUEVAS</t>
  </si>
  <si>
    <t>LEOPOLDO GAMA LEYVA</t>
  </si>
  <si>
    <t>ANUAR GONZALEZ HEMADI</t>
  </si>
  <si>
    <t>MVZ VICTOR HUGO CERON LÓPEZ</t>
  </si>
  <si>
    <t>ANDRES ROHDE PONCE</t>
  </si>
  <si>
    <t>OSCAR GUTIERREZ PARADA</t>
  </si>
  <si>
    <t>SALVADOR CASTILLO GARRIDO</t>
  </si>
  <si>
    <t>PRESENTACION DEL LINRO PSICOPATOLOGIA FORENSE, COMPORTAMIENTO HUMANO Y TRIBUNALES DE JUSTICIA</t>
  </si>
  <si>
    <t>MESA REDONDA SENTENCIAS RELEVANTES EMITIDAS POR LA SCJN</t>
  </si>
  <si>
    <t>CINE DEBATE EL JUEZ</t>
  </si>
  <si>
    <t>CONFERENCIA PROTECCION CIVIL</t>
  </si>
  <si>
    <t>CONFERENCIA ADUANAS Y LOGISTICA</t>
  </si>
  <si>
    <t>SEMINARIO EN ARGUMENTACION JURIDICA</t>
  </si>
  <si>
    <t>CONFERENCIA ALGUNAS REFLEXIONES SOBRE LA PRUEBA SEGÚN EL CODIGO NACIONAL</t>
  </si>
  <si>
    <t>PSICOPATOLOGIA FORENSE</t>
  </si>
  <si>
    <t>SENTENCIAS RELEVANTES</t>
  </si>
  <si>
    <t>EL JUEZ</t>
  </si>
  <si>
    <t>ADUANAS Y LOGISTICA</t>
  </si>
  <si>
    <t>REFLEXIONES SOBRE LA PRUEBA</t>
  </si>
  <si>
    <t>VERACRUZ</t>
  </si>
  <si>
    <t>12 DE OCTUBRE</t>
  </si>
  <si>
    <t>13, 14, 20 Y 21 DE OCTUBRE</t>
  </si>
  <si>
    <t>ARIO DE ROSALES</t>
  </si>
  <si>
    <t>GUADALAJARA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</si>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</sst>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0"/>
    <numFmt numFmtId="166" formatCode="&quot;$&quot;#,##0.00"/>
    <numFmt numFmtId="167" formatCode="#,##0.00\ "/>
    <numFmt numFmtId="168" formatCode="0.0000"/>
    <numFmt numFmtId="169" formatCode="[$$-80A]#,##0.00"/>
    <numFmt numFmtId="170" formatCode="&quot;$&quot;#,##0.00;[Red]&quot;$&quot;#,##0.00"/>
    <numFmt numFmtId="171" formatCode="[$-80A]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quotePrefix="1" applyNumberFormat="1" applyFont="1" applyFill="1" applyBorder="1" applyAlignment="1">
      <alignment horizontal="center" vertical="center" wrapText="1"/>
    </xf>
    <xf numFmtId="16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right" vertical="center" wrapText="1"/>
    </xf>
    <xf numFmtId="4" fontId="6" fillId="0" borderId="2" xfId="2" applyNumberFormat="1" applyFont="1" applyBorder="1" applyAlignment="1">
      <alignment horizontal="right" vertical="center" wrapText="1"/>
    </xf>
    <xf numFmtId="164" fontId="6" fillId="2" borderId="2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43" fontId="7" fillId="0" borderId="2" xfId="1" applyFont="1" applyBorder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" fontId="7" fillId="0" borderId="2" xfId="2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8" fontId="6" fillId="0" borderId="2" xfId="0" applyNumberFormat="1" applyFont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44" fontId="7" fillId="0" borderId="2" xfId="2" applyFont="1" applyFill="1" applyBorder="1" applyAlignment="1">
      <alignment horizontal="right" vertical="center" wrapText="1"/>
    </xf>
    <xf numFmtId="43" fontId="6" fillId="0" borderId="2" xfId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167" fontId="6" fillId="0" borderId="2" xfId="3" applyNumberFormat="1" applyFont="1" applyBorder="1" applyAlignment="1">
      <alignment horizontal="right" vertical="center" wrapText="1"/>
    </xf>
    <xf numFmtId="168" fontId="6" fillId="0" borderId="2" xfId="0" applyNumberFormat="1" applyFont="1" applyBorder="1" applyAlignment="1">
      <alignment horizontal="right" vertical="center" wrapText="1"/>
    </xf>
    <xf numFmtId="44" fontId="6" fillId="0" borderId="2" xfId="2" applyFont="1" applyFill="1" applyBorder="1" applyAlignment="1">
      <alignment horizontal="right" vertical="center" wrapText="1"/>
    </xf>
    <xf numFmtId="44" fontId="6" fillId="0" borderId="2" xfId="2" applyFont="1" applyBorder="1" applyAlignment="1">
      <alignment horizontal="right" vertical="center" wrapText="1"/>
    </xf>
    <xf numFmtId="44" fontId="7" fillId="0" borderId="2" xfId="2" applyFont="1" applyBorder="1" applyAlignment="1">
      <alignment horizontal="right" vertical="center" wrapText="1"/>
    </xf>
    <xf numFmtId="8" fontId="6" fillId="0" borderId="2" xfId="2" applyNumberFormat="1" applyFont="1" applyBorder="1" applyAlignment="1">
      <alignment horizontal="right" vertical="center" wrapText="1"/>
    </xf>
    <xf numFmtId="44" fontId="6" fillId="0" borderId="2" xfId="2" applyNumberFormat="1" applyFont="1" applyBorder="1" applyAlignment="1">
      <alignment horizontal="right" vertical="center" wrapText="1"/>
    </xf>
    <xf numFmtId="8" fontId="6" fillId="2" borderId="2" xfId="2" applyNumberFormat="1" applyFont="1" applyFill="1" applyBorder="1" applyAlignment="1">
      <alignment horizontal="right" vertical="center" wrapText="1"/>
    </xf>
    <xf numFmtId="2" fontId="6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4" fontId="6" fillId="2" borderId="2" xfId="2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4" fontId="6" fillId="2" borderId="2" xfId="2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right" vertical="center" wrapText="1"/>
    </xf>
    <xf numFmtId="169" fontId="6" fillId="0" borderId="2" xfId="2" applyNumberFormat="1" applyFont="1" applyFill="1" applyBorder="1" applyAlignment="1">
      <alignment horizontal="right" vertical="center" wrapText="1"/>
    </xf>
    <xf numFmtId="44" fontId="6" fillId="0" borderId="2" xfId="0" applyNumberFormat="1" applyFont="1" applyBorder="1" applyAlignment="1">
      <alignment horizontal="right" vertical="center" wrapText="1"/>
    </xf>
    <xf numFmtId="8" fontId="6" fillId="0" borderId="2" xfId="0" applyNumberFormat="1" applyFont="1" applyFill="1" applyBorder="1" applyAlignment="1">
      <alignment horizontal="right" vertical="center" wrapText="1"/>
    </xf>
    <xf numFmtId="8" fontId="6" fillId="0" borderId="2" xfId="2" applyNumberFormat="1" applyFont="1" applyFill="1" applyBorder="1" applyAlignment="1">
      <alignment horizontal="right" vertical="center" wrapText="1"/>
    </xf>
    <xf numFmtId="8" fontId="7" fillId="0" borderId="2" xfId="2" applyNumberFormat="1" applyFont="1" applyFill="1" applyBorder="1" applyAlignment="1">
      <alignment horizontal="right" vertical="center" wrapText="1"/>
    </xf>
    <xf numFmtId="44" fontId="7" fillId="2" borderId="2" xfId="2" applyFont="1" applyFill="1" applyBorder="1" applyAlignment="1">
      <alignment horizontal="right" vertical="center" wrapText="1"/>
    </xf>
    <xf numFmtId="8" fontId="6" fillId="0" borderId="2" xfId="1" applyNumberFormat="1" applyFont="1" applyBorder="1" applyAlignment="1">
      <alignment horizontal="right" vertical="center" wrapText="1"/>
    </xf>
    <xf numFmtId="7" fontId="6" fillId="0" borderId="2" xfId="1" applyNumberFormat="1" applyFont="1" applyBorder="1" applyAlignment="1">
      <alignment horizontal="right" vertical="center" wrapText="1"/>
    </xf>
    <xf numFmtId="170" fontId="6" fillId="0" borderId="2" xfId="0" applyNumberFormat="1" applyFont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2" xfId="3" applyNumberFormat="1" applyFont="1" applyFill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16" fontId="6" fillId="0" borderId="3" xfId="0" applyNumberFormat="1" applyFont="1" applyBorder="1" applyAlignment="1">
      <alignment horizontal="center" vertical="center" wrapText="1"/>
    </xf>
    <xf numFmtId="16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1" fontId="6" fillId="0" borderId="1" xfId="0" applyNumberFormat="1" applyFont="1" applyBorder="1" applyAlignment="1">
      <alignment horizontal="center" vertical="center" wrapText="1"/>
    </xf>
    <xf numFmtId="171" fontId="6" fillId="0" borderId="3" xfId="0" applyNumberFormat="1" applyFont="1" applyBorder="1" applyAlignment="1">
      <alignment horizontal="center" vertical="center" wrapText="1"/>
    </xf>
    <xf numFmtId="171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71" fontId="6" fillId="0" borderId="3" xfId="0" applyNumberFormat="1" applyFont="1" applyFill="1" applyBorder="1" applyAlignment="1">
      <alignment horizontal="center" vertical="center" wrapText="1"/>
    </xf>
    <xf numFmtId="171" fontId="6" fillId="0" borderId="4" xfId="0" applyNumberFormat="1" applyFont="1" applyFill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16" fontId="6" fillId="2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5" fontId="6" fillId="0" borderId="1" xfId="3" applyNumberFormat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5" fontId="6" fillId="0" borderId="4" xfId="3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6" fontId="6" fillId="0" borderId="3" xfId="0" applyNumberFormat="1" applyFont="1" applyFill="1" applyBorder="1" applyAlignment="1">
      <alignment horizontal="center" vertical="center" wrapText="1"/>
    </xf>
    <xf numFmtId="16" fontId="6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0" fontId="7" fillId="0" borderId="3" xfId="0" quotePrefix="1" applyFont="1" applyBorder="1" applyAlignment="1" applyProtection="1">
      <alignment horizontal="center" vertical="center" wrapText="1"/>
      <protection locked="0"/>
    </xf>
    <xf numFmtId="0" fontId="7" fillId="0" borderId="4" xfId="0" quotePrefix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66"/>
  <sheetViews>
    <sheetView tabSelected="1" workbookViewId="0">
      <pane ySplit="1" topLeftCell="A2" activePane="bottomLeft" state="frozen"/>
      <selection pane="bottomLeft" activeCell="A2" sqref="A2:A4"/>
    </sheetView>
  </sheetViews>
  <sheetFormatPr baseColWidth="10" defaultRowHeight="14.25" x14ac:dyDescent="0.25"/>
  <cols>
    <col min="1" max="1" width="17.140625" style="4" customWidth="1"/>
    <col min="2" max="2" width="29.140625" style="4" customWidth="1"/>
    <col min="3" max="3" width="49" style="4" customWidth="1"/>
    <col min="4" max="4" width="43.140625" style="4" customWidth="1"/>
    <col min="5" max="5" width="20.28515625" style="4" customWidth="1"/>
    <col min="6" max="6" width="15" style="4" customWidth="1"/>
    <col min="7" max="8" width="20.5703125" style="4" customWidth="1"/>
    <col min="9" max="16384" width="11.42578125" style="4"/>
  </cols>
  <sheetData>
    <row r="1" spans="1:8" ht="45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115</v>
      </c>
      <c r="H1" s="27" t="s">
        <v>116</v>
      </c>
    </row>
    <row r="2" spans="1:8" ht="18" customHeight="1" x14ac:dyDescent="0.25">
      <c r="A2" s="119" t="s">
        <v>6</v>
      </c>
      <c r="B2" s="121" t="s">
        <v>7</v>
      </c>
      <c r="C2" s="121" t="s">
        <v>8</v>
      </c>
      <c r="D2" s="121" t="s">
        <v>8</v>
      </c>
      <c r="E2" s="119" t="s">
        <v>9</v>
      </c>
      <c r="F2" s="165" t="s">
        <v>10</v>
      </c>
      <c r="G2" s="28">
        <v>1351</v>
      </c>
      <c r="H2" s="28"/>
    </row>
    <row r="3" spans="1:8" ht="18" customHeight="1" x14ac:dyDescent="0.25">
      <c r="A3" s="119"/>
      <c r="B3" s="121"/>
      <c r="C3" s="121"/>
      <c r="D3" s="121"/>
      <c r="E3" s="119"/>
      <c r="F3" s="119"/>
      <c r="G3" s="28">
        <v>450</v>
      </c>
      <c r="H3" s="28"/>
    </row>
    <row r="4" spans="1:8" ht="18" customHeight="1" x14ac:dyDescent="0.25">
      <c r="A4" s="119"/>
      <c r="B4" s="121"/>
      <c r="C4" s="121"/>
      <c r="D4" s="121"/>
      <c r="E4" s="119"/>
      <c r="F4" s="119"/>
      <c r="G4" s="28"/>
      <c r="H4" s="29">
        <v>2373</v>
      </c>
    </row>
    <row r="5" spans="1:8" ht="18" customHeight="1" x14ac:dyDescent="0.25">
      <c r="A5" s="119" t="s">
        <v>11</v>
      </c>
      <c r="B5" s="121" t="s">
        <v>7</v>
      </c>
      <c r="C5" s="121" t="s">
        <v>8</v>
      </c>
      <c r="D5" s="121" t="s">
        <v>8</v>
      </c>
      <c r="E5" s="119" t="s">
        <v>9</v>
      </c>
      <c r="F5" s="165" t="s">
        <v>10</v>
      </c>
      <c r="G5" s="28">
        <v>1351</v>
      </c>
      <c r="H5" s="28"/>
    </row>
    <row r="6" spans="1:8" ht="18" customHeight="1" x14ac:dyDescent="0.25">
      <c r="A6" s="119"/>
      <c r="B6" s="121"/>
      <c r="C6" s="121"/>
      <c r="D6" s="121"/>
      <c r="E6" s="119"/>
      <c r="F6" s="119"/>
      <c r="G6" s="28"/>
      <c r="H6" s="28"/>
    </row>
    <row r="7" spans="1:8" ht="18" customHeight="1" x14ac:dyDescent="0.25">
      <c r="A7" s="119"/>
      <c r="B7" s="121"/>
      <c r="C7" s="121"/>
      <c r="D7" s="121"/>
      <c r="E7" s="119"/>
      <c r="F7" s="119"/>
      <c r="G7" s="28"/>
      <c r="H7" s="29"/>
    </row>
    <row r="8" spans="1:8" x14ac:dyDescent="0.25">
      <c r="A8" s="119" t="s">
        <v>12</v>
      </c>
      <c r="B8" s="121" t="s">
        <v>13</v>
      </c>
      <c r="C8" s="121" t="s">
        <v>14</v>
      </c>
      <c r="D8" s="121" t="s">
        <v>14</v>
      </c>
      <c r="E8" s="119" t="s">
        <v>9</v>
      </c>
      <c r="F8" s="165" t="s">
        <v>15</v>
      </c>
      <c r="G8" s="28"/>
      <c r="H8" s="28"/>
    </row>
    <row r="9" spans="1:8" x14ac:dyDescent="0.25">
      <c r="A9" s="119"/>
      <c r="B9" s="121"/>
      <c r="C9" s="121"/>
      <c r="D9" s="121"/>
      <c r="E9" s="119"/>
      <c r="F9" s="119"/>
      <c r="G9" s="30">
        <v>0</v>
      </c>
      <c r="H9" s="30">
        <v>0</v>
      </c>
    </row>
    <row r="10" spans="1:8" x14ac:dyDescent="0.25">
      <c r="A10" s="119"/>
      <c r="B10" s="121"/>
      <c r="C10" s="121"/>
      <c r="D10" s="121"/>
      <c r="E10" s="119"/>
      <c r="F10" s="119"/>
      <c r="G10" s="28"/>
      <c r="H10" s="29"/>
    </row>
    <row r="11" spans="1:8" x14ac:dyDescent="0.25">
      <c r="A11" s="119" t="s">
        <v>16</v>
      </c>
      <c r="B11" s="121" t="s">
        <v>17</v>
      </c>
      <c r="C11" s="121" t="s">
        <v>18</v>
      </c>
      <c r="D11" s="121" t="s">
        <v>18</v>
      </c>
      <c r="E11" s="119" t="s">
        <v>9</v>
      </c>
      <c r="F11" s="165" t="s">
        <v>19</v>
      </c>
      <c r="G11" s="28"/>
      <c r="H11" s="28"/>
    </row>
    <row r="12" spans="1:8" x14ac:dyDescent="0.25">
      <c r="A12" s="119"/>
      <c r="B12" s="121"/>
      <c r="C12" s="121"/>
      <c r="D12" s="121"/>
      <c r="E12" s="119"/>
      <c r="F12" s="119"/>
      <c r="G12" s="28">
        <v>1645</v>
      </c>
      <c r="H12" s="30">
        <v>0</v>
      </c>
    </row>
    <row r="13" spans="1:8" x14ac:dyDescent="0.25">
      <c r="A13" s="119"/>
      <c r="B13" s="121"/>
      <c r="C13" s="121"/>
      <c r="D13" s="121"/>
      <c r="E13" s="119"/>
      <c r="F13" s="119"/>
      <c r="G13" s="28"/>
      <c r="H13" s="29"/>
    </row>
    <row r="14" spans="1:8" x14ac:dyDescent="0.25">
      <c r="A14" s="119" t="s">
        <v>20</v>
      </c>
      <c r="B14" s="121" t="s">
        <v>21</v>
      </c>
      <c r="C14" s="121" t="s">
        <v>18</v>
      </c>
      <c r="D14" s="121" t="s">
        <v>18</v>
      </c>
      <c r="E14" s="119" t="s">
        <v>9</v>
      </c>
      <c r="F14" s="165" t="s">
        <v>22</v>
      </c>
      <c r="G14" s="28"/>
      <c r="H14" s="28"/>
    </row>
    <row r="15" spans="1:8" x14ac:dyDescent="0.25">
      <c r="A15" s="119"/>
      <c r="B15" s="121"/>
      <c r="C15" s="121"/>
      <c r="D15" s="121"/>
      <c r="E15" s="119"/>
      <c r="F15" s="119"/>
      <c r="G15" s="28">
        <v>1460</v>
      </c>
      <c r="H15" s="28">
        <v>803</v>
      </c>
    </row>
    <row r="16" spans="1:8" x14ac:dyDescent="0.25">
      <c r="A16" s="119"/>
      <c r="B16" s="121"/>
      <c r="C16" s="121"/>
      <c r="D16" s="121"/>
      <c r="E16" s="119"/>
      <c r="F16" s="119"/>
      <c r="G16" s="28"/>
      <c r="H16" s="29"/>
    </row>
    <row r="17" spans="1:8" x14ac:dyDescent="0.25">
      <c r="A17" s="119" t="s">
        <v>23</v>
      </c>
      <c r="B17" s="121" t="s">
        <v>24</v>
      </c>
      <c r="C17" s="121" t="s">
        <v>25</v>
      </c>
      <c r="D17" s="121" t="s">
        <v>25</v>
      </c>
      <c r="E17" s="119" t="s">
        <v>9</v>
      </c>
      <c r="F17" s="165" t="s">
        <v>26</v>
      </c>
      <c r="G17" s="28">
        <v>1150</v>
      </c>
      <c r="H17" s="28"/>
    </row>
    <row r="18" spans="1:8" x14ac:dyDescent="0.25">
      <c r="A18" s="119"/>
      <c r="B18" s="121"/>
      <c r="C18" s="121"/>
      <c r="D18" s="121"/>
      <c r="E18" s="119"/>
      <c r="F18" s="119"/>
      <c r="G18" s="28">
        <v>355</v>
      </c>
      <c r="H18" s="28">
        <f>95+95</f>
        <v>190</v>
      </c>
    </row>
    <row r="19" spans="1:8" x14ac:dyDescent="0.25">
      <c r="A19" s="119"/>
      <c r="B19" s="121"/>
      <c r="C19" s="121"/>
      <c r="D19" s="121"/>
      <c r="E19" s="119"/>
      <c r="F19" s="119"/>
      <c r="G19" s="28"/>
      <c r="H19" s="29"/>
    </row>
    <row r="20" spans="1:8" x14ac:dyDescent="0.25">
      <c r="A20" s="119" t="s">
        <v>27</v>
      </c>
      <c r="B20" s="121" t="s">
        <v>28</v>
      </c>
      <c r="C20" s="121" t="s">
        <v>29</v>
      </c>
      <c r="D20" s="121" t="s">
        <v>29</v>
      </c>
      <c r="E20" s="119" t="s">
        <v>9</v>
      </c>
      <c r="F20" s="165" t="s">
        <v>30</v>
      </c>
      <c r="G20" s="28"/>
      <c r="H20" s="28"/>
    </row>
    <row r="21" spans="1:8" x14ac:dyDescent="0.25">
      <c r="A21" s="119"/>
      <c r="B21" s="121"/>
      <c r="C21" s="121"/>
      <c r="D21" s="121"/>
      <c r="E21" s="119"/>
      <c r="F21" s="119"/>
      <c r="G21" s="28">
        <v>984</v>
      </c>
      <c r="H21" s="30">
        <v>0</v>
      </c>
    </row>
    <row r="22" spans="1:8" x14ac:dyDescent="0.25">
      <c r="A22" s="119"/>
      <c r="B22" s="121"/>
      <c r="C22" s="121"/>
      <c r="D22" s="121"/>
      <c r="E22" s="119"/>
      <c r="F22" s="119"/>
      <c r="G22" s="28"/>
      <c r="H22" s="29"/>
    </row>
    <row r="23" spans="1:8" x14ac:dyDescent="0.25">
      <c r="A23" s="119" t="s">
        <v>31</v>
      </c>
      <c r="B23" s="121" t="s">
        <v>32</v>
      </c>
      <c r="C23" s="121" t="s">
        <v>33</v>
      </c>
      <c r="D23" s="121" t="s">
        <v>33</v>
      </c>
      <c r="E23" s="119" t="s">
        <v>9</v>
      </c>
      <c r="F23" s="165" t="s">
        <v>34</v>
      </c>
      <c r="G23" s="28"/>
      <c r="H23" s="28"/>
    </row>
    <row r="24" spans="1:8" x14ac:dyDescent="0.25">
      <c r="A24" s="119"/>
      <c r="B24" s="121"/>
      <c r="C24" s="121"/>
      <c r="D24" s="121"/>
      <c r="E24" s="119"/>
      <c r="F24" s="119"/>
      <c r="G24" s="28">
        <v>939</v>
      </c>
      <c r="H24" s="30">
        <v>0</v>
      </c>
    </row>
    <row r="25" spans="1:8" x14ac:dyDescent="0.25">
      <c r="A25" s="119"/>
      <c r="B25" s="121"/>
      <c r="C25" s="121"/>
      <c r="D25" s="121"/>
      <c r="E25" s="119"/>
      <c r="F25" s="119"/>
      <c r="G25" s="28"/>
      <c r="H25" s="29"/>
    </row>
    <row r="26" spans="1:8" x14ac:dyDescent="0.25">
      <c r="A26" s="119" t="s">
        <v>35</v>
      </c>
      <c r="B26" s="121" t="s">
        <v>36</v>
      </c>
      <c r="C26" s="121" t="s">
        <v>37</v>
      </c>
      <c r="D26" s="121" t="s">
        <v>37</v>
      </c>
      <c r="E26" s="119" t="s">
        <v>9</v>
      </c>
      <c r="F26" s="165" t="s">
        <v>38</v>
      </c>
      <c r="G26" s="28"/>
      <c r="H26" s="28"/>
    </row>
    <row r="27" spans="1:8" x14ac:dyDescent="0.25">
      <c r="A27" s="119"/>
      <c r="B27" s="121"/>
      <c r="C27" s="121"/>
      <c r="D27" s="121"/>
      <c r="E27" s="119"/>
      <c r="F27" s="119"/>
      <c r="G27" s="30">
        <v>0</v>
      </c>
      <c r="H27" s="30">
        <v>0</v>
      </c>
    </row>
    <row r="28" spans="1:8" x14ac:dyDescent="0.25">
      <c r="A28" s="119"/>
      <c r="B28" s="121"/>
      <c r="C28" s="121"/>
      <c r="D28" s="121"/>
      <c r="E28" s="119"/>
      <c r="F28" s="119"/>
      <c r="G28" s="28"/>
      <c r="H28" s="29"/>
    </row>
    <row r="29" spans="1:8" ht="15" customHeight="1" x14ac:dyDescent="0.25">
      <c r="A29" s="164" t="s">
        <v>1787</v>
      </c>
      <c r="B29" s="127" t="s">
        <v>39</v>
      </c>
      <c r="C29" s="164" t="s">
        <v>40</v>
      </c>
      <c r="D29" s="164" t="s">
        <v>41</v>
      </c>
      <c r="E29" s="127" t="s">
        <v>42</v>
      </c>
      <c r="F29" s="127" t="s">
        <v>43</v>
      </c>
      <c r="G29" s="31"/>
      <c r="H29" s="31">
        <v>0</v>
      </c>
    </row>
    <row r="30" spans="1:8" x14ac:dyDescent="0.25">
      <c r="A30" s="136"/>
      <c r="B30" s="85"/>
      <c r="C30" s="136"/>
      <c r="D30" s="136"/>
      <c r="E30" s="85"/>
      <c r="F30" s="85"/>
      <c r="G30" s="31">
        <v>0</v>
      </c>
      <c r="H30" s="31">
        <v>0</v>
      </c>
    </row>
    <row r="31" spans="1:8" x14ac:dyDescent="0.25">
      <c r="A31" s="137"/>
      <c r="B31" s="86"/>
      <c r="C31" s="137"/>
      <c r="D31" s="137"/>
      <c r="E31" s="86"/>
      <c r="F31" s="86"/>
      <c r="G31" s="32"/>
      <c r="H31" s="31">
        <v>0</v>
      </c>
    </row>
    <row r="32" spans="1:8" ht="15" customHeight="1" x14ac:dyDescent="0.25">
      <c r="A32" s="164" t="s">
        <v>44</v>
      </c>
      <c r="B32" s="127" t="s">
        <v>45</v>
      </c>
      <c r="C32" s="164" t="s">
        <v>46</v>
      </c>
      <c r="D32" s="164" t="s">
        <v>47</v>
      </c>
      <c r="E32" s="127" t="s">
        <v>42</v>
      </c>
      <c r="F32" s="127" t="s">
        <v>48</v>
      </c>
      <c r="G32" s="31"/>
      <c r="H32" s="31">
        <v>0</v>
      </c>
    </row>
    <row r="33" spans="1:8" x14ac:dyDescent="0.25">
      <c r="A33" s="136"/>
      <c r="B33" s="85"/>
      <c r="C33" s="136"/>
      <c r="D33" s="136"/>
      <c r="E33" s="85"/>
      <c r="F33" s="85"/>
      <c r="G33" s="31">
        <v>0</v>
      </c>
      <c r="H33" s="31">
        <v>0</v>
      </c>
    </row>
    <row r="34" spans="1:8" x14ac:dyDescent="0.25">
      <c r="A34" s="137"/>
      <c r="B34" s="86"/>
      <c r="C34" s="137"/>
      <c r="D34" s="137"/>
      <c r="E34" s="86"/>
      <c r="F34" s="86"/>
      <c r="G34" s="32"/>
      <c r="H34" s="31">
        <v>0</v>
      </c>
    </row>
    <row r="35" spans="1:8" ht="15" customHeight="1" x14ac:dyDescent="0.25">
      <c r="A35" s="164" t="s">
        <v>44</v>
      </c>
      <c r="B35" s="127" t="s">
        <v>45</v>
      </c>
      <c r="C35" s="164" t="s">
        <v>49</v>
      </c>
      <c r="D35" s="164" t="s">
        <v>50</v>
      </c>
      <c r="E35" s="127" t="s">
        <v>42</v>
      </c>
      <c r="F35" s="127" t="s">
        <v>51</v>
      </c>
      <c r="G35" s="31"/>
      <c r="H35" s="31">
        <v>0</v>
      </c>
    </row>
    <row r="36" spans="1:8" x14ac:dyDescent="0.25">
      <c r="A36" s="136"/>
      <c r="B36" s="85"/>
      <c r="C36" s="136"/>
      <c r="D36" s="136"/>
      <c r="E36" s="85"/>
      <c r="F36" s="85"/>
      <c r="G36" s="31">
        <v>0</v>
      </c>
      <c r="H36" s="31">
        <v>0</v>
      </c>
    </row>
    <row r="37" spans="1:8" x14ac:dyDescent="0.25">
      <c r="A37" s="137"/>
      <c r="B37" s="86"/>
      <c r="C37" s="137"/>
      <c r="D37" s="137"/>
      <c r="E37" s="86"/>
      <c r="F37" s="86"/>
      <c r="G37" s="32"/>
      <c r="H37" s="31">
        <v>0</v>
      </c>
    </row>
    <row r="38" spans="1:8" ht="15" customHeight="1" x14ac:dyDescent="0.25">
      <c r="A38" s="164" t="s">
        <v>44</v>
      </c>
      <c r="B38" s="127" t="s">
        <v>52</v>
      </c>
      <c r="C38" s="164" t="s">
        <v>53</v>
      </c>
      <c r="D38" s="164" t="s">
        <v>54</v>
      </c>
      <c r="E38" s="127" t="s">
        <v>42</v>
      </c>
      <c r="F38" s="127" t="s">
        <v>55</v>
      </c>
      <c r="G38" s="31"/>
      <c r="H38" s="31">
        <v>0</v>
      </c>
    </row>
    <row r="39" spans="1:8" x14ac:dyDescent="0.25">
      <c r="A39" s="136"/>
      <c r="B39" s="85"/>
      <c r="C39" s="136"/>
      <c r="D39" s="136"/>
      <c r="E39" s="85"/>
      <c r="F39" s="85"/>
      <c r="G39" s="31">
        <v>0</v>
      </c>
      <c r="H39" s="31">
        <v>0</v>
      </c>
    </row>
    <row r="40" spans="1:8" x14ac:dyDescent="0.25">
      <c r="A40" s="137"/>
      <c r="B40" s="86"/>
      <c r="C40" s="137"/>
      <c r="D40" s="137"/>
      <c r="E40" s="86"/>
      <c r="F40" s="86"/>
      <c r="G40" s="32"/>
      <c r="H40" s="31">
        <v>0</v>
      </c>
    </row>
    <row r="41" spans="1:8" ht="15" customHeight="1" x14ac:dyDescent="0.25">
      <c r="A41" s="164" t="s">
        <v>44</v>
      </c>
      <c r="B41" s="127" t="s">
        <v>56</v>
      </c>
      <c r="C41" s="164" t="s">
        <v>57</v>
      </c>
      <c r="D41" s="164" t="s">
        <v>58</v>
      </c>
      <c r="E41" s="127" t="s">
        <v>42</v>
      </c>
      <c r="F41" s="127" t="s">
        <v>59</v>
      </c>
      <c r="G41" s="31"/>
      <c r="H41" s="31">
        <v>0</v>
      </c>
    </row>
    <row r="42" spans="1:8" x14ac:dyDescent="0.25">
      <c r="A42" s="136"/>
      <c r="B42" s="85"/>
      <c r="C42" s="136"/>
      <c r="D42" s="101"/>
      <c r="E42" s="85"/>
      <c r="F42" s="85"/>
      <c r="G42" s="31">
        <v>0</v>
      </c>
      <c r="H42" s="31">
        <v>0</v>
      </c>
    </row>
    <row r="43" spans="1:8" x14ac:dyDescent="0.25">
      <c r="A43" s="137"/>
      <c r="B43" s="86"/>
      <c r="C43" s="137"/>
      <c r="D43" s="102"/>
      <c r="E43" s="86"/>
      <c r="F43" s="86"/>
      <c r="G43" s="32"/>
      <c r="H43" s="31">
        <v>0</v>
      </c>
    </row>
    <row r="44" spans="1:8" ht="15" customHeight="1" x14ac:dyDescent="0.25">
      <c r="A44" s="164" t="s">
        <v>1787</v>
      </c>
      <c r="B44" s="127" t="s">
        <v>1787</v>
      </c>
      <c r="C44" s="164" t="s">
        <v>60</v>
      </c>
      <c r="D44" s="164" t="s">
        <v>61</v>
      </c>
      <c r="E44" s="127" t="s">
        <v>42</v>
      </c>
      <c r="F44" s="127" t="s">
        <v>59</v>
      </c>
      <c r="G44" s="31"/>
      <c r="H44" s="31">
        <v>0</v>
      </c>
    </row>
    <row r="45" spans="1:8" x14ac:dyDescent="0.25">
      <c r="A45" s="136"/>
      <c r="B45" s="85"/>
      <c r="C45" s="136"/>
      <c r="D45" s="136"/>
      <c r="E45" s="85"/>
      <c r="F45" s="85"/>
      <c r="G45" s="31">
        <v>0</v>
      </c>
      <c r="H45" s="31">
        <v>0</v>
      </c>
    </row>
    <row r="46" spans="1:8" x14ac:dyDescent="0.25">
      <c r="A46" s="137"/>
      <c r="B46" s="86"/>
      <c r="C46" s="137"/>
      <c r="D46" s="137"/>
      <c r="E46" s="86"/>
      <c r="F46" s="86"/>
      <c r="G46" s="32"/>
      <c r="H46" s="31">
        <v>0</v>
      </c>
    </row>
    <row r="47" spans="1:8" ht="15" customHeight="1" x14ac:dyDescent="0.25">
      <c r="A47" s="164" t="s">
        <v>1787</v>
      </c>
      <c r="B47" s="127" t="s">
        <v>39</v>
      </c>
      <c r="C47" s="164" t="s">
        <v>62</v>
      </c>
      <c r="D47" s="164" t="s">
        <v>63</v>
      </c>
      <c r="E47" s="127" t="s">
        <v>42</v>
      </c>
      <c r="F47" s="127" t="s">
        <v>64</v>
      </c>
      <c r="G47" s="31"/>
      <c r="H47" s="31">
        <v>0</v>
      </c>
    </row>
    <row r="48" spans="1:8" x14ac:dyDescent="0.25">
      <c r="A48" s="136"/>
      <c r="B48" s="85"/>
      <c r="C48" s="136"/>
      <c r="D48" s="136"/>
      <c r="E48" s="85"/>
      <c r="F48" s="85"/>
      <c r="G48" s="31">
        <v>0</v>
      </c>
      <c r="H48" s="31">
        <v>0</v>
      </c>
    </row>
    <row r="49" spans="1:8" x14ac:dyDescent="0.25">
      <c r="A49" s="137"/>
      <c r="B49" s="86"/>
      <c r="C49" s="137"/>
      <c r="D49" s="137"/>
      <c r="E49" s="86"/>
      <c r="F49" s="86"/>
      <c r="G49" s="32"/>
      <c r="H49" s="31">
        <v>0</v>
      </c>
    </row>
    <row r="50" spans="1:8" ht="15" customHeight="1" x14ac:dyDescent="0.25">
      <c r="A50" s="164" t="s">
        <v>44</v>
      </c>
      <c r="B50" s="127" t="s">
        <v>52</v>
      </c>
      <c r="C50" s="164" t="s">
        <v>65</v>
      </c>
      <c r="D50" s="164" t="s">
        <v>66</v>
      </c>
      <c r="E50" s="127" t="s">
        <v>42</v>
      </c>
      <c r="F50" s="127" t="s">
        <v>67</v>
      </c>
      <c r="G50" s="31"/>
      <c r="H50" s="31">
        <v>0</v>
      </c>
    </row>
    <row r="51" spans="1:8" x14ac:dyDescent="0.25">
      <c r="A51" s="136"/>
      <c r="B51" s="85"/>
      <c r="C51" s="136"/>
      <c r="D51" s="101"/>
      <c r="E51" s="85"/>
      <c r="F51" s="85"/>
      <c r="G51" s="31">
        <v>0</v>
      </c>
      <c r="H51" s="31">
        <v>0</v>
      </c>
    </row>
    <row r="52" spans="1:8" x14ac:dyDescent="0.25">
      <c r="A52" s="137"/>
      <c r="B52" s="86"/>
      <c r="C52" s="137"/>
      <c r="D52" s="102"/>
      <c r="E52" s="86"/>
      <c r="F52" s="86"/>
      <c r="G52" s="32"/>
      <c r="H52" s="31">
        <v>0</v>
      </c>
    </row>
    <row r="53" spans="1:8" ht="15" customHeight="1" x14ac:dyDescent="0.25">
      <c r="A53" s="164" t="s">
        <v>1787</v>
      </c>
      <c r="B53" s="127" t="s">
        <v>1787</v>
      </c>
      <c r="C53" s="164" t="s">
        <v>60</v>
      </c>
      <c r="D53" s="164" t="s">
        <v>68</v>
      </c>
      <c r="E53" s="127" t="s">
        <v>42</v>
      </c>
      <c r="F53" s="127" t="s">
        <v>67</v>
      </c>
      <c r="G53" s="31"/>
      <c r="H53" s="31">
        <v>0</v>
      </c>
    </row>
    <row r="54" spans="1:8" x14ac:dyDescent="0.25">
      <c r="A54" s="136"/>
      <c r="B54" s="85"/>
      <c r="C54" s="136"/>
      <c r="D54" s="136"/>
      <c r="E54" s="85"/>
      <c r="F54" s="85"/>
      <c r="G54" s="31">
        <v>0</v>
      </c>
      <c r="H54" s="31">
        <v>0</v>
      </c>
    </row>
    <row r="55" spans="1:8" x14ac:dyDescent="0.25">
      <c r="A55" s="137"/>
      <c r="B55" s="86"/>
      <c r="C55" s="137"/>
      <c r="D55" s="137"/>
      <c r="E55" s="86"/>
      <c r="F55" s="86"/>
      <c r="G55" s="32"/>
      <c r="H55" s="31">
        <v>0</v>
      </c>
    </row>
    <row r="56" spans="1:8" ht="15" customHeight="1" x14ac:dyDescent="0.25">
      <c r="A56" s="164" t="s">
        <v>44</v>
      </c>
      <c r="B56" s="127" t="s">
        <v>69</v>
      </c>
      <c r="C56" s="164" t="s">
        <v>70</v>
      </c>
      <c r="D56" s="164" t="s">
        <v>71</v>
      </c>
      <c r="E56" s="127" t="s">
        <v>42</v>
      </c>
      <c r="F56" s="127" t="s">
        <v>72</v>
      </c>
      <c r="G56" s="31"/>
      <c r="H56" s="31">
        <v>0</v>
      </c>
    </row>
    <row r="57" spans="1:8" x14ac:dyDescent="0.25">
      <c r="A57" s="136"/>
      <c r="B57" s="85"/>
      <c r="C57" s="136"/>
      <c r="D57" s="136"/>
      <c r="E57" s="85"/>
      <c r="F57" s="85"/>
      <c r="G57" s="31">
        <v>0</v>
      </c>
      <c r="H57" s="31">
        <v>0</v>
      </c>
    </row>
    <row r="58" spans="1:8" x14ac:dyDescent="0.25">
      <c r="A58" s="137"/>
      <c r="B58" s="86"/>
      <c r="C58" s="137"/>
      <c r="D58" s="137"/>
      <c r="E58" s="86"/>
      <c r="F58" s="86"/>
      <c r="G58" s="32"/>
      <c r="H58" s="31">
        <v>0</v>
      </c>
    </row>
    <row r="59" spans="1:8" ht="15" customHeight="1" x14ac:dyDescent="0.25">
      <c r="A59" s="164" t="s">
        <v>44</v>
      </c>
      <c r="B59" s="127" t="s">
        <v>56</v>
      </c>
      <c r="C59" s="164" t="s">
        <v>57</v>
      </c>
      <c r="D59" s="164" t="s">
        <v>73</v>
      </c>
      <c r="E59" s="127" t="s">
        <v>42</v>
      </c>
      <c r="F59" s="127" t="s">
        <v>74</v>
      </c>
      <c r="G59" s="31"/>
      <c r="H59" s="31">
        <v>0</v>
      </c>
    </row>
    <row r="60" spans="1:8" x14ac:dyDescent="0.25">
      <c r="A60" s="136"/>
      <c r="B60" s="85"/>
      <c r="C60" s="136"/>
      <c r="D60" s="136"/>
      <c r="E60" s="85"/>
      <c r="F60" s="85"/>
      <c r="G60" s="31">
        <v>0</v>
      </c>
      <c r="H60" s="31">
        <v>0</v>
      </c>
    </row>
    <row r="61" spans="1:8" x14ac:dyDescent="0.25">
      <c r="A61" s="137"/>
      <c r="B61" s="86"/>
      <c r="C61" s="137"/>
      <c r="D61" s="137"/>
      <c r="E61" s="86"/>
      <c r="F61" s="86"/>
      <c r="G61" s="32"/>
      <c r="H61" s="31">
        <v>0</v>
      </c>
    </row>
    <row r="62" spans="1:8" ht="15" customHeight="1" x14ac:dyDescent="0.25">
      <c r="A62" s="164" t="s">
        <v>1787</v>
      </c>
      <c r="B62" s="127" t="s">
        <v>1787</v>
      </c>
      <c r="C62" s="164" t="s">
        <v>60</v>
      </c>
      <c r="D62" s="164" t="s">
        <v>68</v>
      </c>
      <c r="E62" s="127" t="s">
        <v>42</v>
      </c>
      <c r="F62" s="127" t="s">
        <v>74</v>
      </c>
      <c r="G62" s="31"/>
      <c r="H62" s="31">
        <v>0</v>
      </c>
    </row>
    <row r="63" spans="1:8" x14ac:dyDescent="0.25">
      <c r="A63" s="136"/>
      <c r="B63" s="85"/>
      <c r="C63" s="136"/>
      <c r="D63" s="136"/>
      <c r="E63" s="85"/>
      <c r="F63" s="85"/>
      <c r="G63" s="31">
        <v>0</v>
      </c>
      <c r="H63" s="31">
        <v>0</v>
      </c>
    </row>
    <row r="64" spans="1:8" x14ac:dyDescent="0.25">
      <c r="A64" s="137"/>
      <c r="B64" s="86"/>
      <c r="C64" s="137"/>
      <c r="D64" s="137"/>
      <c r="E64" s="86"/>
      <c r="F64" s="86"/>
      <c r="G64" s="32"/>
      <c r="H64" s="31">
        <v>0</v>
      </c>
    </row>
    <row r="65" spans="1:8" ht="15" customHeight="1" x14ac:dyDescent="0.25">
      <c r="A65" s="164" t="s">
        <v>44</v>
      </c>
      <c r="B65" s="127" t="s">
        <v>75</v>
      </c>
      <c r="C65" s="164" t="s">
        <v>76</v>
      </c>
      <c r="D65" s="164" t="s">
        <v>77</v>
      </c>
      <c r="E65" s="127" t="s">
        <v>42</v>
      </c>
      <c r="F65" s="127" t="s">
        <v>78</v>
      </c>
      <c r="G65" s="31"/>
      <c r="H65" s="31">
        <v>0</v>
      </c>
    </row>
    <row r="66" spans="1:8" x14ac:dyDescent="0.25">
      <c r="A66" s="136"/>
      <c r="B66" s="85"/>
      <c r="C66" s="136"/>
      <c r="D66" s="136"/>
      <c r="E66" s="85"/>
      <c r="F66" s="85"/>
      <c r="G66" s="31">
        <v>0</v>
      </c>
      <c r="H66" s="31">
        <v>0</v>
      </c>
    </row>
    <row r="67" spans="1:8" x14ac:dyDescent="0.25">
      <c r="A67" s="137"/>
      <c r="B67" s="86"/>
      <c r="C67" s="137"/>
      <c r="D67" s="137"/>
      <c r="E67" s="86"/>
      <c r="F67" s="86"/>
      <c r="G67" s="32"/>
      <c r="H67" s="31">
        <v>0</v>
      </c>
    </row>
    <row r="68" spans="1:8" ht="15" customHeight="1" x14ac:dyDescent="0.25">
      <c r="A68" s="164" t="s">
        <v>1787</v>
      </c>
      <c r="B68" s="127" t="s">
        <v>39</v>
      </c>
      <c r="C68" s="164" t="s">
        <v>79</v>
      </c>
      <c r="D68" s="164" t="s">
        <v>80</v>
      </c>
      <c r="E68" s="127" t="s">
        <v>42</v>
      </c>
      <c r="F68" s="127" t="s">
        <v>78</v>
      </c>
      <c r="G68" s="31"/>
      <c r="H68" s="31">
        <v>0</v>
      </c>
    </row>
    <row r="69" spans="1:8" x14ac:dyDescent="0.25">
      <c r="A69" s="136"/>
      <c r="B69" s="85"/>
      <c r="C69" s="136"/>
      <c r="D69" s="136"/>
      <c r="E69" s="85"/>
      <c r="F69" s="85"/>
      <c r="G69" s="31">
        <v>0</v>
      </c>
      <c r="H69" s="31">
        <v>0</v>
      </c>
    </row>
    <row r="70" spans="1:8" x14ac:dyDescent="0.25">
      <c r="A70" s="137"/>
      <c r="B70" s="86"/>
      <c r="C70" s="137"/>
      <c r="D70" s="137"/>
      <c r="E70" s="86"/>
      <c r="F70" s="86"/>
      <c r="G70" s="32"/>
      <c r="H70" s="31">
        <v>0</v>
      </c>
    </row>
    <row r="71" spans="1:8" ht="15" customHeight="1" x14ac:dyDescent="0.25">
      <c r="A71" s="164" t="s">
        <v>44</v>
      </c>
      <c r="B71" s="127" t="s">
        <v>81</v>
      </c>
      <c r="C71" s="164" t="s">
        <v>82</v>
      </c>
      <c r="D71" s="164" t="s">
        <v>83</v>
      </c>
      <c r="E71" s="127" t="s">
        <v>42</v>
      </c>
      <c r="F71" s="127" t="s">
        <v>84</v>
      </c>
      <c r="G71" s="31"/>
      <c r="H71" s="31">
        <v>0</v>
      </c>
    </row>
    <row r="72" spans="1:8" x14ac:dyDescent="0.25">
      <c r="A72" s="136"/>
      <c r="B72" s="85"/>
      <c r="C72" s="136"/>
      <c r="D72" s="136"/>
      <c r="E72" s="85"/>
      <c r="F72" s="85"/>
      <c r="G72" s="31">
        <v>0</v>
      </c>
      <c r="H72" s="31">
        <v>0</v>
      </c>
    </row>
    <row r="73" spans="1:8" x14ac:dyDescent="0.25">
      <c r="A73" s="137"/>
      <c r="B73" s="86"/>
      <c r="C73" s="137"/>
      <c r="D73" s="137"/>
      <c r="E73" s="86"/>
      <c r="F73" s="86"/>
      <c r="G73" s="32"/>
      <c r="H73" s="31">
        <v>0</v>
      </c>
    </row>
    <row r="74" spans="1:8" ht="15" customHeight="1" x14ac:dyDescent="0.25">
      <c r="A74" s="164" t="s">
        <v>1787</v>
      </c>
      <c r="B74" s="127" t="s">
        <v>1787</v>
      </c>
      <c r="C74" s="164" t="s">
        <v>60</v>
      </c>
      <c r="D74" s="164" t="s">
        <v>61</v>
      </c>
      <c r="E74" s="127" t="s">
        <v>42</v>
      </c>
      <c r="F74" s="127" t="s">
        <v>84</v>
      </c>
      <c r="G74" s="31"/>
      <c r="H74" s="31">
        <v>0</v>
      </c>
    </row>
    <row r="75" spans="1:8" x14ac:dyDescent="0.25">
      <c r="A75" s="136"/>
      <c r="B75" s="85"/>
      <c r="C75" s="136"/>
      <c r="D75" s="136"/>
      <c r="E75" s="85"/>
      <c r="F75" s="85"/>
      <c r="G75" s="31">
        <v>0</v>
      </c>
      <c r="H75" s="31">
        <v>0</v>
      </c>
    </row>
    <row r="76" spans="1:8" x14ac:dyDescent="0.25">
      <c r="A76" s="137"/>
      <c r="B76" s="86"/>
      <c r="C76" s="137"/>
      <c r="D76" s="137"/>
      <c r="E76" s="86"/>
      <c r="F76" s="86"/>
      <c r="G76" s="32"/>
      <c r="H76" s="31">
        <v>0</v>
      </c>
    </row>
    <row r="77" spans="1:8" ht="15" customHeight="1" x14ac:dyDescent="0.25">
      <c r="A77" s="164" t="s">
        <v>44</v>
      </c>
      <c r="B77" s="127" t="s">
        <v>45</v>
      </c>
      <c r="C77" s="164" t="s">
        <v>85</v>
      </c>
      <c r="D77" s="164" t="s">
        <v>86</v>
      </c>
      <c r="E77" s="127" t="s">
        <v>42</v>
      </c>
      <c r="F77" s="127" t="s">
        <v>87</v>
      </c>
      <c r="G77" s="31"/>
      <c r="H77" s="31">
        <v>0</v>
      </c>
    </row>
    <row r="78" spans="1:8" x14ac:dyDescent="0.25">
      <c r="A78" s="136"/>
      <c r="B78" s="85"/>
      <c r="C78" s="136"/>
      <c r="D78" s="136"/>
      <c r="E78" s="85"/>
      <c r="F78" s="85"/>
      <c r="G78" s="31">
        <v>0</v>
      </c>
      <c r="H78" s="31">
        <v>0</v>
      </c>
    </row>
    <row r="79" spans="1:8" x14ac:dyDescent="0.25">
      <c r="A79" s="137"/>
      <c r="B79" s="86"/>
      <c r="C79" s="137"/>
      <c r="D79" s="137"/>
      <c r="E79" s="86"/>
      <c r="F79" s="86"/>
      <c r="G79" s="32"/>
      <c r="H79" s="31">
        <v>0</v>
      </c>
    </row>
    <row r="80" spans="1:8" ht="15" customHeight="1" x14ac:dyDescent="0.25">
      <c r="A80" s="164" t="s">
        <v>44</v>
      </c>
      <c r="B80" s="127" t="s">
        <v>69</v>
      </c>
      <c r="C80" s="164" t="s">
        <v>88</v>
      </c>
      <c r="D80" s="164" t="s">
        <v>89</v>
      </c>
      <c r="E80" s="127" t="s">
        <v>42</v>
      </c>
      <c r="F80" s="127" t="s">
        <v>90</v>
      </c>
      <c r="G80" s="31"/>
      <c r="H80" s="31">
        <v>0</v>
      </c>
    </row>
    <row r="81" spans="1:8" x14ac:dyDescent="0.25">
      <c r="A81" s="136"/>
      <c r="B81" s="85"/>
      <c r="C81" s="136"/>
      <c r="D81" s="136"/>
      <c r="E81" s="85"/>
      <c r="F81" s="85"/>
      <c r="G81" s="31">
        <v>0</v>
      </c>
      <c r="H81" s="31">
        <v>0</v>
      </c>
    </row>
    <row r="82" spans="1:8" x14ac:dyDescent="0.25">
      <c r="A82" s="137"/>
      <c r="B82" s="86"/>
      <c r="C82" s="137"/>
      <c r="D82" s="137"/>
      <c r="E82" s="86"/>
      <c r="F82" s="86"/>
      <c r="G82" s="32"/>
      <c r="H82" s="31">
        <v>0</v>
      </c>
    </row>
    <row r="83" spans="1:8" ht="20.100000000000001" customHeight="1" x14ac:dyDescent="0.25">
      <c r="A83" s="164" t="s">
        <v>44</v>
      </c>
      <c r="B83" s="127" t="s">
        <v>81</v>
      </c>
      <c r="C83" s="164" t="s">
        <v>57</v>
      </c>
      <c r="D83" s="164" t="s">
        <v>91</v>
      </c>
      <c r="E83" s="127" t="s">
        <v>42</v>
      </c>
      <c r="F83" s="127" t="s">
        <v>92</v>
      </c>
      <c r="G83" s="31"/>
      <c r="H83" s="31">
        <v>0</v>
      </c>
    </row>
    <row r="84" spans="1:8" ht="20.100000000000001" customHeight="1" x14ac:dyDescent="0.25">
      <c r="A84" s="136"/>
      <c r="B84" s="85"/>
      <c r="C84" s="136"/>
      <c r="D84" s="136"/>
      <c r="E84" s="85"/>
      <c r="F84" s="85"/>
      <c r="G84" s="31">
        <v>0</v>
      </c>
      <c r="H84" s="31">
        <v>0</v>
      </c>
    </row>
    <row r="85" spans="1:8" ht="20.100000000000001" customHeight="1" x14ac:dyDescent="0.25">
      <c r="A85" s="137"/>
      <c r="B85" s="86"/>
      <c r="C85" s="137"/>
      <c r="D85" s="137"/>
      <c r="E85" s="86"/>
      <c r="F85" s="86"/>
      <c r="G85" s="32"/>
      <c r="H85" s="31">
        <v>0</v>
      </c>
    </row>
    <row r="86" spans="1:8" ht="15" customHeight="1" x14ac:dyDescent="0.25">
      <c r="A86" s="164" t="s">
        <v>44</v>
      </c>
      <c r="B86" s="127" t="s">
        <v>93</v>
      </c>
      <c r="C86" s="164" t="s">
        <v>94</v>
      </c>
      <c r="D86" s="164" t="s">
        <v>95</v>
      </c>
      <c r="E86" s="127" t="s">
        <v>42</v>
      </c>
      <c r="F86" s="127" t="s">
        <v>96</v>
      </c>
      <c r="G86" s="31"/>
      <c r="H86" s="31">
        <v>0</v>
      </c>
    </row>
    <row r="87" spans="1:8" x14ac:dyDescent="0.25">
      <c r="A87" s="136"/>
      <c r="B87" s="85"/>
      <c r="C87" s="136"/>
      <c r="D87" s="136"/>
      <c r="E87" s="85"/>
      <c r="F87" s="85"/>
      <c r="G87" s="31">
        <v>0</v>
      </c>
      <c r="H87" s="31">
        <v>0</v>
      </c>
    </row>
    <row r="88" spans="1:8" x14ac:dyDescent="0.25">
      <c r="A88" s="137"/>
      <c r="B88" s="86"/>
      <c r="C88" s="137"/>
      <c r="D88" s="137"/>
      <c r="E88" s="86"/>
      <c r="F88" s="86"/>
      <c r="G88" s="32"/>
      <c r="H88" s="31">
        <v>0</v>
      </c>
    </row>
    <row r="89" spans="1:8" ht="15" customHeight="1" x14ac:dyDescent="0.25">
      <c r="A89" s="164" t="s">
        <v>1787</v>
      </c>
      <c r="B89" s="127" t="s">
        <v>39</v>
      </c>
      <c r="C89" s="164" t="s">
        <v>97</v>
      </c>
      <c r="D89" s="164" t="s">
        <v>98</v>
      </c>
      <c r="E89" s="127" t="s">
        <v>42</v>
      </c>
      <c r="F89" s="127" t="s">
        <v>96</v>
      </c>
      <c r="G89" s="31"/>
      <c r="H89" s="31">
        <v>0</v>
      </c>
    </row>
    <row r="90" spans="1:8" x14ac:dyDescent="0.25">
      <c r="A90" s="136"/>
      <c r="B90" s="85"/>
      <c r="C90" s="136"/>
      <c r="D90" s="136"/>
      <c r="E90" s="85"/>
      <c r="F90" s="85"/>
      <c r="G90" s="31">
        <v>0</v>
      </c>
      <c r="H90" s="31">
        <v>0</v>
      </c>
    </row>
    <row r="91" spans="1:8" x14ac:dyDescent="0.25">
      <c r="A91" s="137"/>
      <c r="B91" s="86"/>
      <c r="C91" s="137"/>
      <c r="D91" s="137"/>
      <c r="E91" s="86"/>
      <c r="F91" s="86"/>
      <c r="G91" s="32"/>
      <c r="H91" s="31">
        <v>0</v>
      </c>
    </row>
    <row r="92" spans="1:8" ht="15" customHeight="1" x14ac:dyDescent="0.25">
      <c r="A92" s="164" t="s">
        <v>44</v>
      </c>
      <c r="B92" s="127" t="s">
        <v>45</v>
      </c>
      <c r="C92" s="164" t="s">
        <v>99</v>
      </c>
      <c r="D92" s="164" t="s">
        <v>100</v>
      </c>
      <c r="E92" s="127" t="s">
        <v>42</v>
      </c>
      <c r="F92" s="127" t="s">
        <v>101</v>
      </c>
      <c r="G92" s="31"/>
      <c r="H92" s="31">
        <v>0</v>
      </c>
    </row>
    <row r="93" spans="1:8" x14ac:dyDescent="0.25">
      <c r="A93" s="136"/>
      <c r="B93" s="85"/>
      <c r="C93" s="136"/>
      <c r="D93" s="136"/>
      <c r="E93" s="85"/>
      <c r="F93" s="85"/>
      <c r="G93" s="31">
        <v>0</v>
      </c>
      <c r="H93" s="31">
        <v>0</v>
      </c>
    </row>
    <row r="94" spans="1:8" x14ac:dyDescent="0.25">
      <c r="A94" s="137"/>
      <c r="B94" s="86"/>
      <c r="C94" s="137"/>
      <c r="D94" s="137"/>
      <c r="E94" s="86"/>
      <c r="F94" s="86"/>
      <c r="G94" s="32"/>
      <c r="H94" s="31">
        <v>0</v>
      </c>
    </row>
    <row r="95" spans="1:8" ht="15" customHeight="1" x14ac:dyDescent="0.25">
      <c r="A95" s="164" t="s">
        <v>44</v>
      </c>
      <c r="B95" s="127" t="s">
        <v>69</v>
      </c>
      <c r="C95" s="164" t="s">
        <v>117</v>
      </c>
      <c r="D95" s="164" t="s">
        <v>118</v>
      </c>
      <c r="E95" s="127" t="s">
        <v>42</v>
      </c>
      <c r="F95" s="127" t="s">
        <v>119</v>
      </c>
      <c r="G95" s="31"/>
      <c r="H95" s="31">
        <v>0</v>
      </c>
    </row>
    <row r="96" spans="1:8" x14ac:dyDescent="0.25">
      <c r="A96" s="136"/>
      <c r="B96" s="85"/>
      <c r="C96" s="136"/>
      <c r="D96" s="136"/>
      <c r="E96" s="85"/>
      <c r="F96" s="85"/>
      <c r="G96" s="31">
        <v>0</v>
      </c>
      <c r="H96" s="31">
        <v>0</v>
      </c>
    </row>
    <row r="97" spans="1:8" x14ac:dyDescent="0.25">
      <c r="A97" s="137"/>
      <c r="B97" s="86"/>
      <c r="C97" s="137"/>
      <c r="D97" s="137"/>
      <c r="E97" s="86"/>
      <c r="F97" s="86"/>
      <c r="G97" s="32"/>
      <c r="H97" s="31">
        <v>0</v>
      </c>
    </row>
    <row r="98" spans="1:8" ht="15" customHeight="1" x14ac:dyDescent="0.25">
      <c r="A98" s="164" t="s">
        <v>44</v>
      </c>
      <c r="B98" s="127" t="s">
        <v>81</v>
      </c>
      <c r="C98" s="164" t="s">
        <v>57</v>
      </c>
      <c r="D98" s="164" t="s">
        <v>120</v>
      </c>
      <c r="E98" s="127" t="s">
        <v>42</v>
      </c>
      <c r="F98" s="127" t="s">
        <v>121</v>
      </c>
      <c r="G98" s="31"/>
      <c r="H98" s="31">
        <v>0</v>
      </c>
    </row>
    <row r="99" spans="1:8" x14ac:dyDescent="0.25">
      <c r="A99" s="136"/>
      <c r="B99" s="85"/>
      <c r="C99" s="136"/>
      <c r="D99" s="136"/>
      <c r="E99" s="85"/>
      <c r="F99" s="85"/>
      <c r="G99" s="31">
        <v>0</v>
      </c>
      <c r="H99" s="31">
        <v>0</v>
      </c>
    </row>
    <row r="100" spans="1:8" x14ac:dyDescent="0.25">
      <c r="A100" s="137"/>
      <c r="B100" s="86"/>
      <c r="C100" s="137"/>
      <c r="D100" s="137"/>
      <c r="E100" s="86"/>
      <c r="F100" s="86"/>
      <c r="G100" s="32"/>
      <c r="H100" s="31">
        <v>0</v>
      </c>
    </row>
    <row r="101" spans="1:8" ht="15" customHeight="1" x14ac:dyDescent="0.25">
      <c r="A101" s="164" t="s">
        <v>44</v>
      </c>
      <c r="B101" s="127" t="s">
        <v>102</v>
      </c>
      <c r="C101" s="164" t="s">
        <v>103</v>
      </c>
      <c r="D101" s="164" t="s">
        <v>104</v>
      </c>
      <c r="E101" s="127" t="s">
        <v>42</v>
      </c>
      <c r="F101" s="127" t="s">
        <v>105</v>
      </c>
      <c r="G101" s="31"/>
      <c r="H101" s="31">
        <v>0</v>
      </c>
    </row>
    <row r="102" spans="1:8" x14ac:dyDescent="0.25">
      <c r="A102" s="136"/>
      <c r="B102" s="85"/>
      <c r="C102" s="136"/>
      <c r="D102" s="136"/>
      <c r="E102" s="85"/>
      <c r="F102" s="85"/>
      <c r="G102" s="31">
        <v>0</v>
      </c>
      <c r="H102" s="31">
        <v>0</v>
      </c>
    </row>
    <row r="103" spans="1:8" x14ac:dyDescent="0.25">
      <c r="A103" s="137"/>
      <c r="B103" s="86"/>
      <c r="C103" s="137"/>
      <c r="D103" s="137"/>
      <c r="E103" s="86"/>
      <c r="F103" s="86"/>
      <c r="G103" s="32"/>
      <c r="H103" s="31">
        <v>0</v>
      </c>
    </row>
    <row r="104" spans="1:8" ht="15" customHeight="1" x14ac:dyDescent="0.25">
      <c r="A104" s="164" t="s">
        <v>1787</v>
      </c>
      <c r="B104" s="127" t="s">
        <v>39</v>
      </c>
      <c r="C104" s="164" t="s">
        <v>106</v>
      </c>
      <c r="D104" s="164" t="s">
        <v>104</v>
      </c>
      <c r="E104" s="127" t="s">
        <v>42</v>
      </c>
      <c r="F104" s="127" t="s">
        <v>105</v>
      </c>
      <c r="G104" s="31"/>
      <c r="H104" s="31">
        <v>0</v>
      </c>
    </row>
    <row r="105" spans="1:8" x14ac:dyDescent="0.25">
      <c r="A105" s="136"/>
      <c r="B105" s="85"/>
      <c r="C105" s="136"/>
      <c r="D105" s="136"/>
      <c r="E105" s="85"/>
      <c r="F105" s="85"/>
      <c r="G105" s="31">
        <v>0</v>
      </c>
      <c r="H105" s="31">
        <v>0</v>
      </c>
    </row>
    <row r="106" spans="1:8" x14ac:dyDescent="0.25">
      <c r="A106" s="137"/>
      <c r="B106" s="86"/>
      <c r="C106" s="137"/>
      <c r="D106" s="137"/>
      <c r="E106" s="86"/>
      <c r="F106" s="86"/>
      <c r="G106" s="32"/>
      <c r="H106" s="31">
        <v>0</v>
      </c>
    </row>
    <row r="107" spans="1:8" ht="15" customHeight="1" x14ac:dyDescent="0.25">
      <c r="A107" s="164" t="s">
        <v>44</v>
      </c>
      <c r="B107" s="127" t="s">
        <v>1787</v>
      </c>
      <c r="C107" s="164" t="s">
        <v>107</v>
      </c>
      <c r="D107" s="164" t="s">
        <v>108</v>
      </c>
      <c r="E107" s="127" t="s">
        <v>42</v>
      </c>
      <c r="F107" s="127" t="s">
        <v>109</v>
      </c>
      <c r="G107" s="31"/>
      <c r="H107" s="31">
        <v>0</v>
      </c>
    </row>
    <row r="108" spans="1:8" x14ac:dyDescent="0.25">
      <c r="A108" s="136"/>
      <c r="B108" s="85"/>
      <c r="C108" s="136"/>
      <c r="D108" s="136"/>
      <c r="E108" s="85"/>
      <c r="F108" s="85"/>
      <c r="G108" s="31">
        <v>0</v>
      </c>
      <c r="H108" s="31">
        <v>0</v>
      </c>
    </row>
    <row r="109" spans="1:8" x14ac:dyDescent="0.25">
      <c r="A109" s="137"/>
      <c r="B109" s="86"/>
      <c r="C109" s="137"/>
      <c r="D109" s="137"/>
      <c r="E109" s="86"/>
      <c r="F109" s="86"/>
      <c r="G109" s="32"/>
      <c r="H109" s="31">
        <v>0</v>
      </c>
    </row>
    <row r="110" spans="1:8" x14ac:dyDescent="0.25">
      <c r="A110" s="100" t="s">
        <v>110</v>
      </c>
      <c r="B110" s="80" t="s">
        <v>111</v>
      </c>
      <c r="C110" s="100" t="s">
        <v>112</v>
      </c>
      <c r="D110" s="100" t="s">
        <v>1787</v>
      </c>
      <c r="E110" s="100" t="s">
        <v>1785</v>
      </c>
      <c r="F110" s="128" t="s">
        <v>1787</v>
      </c>
      <c r="G110" s="30">
        <v>0</v>
      </c>
      <c r="H110" s="30">
        <v>0</v>
      </c>
    </row>
    <row r="111" spans="1:8" x14ac:dyDescent="0.25">
      <c r="A111" s="101"/>
      <c r="B111" s="83"/>
      <c r="C111" s="101"/>
      <c r="D111" s="101"/>
      <c r="E111" s="101"/>
      <c r="F111" s="129"/>
      <c r="G111" s="30">
        <v>0</v>
      </c>
      <c r="H111" s="30">
        <v>0</v>
      </c>
    </row>
    <row r="112" spans="1:8" x14ac:dyDescent="0.25">
      <c r="A112" s="102"/>
      <c r="B112" s="84"/>
      <c r="C112" s="102"/>
      <c r="D112" s="102"/>
      <c r="E112" s="102"/>
      <c r="F112" s="130"/>
      <c r="G112" s="33"/>
      <c r="H112" s="30">
        <v>0</v>
      </c>
    </row>
    <row r="113" spans="1:8" x14ac:dyDescent="0.25">
      <c r="A113" s="100" t="s">
        <v>110</v>
      </c>
      <c r="B113" s="80" t="s">
        <v>113</v>
      </c>
      <c r="C113" s="100" t="s">
        <v>112</v>
      </c>
      <c r="D113" s="100" t="s">
        <v>1787</v>
      </c>
      <c r="E113" s="100" t="s">
        <v>1785</v>
      </c>
      <c r="F113" s="128" t="s">
        <v>1787</v>
      </c>
      <c r="G113" s="30">
        <v>0</v>
      </c>
      <c r="H113" s="30">
        <v>0</v>
      </c>
    </row>
    <row r="114" spans="1:8" x14ac:dyDescent="0.25">
      <c r="A114" s="101"/>
      <c r="B114" s="83"/>
      <c r="C114" s="101"/>
      <c r="D114" s="101"/>
      <c r="E114" s="101"/>
      <c r="F114" s="129"/>
      <c r="G114" s="30">
        <v>0</v>
      </c>
      <c r="H114" s="30">
        <v>0</v>
      </c>
    </row>
    <row r="115" spans="1:8" x14ac:dyDescent="0.25">
      <c r="A115" s="102"/>
      <c r="B115" s="84"/>
      <c r="C115" s="102"/>
      <c r="D115" s="102"/>
      <c r="E115" s="102"/>
      <c r="F115" s="130"/>
      <c r="G115" s="33"/>
      <c r="H115" s="30">
        <v>0</v>
      </c>
    </row>
    <row r="116" spans="1:8" x14ac:dyDescent="0.25">
      <c r="A116" s="100" t="s">
        <v>110</v>
      </c>
      <c r="B116" s="80" t="s">
        <v>114</v>
      </c>
      <c r="C116" s="100" t="s">
        <v>112</v>
      </c>
      <c r="D116" s="100" t="s">
        <v>1787</v>
      </c>
      <c r="E116" s="100" t="s">
        <v>1785</v>
      </c>
      <c r="F116" s="128" t="s">
        <v>1787</v>
      </c>
      <c r="G116" s="30">
        <v>0</v>
      </c>
      <c r="H116" s="30">
        <v>0</v>
      </c>
    </row>
    <row r="117" spans="1:8" x14ac:dyDescent="0.25">
      <c r="A117" s="101"/>
      <c r="B117" s="83"/>
      <c r="C117" s="101"/>
      <c r="D117" s="101"/>
      <c r="E117" s="101"/>
      <c r="F117" s="129"/>
      <c r="G117" s="30">
        <v>0</v>
      </c>
      <c r="H117" s="30">
        <v>0</v>
      </c>
    </row>
    <row r="118" spans="1:8" x14ac:dyDescent="0.25">
      <c r="A118" s="102"/>
      <c r="B118" s="84"/>
      <c r="C118" s="102"/>
      <c r="D118" s="102"/>
      <c r="E118" s="102"/>
      <c r="F118" s="130"/>
      <c r="G118" s="33"/>
      <c r="H118" s="30">
        <v>0</v>
      </c>
    </row>
    <row r="119" spans="1:8" x14ac:dyDescent="0.25">
      <c r="A119" s="158" t="s">
        <v>122</v>
      </c>
      <c r="B119" s="74" t="s">
        <v>123</v>
      </c>
      <c r="C119" s="80" t="s">
        <v>124</v>
      </c>
      <c r="D119" s="80" t="s">
        <v>882</v>
      </c>
      <c r="E119" s="74" t="s">
        <v>125</v>
      </c>
      <c r="F119" s="161" t="s">
        <v>126</v>
      </c>
      <c r="G119" s="34">
        <v>0</v>
      </c>
      <c r="H119" s="35">
        <v>0</v>
      </c>
    </row>
    <row r="120" spans="1:8" x14ac:dyDescent="0.25">
      <c r="A120" s="159"/>
      <c r="B120" s="75"/>
      <c r="C120" s="83"/>
      <c r="D120" s="83"/>
      <c r="E120" s="75"/>
      <c r="F120" s="162"/>
      <c r="G120" s="34">
        <v>0</v>
      </c>
      <c r="H120" s="34">
        <v>0</v>
      </c>
    </row>
    <row r="121" spans="1:8" x14ac:dyDescent="0.25">
      <c r="A121" s="160"/>
      <c r="B121" s="76"/>
      <c r="C121" s="84"/>
      <c r="D121" s="84"/>
      <c r="E121" s="76"/>
      <c r="F121" s="163"/>
      <c r="G121" s="35">
        <v>0</v>
      </c>
      <c r="H121" s="35">
        <v>0</v>
      </c>
    </row>
    <row r="122" spans="1:8" x14ac:dyDescent="0.25">
      <c r="A122" s="74" t="s">
        <v>127</v>
      </c>
      <c r="B122" s="74" t="s">
        <v>128</v>
      </c>
      <c r="C122" s="80" t="s">
        <v>124</v>
      </c>
      <c r="D122" s="80" t="s">
        <v>882</v>
      </c>
      <c r="E122" s="74" t="s">
        <v>125</v>
      </c>
      <c r="F122" s="161" t="s">
        <v>78</v>
      </c>
      <c r="G122" s="34">
        <v>0</v>
      </c>
      <c r="H122" s="34">
        <v>0</v>
      </c>
    </row>
    <row r="123" spans="1:8" x14ac:dyDescent="0.25">
      <c r="A123" s="75"/>
      <c r="B123" s="75"/>
      <c r="C123" s="83"/>
      <c r="D123" s="83"/>
      <c r="E123" s="75"/>
      <c r="F123" s="162"/>
      <c r="G123" s="34">
        <v>0</v>
      </c>
      <c r="H123" s="34">
        <v>0</v>
      </c>
    </row>
    <row r="124" spans="1:8" x14ac:dyDescent="0.25">
      <c r="A124" s="76"/>
      <c r="B124" s="76"/>
      <c r="C124" s="84"/>
      <c r="D124" s="84"/>
      <c r="E124" s="76"/>
      <c r="F124" s="163"/>
      <c r="G124" s="35">
        <v>0</v>
      </c>
      <c r="H124" s="35">
        <v>0</v>
      </c>
    </row>
    <row r="125" spans="1:8" ht="28.5" customHeight="1" x14ac:dyDescent="0.25">
      <c r="A125" s="74" t="s">
        <v>129</v>
      </c>
      <c r="B125" s="158" t="s">
        <v>130</v>
      </c>
      <c r="C125" s="80" t="s">
        <v>131</v>
      </c>
      <c r="D125" s="80" t="s">
        <v>132</v>
      </c>
      <c r="E125" s="74" t="s">
        <v>125</v>
      </c>
      <c r="F125" s="161" t="s">
        <v>109</v>
      </c>
      <c r="G125" s="36" t="s">
        <v>133</v>
      </c>
      <c r="H125" s="34"/>
    </row>
    <row r="126" spans="1:8" x14ac:dyDescent="0.25">
      <c r="A126" s="75"/>
      <c r="B126" s="159"/>
      <c r="C126" s="83"/>
      <c r="D126" s="83"/>
      <c r="E126" s="75"/>
      <c r="F126" s="162"/>
      <c r="G126" s="37">
        <v>1101</v>
      </c>
      <c r="H126" s="28">
        <v>5424</v>
      </c>
    </row>
    <row r="127" spans="1:8" x14ac:dyDescent="0.25">
      <c r="A127" s="76"/>
      <c r="B127" s="160"/>
      <c r="C127" s="84"/>
      <c r="D127" s="84"/>
      <c r="E127" s="76"/>
      <c r="F127" s="163"/>
      <c r="G127" s="35"/>
      <c r="H127" s="35"/>
    </row>
    <row r="128" spans="1:8" ht="42.75" x14ac:dyDescent="0.25">
      <c r="A128" s="8" t="s">
        <v>134</v>
      </c>
      <c r="B128" s="8" t="s">
        <v>135</v>
      </c>
      <c r="C128" s="1" t="s">
        <v>136</v>
      </c>
      <c r="D128" s="1" t="s">
        <v>137</v>
      </c>
      <c r="E128" s="1" t="s">
        <v>1548</v>
      </c>
      <c r="F128" s="9" t="s">
        <v>138</v>
      </c>
      <c r="G128" s="37" t="s">
        <v>139</v>
      </c>
      <c r="H128" s="38" t="s">
        <v>140</v>
      </c>
    </row>
    <row r="129" spans="1:8" ht="42.75" x14ac:dyDescent="0.25">
      <c r="A129" s="8" t="s">
        <v>141</v>
      </c>
      <c r="B129" s="8" t="s">
        <v>142</v>
      </c>
      <c r="C129" s="1" t="s">
        <v>143</v>
      </c>
      <c r="D129" s="1" t="s">
        <v>144</v>
      </c>
      <c r="E129" s="1" t="s">
        <v>1548</v>
      </c>
      <c r="F129" s="9" t="s">
        <v>145</v>
      </c>
      <c r="G129" s="37" t="s">
        <v>146</v>
      </c>
      <c r="H129" s="38" t="s">
        <v>147</v>
      </c>
    </row>
    <row r="130" spans="1:8" ht="42.75" x14ac:dyDescent="0.25">
      <c r="A130" s="8" t="s">
        <v>148</v>
      </c>
      <c r="B130" s="8" t="s">
        <v>149</v>
      </c>
      <c r="C130" s="1" t="s">
        <v>143</v>
      </c>
      <c r="D130" s="1" t="s">
        <v>144</v>
      </c>
      <c r="E130" s="1" t="s">
        <v>1548</v>
      </c>
      <c r="F130" s="9" t="s">
        <v>150</v>
      </c>
      <c r="G130" s="37" t="s">
        <v>151</v>
      </c>
      <c r="H130" s="38" t="s">
        <v>152</v>
      </c>
    </row>
    <row r="131" spans="1:8" ht="42.75" x14ac:dyDescent="0.25">
      <c r="A131" s="8" t="s">
        <v>153</v>
      </c>
      <c r="B131" s="8" t="s">
        <v>154</v>
      </c>
      <c r="C131" s="1" t="s">
        <v>155</v>
      </c>
      <c r="D131" s="1" t="s">
        <v>156</v>
      </c>
      <c r="E131" s="1" t="s">
        <v>1548</v>
      </c>
      <c r="F131" s="9" t="s">
        <v>157</v>
      </c>
      <c r="G131" s="37" t="s">
        <v>158</v>
      </c>
      <c r="H131" s="38" t="s">
        <v>159</v>
      </c>
    </row>
    <row r="132" spans="1:8" ht="42.75" x14ac:dyDescent="0.25">
      <c r="A132" s="8" t="s">
        <v>134</v>
      </c>
      <c r="B132" s="8" t="s">
        <v>160</v>
      </c>
      <c r="C132" s="1" t="s">
        <v>155</v>
      </c>
      <c r="D132" s="1" t="s">
        <v>161</v>
      </c>
      <c r="E132" s="1" t="s">
        <v>1548</v>
      </c>
      <c r="F132" s="9" t="s">
        <v>119</v>
      </c>
      <c r="G132" s="37" t="s">
        <v>162</v>
      </c>
      <c r="H132" s="38" t="s">
        <v>140</v>
      </c>
    </row>
    <row r="133" spans="1:8" ht="15" customHeight="1" x14ac:dyDescent="0.25">
      <c r="A133" s="74" t="s">
        <v>167</v>
      </c>
      <c r="B133" s="74" t="s">
        <v>163</v>
      </c>
      <c r="C133" s="74" t="s">
        <v>155</v>
      </c>
      <c r="D133" s="74" t="s">
        <v>164</v>
      </c>
      <c r="E133" s="74" t="s">
        <v>165</v>
      </c>
      <c r="F133" s="74" t="s">
        <v>166</v>
      </c>
      <c r="G133" s="39">
        <v>0</v>
      </c>
      <c r="H133" s="39"/>
    </row>
    <row r="134" spans="1:8" x14ac:dyDescent="0.25">
      <c r="A134" s="75"/>
      <c r="B134" s="75"/>
      <c r="C134" s="75"/>
      <c r="D134" s="75"/>
      <c r="E134" s="85"/>
      <c r="F134" s="75"/>
      <c r="G134" s="39">
        <v>0</v>
      </c>
      <c r="H134" s="39">
        <v>0</v>
      </c>
    </row>
    <row r="135" spans="1:8" x14ac:dyDescent="0.25">
      <c r="A135" s="76"/>
      <c r="B135" s="76"/>
      <c r="C135" s="76"/>
      <c r="D135" s="76"/>
      <c r="E135" s="86"/>
      <c r="F135" s="76"/>
      <c r="G135" s="39"/>
      <c r="H135" s="39"/>
    </row>
    <row r="136" spans="1:8" x14ac:dyDescent="0.25">
      <c r="A136" s="121" t="s">
        <v>168</v>
      </c>
      <c r="B136" s="121" t="s">
        <v>169</v>
      </c>
      <c r="C136" s="121" t="s">
        <v>170</v>
      </c>
      <c r="D136" s="121" t="s">
        <v>1787</v>
      </c>
      <c r="E136" s="121" t="s">
        <v>171</v>
      </c>
      <c r="F136" s="121" t="s">
        <v>172</v>
      </c>
      <c r="G136" s="38">
        <v>1504</v>
      </c>
      <c r="H136" s="38">
        <v>3028.46</v>
      </c>
    </row>
    <row r="137" spans="1:8" x14ac:dyDescent="0.25">
      <c r="A137" s="121"/>
      <c r="B137" s="121"/>
      <c r="C137" s="121"/>
      <c r="D137" s="121"/>
      <c r="E137" s="121"/>
      <c r="F137" s="121"/>
      <c r="G137" s="38">
        <v>742</v>
      </c>
      <c r="H137" s="38">
        <v>0</v>
      </c>
    </row>
    <row r="138" spans="1:8" x14ac:dyDescent="0.25">
      <c r="A138" s="121"/>
      <c r="B138" s="121"/>
      <c r="C138" s="121"/>
      <c r="D138" s="121"/>
      <c r="E138" s="121"/>
      <c r="F138" s="121"/>
      <c r="G138" s="38">
        <v>0</v>
      </c>
      <c r="H138" s="38">
        <v>0</v>
      </c>
    </row>
    <row r="139" spans="1:8" x14ac:dyDescent="0.25">
      <c r="A139" s="121" t="s">
        <v>173</v>
      </c>
      <c r="B139" s="121" t="s">
        <v>174</v>
      </c>
      <c r="C139" s="121" t="s">
        <v>175</v>
      </c>
      <c r="D139" s="121" t="s">
        <v>1787</v>
      </c>
      <c r="E139" s="121" t="s">
        <v>171</v>
      </c>
      <c r="F139" s="157" t="s">
        <v>138</v>
      </c>
      <c r="G139" s="38">
        <v>0</v>
      </c>
      <c r="H139" s="38">
        <v>0</v>
      </c>
    </row>
    <row r="140" spans="1:8" x14ac:dyDescent="0.25">
      <c r="A140" s="121"/>
      <c r="B140" s="121"/>
      <c r="C140" s="121"/>
      <c r="D140" s="121"/>
      <c r="E140" s="121"/>
      <c r="F140" s="121"/>
      <c r="G140" s="38">
        <v>0</v>
      </c>
      <c r="H140" s="38">
        <v>0</v>
      </c>
    </row>
    <row r="141" spans="1:8" x14ac:dyDescent="0.25">
      <c r="A141" s="121"/>
      <c r="B141" s="121"/>
      <c r="C141" s="121"/>
      <c r="D141" s="121"/>
      <c r="E141" s="121"/>
      <c r="F141" s="121"/>
      <c r="G141" s="38">
        <v>0</v>
      </c>
      <c r="H141" s="38">
        <v>0</v>
      </c>
    </row>
    <row r="142" spans="1:8" x14ac:dyDescent="0.25">
      <c r="A142" s="121" t="s">
        <v>176</v>
      </c>
      <c r="B142" s="121" t="s">
        <v>177</v>
      </c>
      <c r="C142" s="121" t="s">
        <v>178</v>
      </c>
      <c r="D142" s="121" t="s">
        <v>1787</v>
      </c>
      <c r="E142" s="121" t="s">
        <v>171</v>
      </c>
      <c r="F142" s="157" t="s">
        <v>157</v>
      </c>
      <c r="G142" s="38">
        <v>1479</v>
      </c>
      <c r="H142" s="38">
        <v>0</v>
      </c>
    </row>
    <row r="143" spans="1:8" x14ac:dyDescent="0.25">
      <c r="A143" s="121"/>
      <c r="B143" s="121"/>
      <c r="C143" s="121"/>
      <c r="D143" s="121"/>
      <c r="E143" s="121"/>
      <c r="F143" s="121"/>
      <c r="G143" s="38">
        <v>1000</v>
      </c>
      <c r="H143" s="38">
        <v>0</v>
      </c>
    </row>
    <row r="144" spans="1:8" x14ac:dyDescent="0.25">
      <c r="A144" s="121"/>
      <c r="B144" s="121"/>
      <c r="C144" s="121"/>
      <c r="D144" s="121"/>
      <c r="E144" s="121"/>
      <c r="F144" s="121"/>
      <c r="G144" s="38">
        <v>0</v>
      </c>
      <c r="H144" s="38">
        <v>0</v>
      </c>
    </row>
    <row r="145" spans="1:8" x14ac:dyDescent="0.25">
      <c r="A145" s="121" t="s">
        <v>179</v>
      </c>
      <c r="B145" s="121" t="s">
        <v>180</v>
      </c>
      <c r="C145" s="121" t="s">
        <v>181</v>
      </c>
      <c r="D145" s="121" t="s">
        <v>1787</v>
      </c>
      <c r="E145" s="121" t="s">
        <v>171</v>
      </c>
      <c r="F145" s="157" t="s">
        <v>182</v>
      </c>
      <c r="G145" s="38">
        <v>1790</v>
      </c>
      <c r="H145" s="38">
        <v>3346.67</v>
      </c>
    </row>
    <row r="146" spans="1:8" x14ac:dyDescent="0.25">
      <c r="A146" s="121"/>
      <c r="B146" s="121"/>
      <c r="C146" s="121"/>
      <c r="D146" s="121"/>
      <c r="E146" s="121"/>
      <c r="F146" s="121"/>
      <c r="G146" s="38">
        <v>1000</v>
      </c>
      <c r="H146" s="38">
        <v>0</v>
      </c>
    </row>
    <row r="147" spans="1:8" x14ac:dyDescent="0.25">
      <c r="A147" s="121"/>
      <c r="B147" s="121"/>
      <c r="C147" s="121"/>
      <c r="D147" s="121"/>
      <c r="E147" s="121"/>
      <c r="F147" s="121"/>
      <c r="G147" s="38">
        <v>0</v>
      </c>
      <c r="H147" s="38">
        <v>0</v>
      </c>
    </row>
    <row r="148" spans="1:8" x14ac:dyDescent="0.25">
      <c r="A148" s="121" t="s">
        <v>183</v>
      </c>
      <c r="B148" s="121" t="s">
        <v>184</v>
      </c>
      <c r="C148" s="121" t="s">
        <v>185</v>
      </c>
      <c r="D148" s="121" t="s">
        <v>1787</v>
      </c>
      <c r="E148" s="121" t="s">
        <v>171</v>
      </c>
      <c r="F148" s="157" t="s">
        <v>78</v>
      </c>
      <c r="G148" s="38">
        <v>790</v>
      </c>
      <c r="H148" s="38">
        <v>0</v>
      </c>
    </row>
    <row r="149" spans="1:8" x14ac:dyDescent="0.25">
      <c r="A149" s="121"/>
      <c r="B149" s="121"/>
      <c r="C149" s="121"/>
      <c r="D149" s="121"/>
      <c r="E149" s="121"/>
      <c r="F149" s="121"/>
      <c r="G149" s="38">
        <v>528</v>
      </c>
      <c r="H149" s="38">
        <v>1525.01</v>
      </c>
    </row>
    <row r="150" spans="1:8" x14ac:dyDescent="0.25">
      <c r="A150" s="121"/>
      <c r="B150" s="121"/>
      <c r="C150" s="121"/>
      <c r="D150" s="121"/>
      <c r="E150" s="121"/>
      <c r="F150" s="121"/>
      <c r="G150" s="38">
        <v>0</v>
      </c>
      <c r="H150" s="38">
        <v>0</v>
      </c>
    </row>
    <row r="151" spans="1:8" x14ac:dyDescent="0.25">
      <c r="A151" s="121" t="s">
        <v>186</v>
      </c>
      <c r="B151" s="121" t="s">
        <v>187</v>
      </c>
      <c r="C151" s="121" t="s">
        <v>188</v>
      </c>
      <c r="D151" s="121" t="s">
        <v>1787</v>
      </c>
      <c r="E151" s="121" t="s">
        <v>171</v>
      </c>
      <c r="F151" s="157" t="s">
        <v>87</v>
      </c>
      <c r="G151" s="38">
        <v>0</v>
      </c>
      <c r="H151" s="38">
        <v>0</v>
      </c>
    </row>
    <row r="152" spans="1:8" x14ac:dyDescent="0.25">
      <c r="A152" s="121"/>
      <c r="B152" s="121"/>
      <c r="C152" s="121"/>
      <c r="D152" s="121"/>
      <c r="E152" s="121"/>
      <c r="F152" s="121"/>
      <c r="G152" s="38">
        <v>0</v>
      </c>
      <c r="H152" s="38">
        <v>0</v>
      </c>
    </row>
    <row r="153" spans="1:8" x14ac:dyDescent="0.25">
      <c r="A153" s="121"/>
      <c r="B153" s="121"/>
      <c r="C153" s="121"/>
      <c r="D153" s="121"/>
      <c r="E153" s="121"/>
      <c r="F153" s="121"/>
      <c r="G153" s="38">
        <v>0</v>
      </c>
      <c r="H153" s="38">
        <v>0</v>
      </c>
    </row>
    <row r="154" spans="1:8" x14ac:dyDescent="0.25">
      <c r="A154" s="121" t="s">
        <v>189</v>
      </c>
      <c r="B154" s="121" t="s">
        <v>190</v>
      </c>
      <c r="C154" s="121" t="s">
        <v>188</v>
      </c>
      <c r="D154" s="121" t="s">
        <v>1787</v>
      </c>
      <c r="E154" s="121" t="s">
        <v>171</v>
      </c>
      <c r="F154" s="157" t="s">
        <v>87</v>
      </c>
      <c r="G154" s="38">
        <v>0</v>
      </c>
      <c r="H154" s="38">
        <v>0</v>
      </c>
    </row>
    <row r="155" spans="1:8" x14ac:dyDescent="0.25">
      <c r="A155" s="121"/>
      <c r="B155" s="121"/>
      <c r="C155" s="121"/>
      <c r="D155" s="121"/>
      <c r="E155" s="121"/>
      <c r="F155" s="121"/>
      <c r="G155" s="38">
        <v>0</v>
      </c>
      <c r="H155" s="38">
        <v>0</v>
      </c>
    </row>
    <row r="156" spans="1:8" x14ac:dyDescent="0.25">
      <c r="A156" s="121"/>
      <c r="B156" s="121"/>
      <c r="C156" s="121"/>
      <c r="D156" s="121"/>
      <c r="E156" s="121"/>
      <c r="F156" s="121"/>
      <c r="G156" s="38">
        <v>0</v>
      </c>
      <c r="H156" s="38">
        <v>0</v>
      </c>
    </row>
    <row r="157" spans="1:8" x14ac:dyDescent="0.25">
      <c r="A157" s="121" t="s">
        <v>191</v>
      </c>
      <c r="B157" s="121" t="s">
        <v>192</v>
      </c>
      <c r="C157" s="121" t="s">
        <v>193</v>
      </c>
      <c r="D157" s="121" t="s">
        <v>1787</v>
      </c>
      <c r="E157" s="121" t="s">
        <v>171</v>
      </c>
      <c r="F157" s="157" t="s">
        <v>194</v>
      </c>
      <c r="G157" s="38">
        <v>3874.41</v>
      </c>
      <c r="H157" s="38">
        <v>0</v>
      </c>
    </row>
    <row r="158" spans="1:8" x14ac:dyDescent="0.25">
      <c r="A158" s="121"/>
      <c r="B158" s="121"/>
      <c r="C158" s="121"/>
      <c r="D158" s="121"/>
      <c r="E158" s="121"/>
      <c r="F158" s="157"/>
      <c r="G158" s="38">
        <v>0</v>
      </c>
      <c r="H158" s="38">
        <v>0</v>
      </c>
    </row>
    <row r="159" spans="1:8" x14ac:dyDescent="0.25">
      <c r="A159" s="121"/>
      <c r="B159" s="121"/>
      <c r="C159" s="121"/>
      <c r="D159" s="121"/>
      <c r="E159" s="121"/>
      <c r="F159" s="157"/>
      <c r="G159" s="38">
        <v>0</v>
      </c>
      <c r="H159" s="38">
        <v>0</v>
      </c>
    </row>
    <row r="160" spans="1:8" x14ac:dyDescent="0.25">
      <c r="A160" s="121" t="s">
        <v>195</v>
      </c>
      <c r="B160" s="121" t="s">
        <v>196</v>
      </c>
      <c r="C160" s="121" t="s">
        <v>193</v>
      </c>
      <c r="D160" s="121" t="s">
        <v>1787</v>
      </c>
      <c r="E160" s="121" t="s">
        <v>171</v>
      </c>
      <c r="F160" s="157" t="s">
        <v>194</v>
      </c>
      <c r="G160" s="38">
        <v>3874.41</v>
      </c>
      <c r="H160" s="38">
        <v>0</v>
      </c>
    </row>
    <row r="161" spans="1:8" x14ac:dyDescent="0.25">
      <c r="A161" s="121"/>
      <c r="B161" s="121"/>
      <c r="C161" s="121"/>
      <c r="D161" s="121"/>
      <c r="E161" s="121"/>
      <c r="F161" s="157"/>
      <c r="G161" s="38">
        <v>0</v>
      </c>
      <c r="H161" s="38">
        <v>0</v>
      </c>
    </row>
    <row r="162" spans="1:8" x14ac:dyDescent="0.25">
      <c r="A162" s="121"/>
      <c r="B162" s="121"/>
      <c r="C162" s="121"/>
      <c r="D162" s="121"/>
      <c r="E162" s="121"/>
      <c r="F162" s="157"/>
      <c r="G162" s="38">
        <v>0</v>
      </c>
      <c r="H162" s="38">
        <v>0</v>
      </c>
    </row>
    <row r="163" spans="1:8" x14ac:dyDescent="0.25">
      <c r="A163" s="121" t="s">
        <v>197</v>
      </c>
      <c r="B163" s="121" t="s">
        <v>198</v>
      </c>
      <c r="C163" s="121" t="s">
        <v>199</v>
      </c>
      <c r="D163" s="121" t="s">
        <v>1787</v>
      </c>
      <c r="E163" s="121" t="s">
        <v>171</v>
      </c>
      <c r="F163" s="157" t="s">
        <v>96</v>
      </c>
      <c r="G163" s="38">
        <v>0</v>
      </c>
      <c r="H163" s="38">
        <v>0</v>
      </c>
    </row>
    <row r="164" spans="1:8" x14ac:dyDescent="0.25">
      <c r="A164" s="121"/>
      <c r="B164" s="121"/>
      <c r="C164" s="121"/>
      <c r="D164" s="121"/>
      <c r="E164" s="121"/>
      <c r="F164" s="157"/>
      <c r="G164" s="38">
        <v>0</v>
      </c>
      <c r="H164" s="38">
        <v>0</v>
      </c>
    </row>
    <row r="165" spans="1:8" x14ac:dyDescent="0.25">
      <c r="A165" s="121"/>
      <c r="B165" s="121"/>
      <c r="C165" s="121"/>
      <c r="D165" s="121"/>
      <c r="E165" s="121"/>
      <c r="F165" s="157"/>
      <c r="G165" s="38">
        <v>0</v>
      </c>
      <c r="H165" s="38">
        <v>0</v>
      </c>
    </row>
    <row r="166" spans="1:8" x14ac:dyDescent="0.25">
      <c r="A166" s="121" t="s">
        <v>200</v>
      </c>
      <c r="B166" s="121" t="s">
        <v>201</v>
      </c>
      <c r="C166" s="121" t="s">
        <v>199</v>
      </c>
      <c r="D166" s="121" t="s">
        <v>1787</v>
      </c>
      <c r="E166" s="121" t="s">
        <v>171</v>
      </c>
      <c r="F166" s="157" t="s">
        <v>96</v>
      </c>
      <c r="G166" s="38">
        <v>0</v>
      </c>
      <c r="H166" s="38">
        <v>0</v>
      </c>
    </row>
    <row r="167" spans="1:8" x14ac:dyDescent="0.25">
      <c r="A167" s="121"/>
      <c r="B167" s="121"/>
      <c r="C167" s="121"/>
      <c r="D167" s="121"/>
      <c r="E167" s="121"/>
      <c r="F167" s="157"/>
      <c r="G167" s="38">
        <v>0</v>
      </c>
      <c r="H167" s="38">
        <v>0</v>
      </c>
    </row>
    <row r="168" spans="1:8" x14ac:dyDescent="0.25">
      <c r="A168" s="121"/>
      <c r="B168" s="121"/>
      <c r="C168" s="121"/>
      <c r="D168" s="121"/>
      <c r="E168" s="121"/>
      <c r="F168" s="157"/>
      <c r="G168" s="38">
        <v>0</v>
      </c>
      <c r="H168" s="38">
        <v>0</v>
      </c>
    </row>
    <row r="169" spans="1:8" x14ac:dyDescent="0.25">
      <c r="A169" s="121" t="s">
        <v>202</v>
      </c>
      <c r="B169" s="121" t="s">
        <v>203</v>
      </c>
      <c r="C169" s="121" t="s">
        <v>204</v>
      </c>
      <c r="D169" s="121" t="s">
        <v>1787</v>
      </c>
      <c r="E169" s="121" t="s">
        <v>171</v>
      </c>
      <c r="F169" s="157" t="s">
        <v>205</v>
      </c>
      <c r="G169" s="38">
        <v>1130</v>
      </c>
      <c r="H169" s="38">
        <v>2723.64</v>
      </c>
    </row>
    <row r="170" spans="1:8" x14ac:dyDescent="0.25">
      <c r="A170" s="121"/>
      <c r="B170" s="121"/>
      <c r="C170" s="121"/>
      <c r="D170" s="121"/>
      <c r="E170" s="121"/>
      <c r="F170" s="157"/>
      <c r="G170" s="38">
        <v>521</v>
      </c>
      <c r="H170" s="38">
        <v>245</v>
      </c>
    </row>
    <row r="171" spans="1:8" x14ac:dyDescent="0.25">
      <c r="A171" s="121"/>
      <c r="B171" s="121"/>
      <c r="C171" s="121"/>
      <c r="D171" s="121"/>
      <c r="E171" s="121"/>
      <c r="F171" s="157"/>
      <c r="G171" s="38">
        <v>0</v>
      </c>
      <c r="H171" s="38">
        <v>0</v>
      </c>
    </row>
    <row r="172" spans="1:8" x14ac:dyDescent="0.25">
      <c r="A172" s="121" t="s">
        <v>206</v>
      </c>
      <c r="B172" s="121" t="s">
        <v>203</v>
      </c>
      <c r="C172" s="121" t="s">
        <v>207</v>
      </c>
      <c r="D172" s="121" t="s">
        <v>1787</v>
      </c>
      <c r="E172" s="121" t="s">
        <v>171</v>
      </c>
      <c r="F172" s="157" t="s">
        <v>205</v>
      </c>
      <c r="G172" s="38">
        <v>0</v>
      </c>
      <c r="H172" s="38">
        <v>0</v>
      </c>
    </row>
    <row r="173" spans="1:8" x14ac:dyDescent="0.25">
      <c r="A173" s="121"/>
      <c r="B173" s="121"/>
      <c r="C173" s="121"/>
      <c r="D173" s="121"/>
      <c r="E173" s="121"/>
      <c r="F173" s="157"/>
      <c r="G173" s="38">
        <v>0</v>
      </c>
      <c r="H173" s="38">
        <v>0</v>
      </c>
    </row>
    <row r="174" spans="1:8" x14ac:dyDescent="0.25">
      <c r="A174" s="121"/>
      <c r="B174" s="121"/>
      <c r="C174" s="121"/>
      <c r="D174" s="121"/>
      <c r="E174" s="121"/>
      <c r="F174" s="157"/>
      <c r="G174" s="38">
        <v>0</v>
      </c>
      <c r="H174" s="38">
        <v>0</v>
      </c>
    </row>
    <row r="175" spans="1:8" ht="21.95" customHeight="1" x14ac:dyDescent="0.25">
      <c r="A175" s="1" t="s">
        <v>208</v>
      </c>
      <c r="B175" s="74" t="s">
        <v>209</v>
      </c>
      <c r="C175" s="74" t="s">
        <v>210</v>
      </c>
      <c r="D175" s="74" t="s">
        <v>211</v>
      </c>
      <c r="E175" s="74" t="s">
        <v>212</v>
      </c>
      <c r="F175" s="90" t="s">
        <v>213</v>
      </c>
      <c r="G175" s="40">
        <v>1318.52</v>
      </c>
      <c r="H175" s="40">
        <v>6206</v>
      </c>
    </row>
    <row r="176" spans="1:8" ht="21.95" customHeight="1" x14ac:dyDescent="0.25">
      <c r="A176" s="1" t="s">
        <v>214</v>
      </c>
      <c r="B176" s="76"/>
      <c r="C176" s="76"/>
      <c r="D176" s="76"/>
      <c r="E176" s="76"/>
      <c r="F176" s="156"/>
      <c r="G176" s="40">
        <v>0</v>
      </c>
      <c r="H176" s="40">
        <v>0</v>
      </c>
    </row>
    <row r="177" spans="1:8" x14ac:dyDescent="0.25">
      <c r="A177" s="119" t="s">
        <v>215</v>
      </c>
      <c r="B177" s="74" t="s">
        <v>216</v>
      </c>
      <c r="C177" s="119" t="s">
        <v>217</v>
      </c>
      <c r="D177" s="119" t="s">
        <v>218</v>
      </c>
      <c r="E177" s="119" t="s">
        <v>1549</v>
      </c>
      <c r="F177" s="119" t="s">
        <v>219</v>
      </c>
      <c r="G177" s="31">
        <v>0</v>
      </c>
      <c r="H177" s="41">
        <v>0</v>
      </c>
    </row>
    <row r="178" spans="1:8" x14ac:dyDescent="0.25">
      <c r="A178" s="119"/>
      <c r="B178" s="75"/>
      <c r="C178" s="119"/>
      <c r="D178" s="119"/>
      <c r="E178" s="119"/>
      <c r="F178" s="119"/>
      <c r="G178" s="31">
        <v>0</v>
      </c>
      <c r="H178" s="31">
        <v>0</v>
      </c>
    </row>
    <row r="179" spans="1:8" x14ac:dyDescent="0.25">
      <c r="A179" s="119"/>
      <c r="B179" s="76"/>
      <c r="C179" s="119"/>
      <c r="D179" s="119"/>
      <c r="E179" s="119"/>
      <c r="F179" s="119"/>
      <c r="G179" s="32"/>
      <c r="H179" s="31">
        <v>0</v>
      </c>
    </row>
    <row r="180" spans="1:8" ht="21.95" customHeight="1" x14ac:dyDescent="0.25">
      <c r="A180" s="119" t="s">
        <v>215</v>
      </c>
      <c r="B180" s="74" t="s">
        <v>220</v>
      </c>
      <c r="C180" s="119" t="s">
        <v>221</v>
      </c>
      <c r="D180" s="119" t="s">
        <v>222</v>
      </c>
      <c r="E180" s="119" t="s">
        <v>1549</v>
      </c>
      <c r="F180" s="119" t="s">
        <v>223</v>
      </c>
      <c r="G180" s="31">
        <v>0</v>
      </c>
      <c r="H180" s="41">
        <v>0</v>
      </c>
    </row>
    <row r="181" spans="1:8" ht="21.95" customHeight="1" x14ac:dyDescent="0.25">
      <c r="A181" s="119"/>
      <c r="B181" s="75"/>
      <c r="C181" s="119"/>
      <c r="D181" s="119"/>
      <c r="E181" s="119"/>
      <c r="F181" s="119"/>
      <c r="G181" s="31">
        <v>0</v>
      </c>
      <c r="H181" s="31">
        <v>0</v>
      </c>
    </row>
    <row r="182" spans="1:8" ht="21.95" customHeight="1" x14ac:dyDescent="0.25">
      <c r="A182" s="119"/>
      <c r="B182" s="76"/>
      <c r="C182" s="119"/>
      <c r="D182" s="119"/>
      <c r="E182" s="119"/>
      <c r="F182" s="119"/>
      <c r="G182" s="32"/>
      <c r="H182" s="31">
        <v>0</v>
      </c>
    </row>
    <row r="183" spans="1:8" x14ac:dyDescent="0.25">
      <c r="A183" s="119" t="s">
        <v>215</v>
      </c>
      <c r="B183" s="74" t="s">
        <v>224</v>
      </c>
      <c r="C183" s="119" t="s">
        <v>225</v>
      </c>
      <c r="D183" s="119" t="s">
        <v>226</v>
      </c>
      <c r="E183" s="119" t="s">
        <v>1549</v>
      </c>
      <c r="F183" s="119" t="s">
        <v>227</v>
      </c>
      <c r="G183" s="31">
        <v>0</v>
      </c>
      <c r="H183" s="41">
        <v>0</v>
      </c>
    </row>
    <row r="184" spans="1:8" x14ac:dyDescent="0.25">
      <c r="A184" s="119"/>
      <c r="B184" s="75"/>
      <c r="C184" s="119"/>
      <c r="D184" s="119"/>
      <c r="E184" s="119"/>
      <c r="F184" s="119"/>
      <c r="G184" s="31">
        <v>0</v>
      </c>
      <c r="H184" s="31">
        <v>0</v>
      </c>
    </row>
    <row r="185" spans="1:8" x14ac:dyDescent="0.25">
      <c r="A185" s="119"/>
      <c r="B185" s="76"/>
      <c r="C185" s="119"/>
      <c r="D185" s="119"/>
      <c r="E185" s="119"/>
      <c r="F185" s="119"/>
      <c r="G185" s="32"/>
      <c r="H185" s="31">
        <v>0</v>
      </c>
    </row>
    <row r="186" spans="1:8" x14ac:dyDescent="0.25">
      <c r="A186" s="121" t="s">
        <v>228</v>
      </c>
      <c r="B186" s="74" t="s">
        <v>229</v>
      </c>
      <c r="C186" s="74" t="s">
        <v>230</v>
      </c>
      <c r="D186" s="119" t="s">
        <v>231</v>
      </c>
      <c r="E186" s="119" t="s">
        <v>1549</v>
      </c>
      <c r="F186" s="119" t="s">
        <v>232</v>
      </c>
      <c r="G186" s="31">
        <v>844.9</v>
      </c>
      <c r="H186" s="41">
        <v>4460</v>
      </c>
    </row>
    <row r="187" spans="1:8" x14ac:dyDescent="0.25">
      <c r="A187" s="121"/>
      <c r="B187" s="75"/>
      <c r="C187" s="75"/>
      <c r="D187" s="119"/>
      <c r="E187" s="119"/>
      <c r="F187" s="119"/>
      <c r="G187" s="31">
        <v>0</v>
      </c>
      <c r="H187" s="31">
        <v>0</v>
      </c>
    </row>
    <row r="188" spans="1:8" x14ac:dyDescent="0.25">
      <c r="A188" s="121"/>
      <c r="B188" s="76"/>
      <c r="C188" s="76"/>
      <c r="D188" s="119"/>
      <c r="E188" s="119"/>
      <c r="F188" s="119"/>
      <c r="G188" s="32"/>
      <c r="H188" s="31">
        <v>0</v>
      </c>
    </row>
    <row r="189" spans="1:8" ht="57" x14ac:dyDescent="0.25">
      <c r="A189" s="8" t="s">
        <v>233</v>
      </c>
      <c r="B189" s="8" t="s">
        <v>234</v>
      </c>
      <c r="C189" s="8" t="s">
        <v>235</v>
      </c>
      <c r="D189" s="10" t="s">
        <v>236</v>
      </c>
      <c r="E189" s="10" t="s">
        <v>1550</v>
      </c>
      <c r="F189" s="10" t="s">
        <v>237</v>
      </c>
      <c r="G189" s="42" t="s">
        <v>238</v>
      </c>
      <c r="H189" s="42" t="s">
        <v>1554</v>
      </c>
    </row>
    <row r="190" spans="1:8" ht="71.25" x14ac:dyDescent="0.25">
      <c r="A190" s="8" t="s">
        <v>239</v>
      </c>
      <c r="B190" s="8" t="s">
        <v>240</v>
      </c>
      <c r="C190" s="8" t="s">
        <v>241</v>
      </c>
      <c r="D190" s="10" t="s">
        <v>242</v>
      </c>
      <c r="E190" s="10" t="s">
        <v>1550</v>
      </c>
      <c r="F190" s="10" t="s">
        <v>243</v>
      </c>
      <c r="G190" s="42" t="s">
        <v>244</v>
      </c>
      <c r="H190" s="42" t="s">
        <v>1555</v>
      </c>
    </row>
    <row r="191" spans="1:8" ht="42.75" x14ac:dyDescent="0.25">
      <c r="A191" s="8" t="s">
        <v>245</v>
      </c>
      <c r="B191" s="8" t="s">
        <v>246</v>
      </c>
      <c r="C191" s="8" t="s">
        <v>247</v>
      </c>
      <c r="D191" s="10" t="s">
        <v>248</v>
      </c>
      <c r="E191" s="10" t="s">
        <v>1550</v>
      </c>
      <c r="F191" s="10" t="s">
        <v>249</v>
      </c>
      <c r="G191" s="42" t="s">
        <v>250</v>
      </c>
      <c r="H191" s="42" t="s">
        <v>1556</v>
      </c>
    </row>
    <row r="192" spans="1:8" ht="42.75" x14ac:dyDescent="0.25">
      <c r="A192" s="8" t="s">
        <v>251</v>
      </c>
      <c r="B192" s="8" t="s">
        <v>252</v>
      </c>
      <c r="C192" s="8" t="s">
        <v>253</v>
      </c>
      <c r="D192" s="10" t="s">
        <v>254</v>
      </c>
      <c r="E192" s="10" t="s">
        <v>1550</v>
      </c>
      <c r="F192" s="10" t="s">
        <v>84</v>
      </c>
      <c r="G192" s="42" t="s">
        <v>255</v>
      </c>
      <c r="H192" s="42" t="s">
        <v>1557</v>
      </c>
    </row>
    <row r="193" spans="1:8" ht="42.75" x14ac:dyDescent="0.25">
      <c r="A193" s="8" t="s">
        <v>251</v>
      </c>
      <c r="B193" s="8" t="s">
        <v>252</v>
      </c>
      <c r="C193" s="8" t="s">
        <v>256</v>
      </c>
      <c r="D193" s="10" t="s">
        <v>257</v>
      </c>
      <c r="E193" s="10" t="s">
        <v>1550</v>
      </c>
      <c r="F193" s="10" t="s">
        <v>258</v>
      </c>
      <c r="G193" s="42" t="s">
        <v>259</v>
      </c>
      <c r="H193" s="42" t="s">
        <v>1552</v>
      </c>
    </row>
    <row r="194" spans="1:8" ht="42.75" x14ac:dyDescent="0.25">
      <c r="A194" s="8" t="s">
        <v>260</v>
      </c>
      <c r="B194" s="8" t="s">
        <v>261</v>
      </c>
      <c r="C194" s="8" t="s">
        <v>262</v>
      </c>
      <c r="D194" s="10" t="s">
        <v>263</v>
      </c>
      <c r="E194" s="10" t="s">
        <v>1550</v>
      </c>
      <c r="F194" s="10" t="s">
        <v>92</v>
      </c>
      <c r="G194" s="42" t="s">
        <v>1551</v>
      </c>
      <c r="H194" s="42" t="s">
        <v>1552</v>
      </c>
    </row>
    <row r="195" spans="1:8" ht="57" x14ac:dyDescent="0.25">
      <c r="A195" s="8" t="s">
        <v>264</v>
      </c>
      <c r="B195" s="8" t="s">
        <v>265</v>
      </c>
      <c r="C195" s="8" t="s">
        <v>266</v>
      </c>
      <c r="D195" s="10" t="s">
        <v>267</v>
      </c>
      <c r="E195" s="10" t="s">
        <v>1550</v>
      </c>
      <c r="F195" s="10" t="s">
        <v>101</v>
      </c>
      <c r="G195" s="42" t="s">
        <v>268</v>
      </c>
      <c r="H195" s="42" t="s">
        <v>1553</v>
      </c>
    </row>
    <row r="196" spans="1:8" ht="57" x14ac:dyDescent="0.25">
      <c r="A196" s="8" t="s">
        <v>264</v>
      </c>
      <c r="B196" s="8" t="s">
        <v>265</v>
      </c>
      <c r="C196" s="8" t="s">
        <v>269</v>
      </c>
      <c r="D196" s="10" t="s">
        <v>270</v>
      </c>
      <c r="E196" s="10" t="s">
        <v>1550</v>
      </c>
      <c r="F196" s="10" t="s">
        <v>101</v>
      </c>
      <c r="G196" s="42" t="s">
        <v>1551</v>
      </c>
      <c r="H196" s="42" t="s">
        <v>1552</v>
      </c>
    </row>
    <row r="197" spans="1:8" ht="42.75" x14ac:dyDescent="0.25">
      <c r="A197" s="8" t="s">
        <v>271</v>
      </c>
      <c r="B197" s="8" t="s">
        <v>272</v>
      </c>
      <c r="C197" s="8" t="s">
        <v>273</v>
      </c>
      <c r="D197" s="10" t="s">
        <v>274</v>
      </c>
      <c r="E197" s="10" t="s">
        <v>1550</v>
      </c>
      <c r="F197" s="10" t="s">
        <v>121</v>
      </c>
      <c r="G197" s="42" t="s">
        <v>255</v>
      </c>
      <c r="H197" s="42" t="s">
        <v>1558</v>
      </c>
    </row>
    <row r="198" spans="1:8" ht="42.75" x14ac:dyDescent="0.25">
      <c r="A198" s="8" t="s">
        <v>260</v>
      </c>
      <c r="B198" s="8" t="s">
        <v>275</v>
      </c>
      <c r="C198" s="8" t="s">
        <v>273</v>
      </c>
      <c r="D198" s="10" t="s">
        <v>274</v>
      </c>
      <c r="E198" s="10" t="s">
        <v>1550</v>
      </c>
      <c r="F198" s="10" t="s">
        <v>121</v>
      </c>
      <c r="G198" s="42" t="s">
        <v>1551</v>
      </c>
      <c r="H198" s="42" t="s">
        <v>1552</v>
      </c>
    </row>
    <row r="199" spans="1:8" ht="42.75" x14ac:dyDescent="0.25">
      <c r="A199" s="8" t="s">
        <v>260</v>
      </c>
      <c r="B199" s="8" t="s">
        <v>276</v>
      </c>
      <c r="C199" s="8" t="s">
        <v>273</v>
      </c>
      <c r="D199" s="10" t="s">
        <v>274</v>
      </c>
      <c r="E199" s="10" t="s">
        <v>1550</v>
      </c>
      <c r="F199" s="10" t="s">
        <v>121</v>
      </c>
      <c r="G199" s="42" t="s">
        <v>1551</v>
      </c>
      <c r="H199" s="42" t="s">
        <v>1552</v>
      </c>
    </row>
    <row r="200" spans="1:8" ht="42.75" x14ac:dyDescent="0.25">
      <c r="A200" s="8" t="s">
        <v>260</v>
      </c>
      <c r="B200" s="8" t="s">
        <v>277</v>
      </c>
      <c r="C200" s="8" t="s">
        <v>273</v>
      </c>
      <c r="D200" s="10" t="s">
        <v>274</v>
      </c>
      <c r="E200" s="10" t="s">
        <v>1550</v>
      </c>
      <c r="F200" s="10" t="s">
        <v>121</v>
      </c>
      <c r="G200" s="42" t="s">
        <v>1551</v>
      </c>
      <c r="H200" s="42" t="s">
        <v>1552</v>
      </c>
    </row>
    <row r="201" spans="1:8" ht="42.75" x14ac:dyDescent="0.25">
      <c r="A201" s="8" t="s">
        <v>260</v>
      </c>
      <c r="B201" s="8" t="s">
        <v>278</v>
      </c>
      <c r="C201" s="8" t="s">
        <v>273</v>
      </c>
      <c r="D201" s="10" t="s">
        <v>274</v>
      </c>
      <c r="E201" s="10" t="s">
        <v>1550</v>
      </c>
      <c r="F201" s="10" t="s">
        <v>121</v>
      </c>
      <c r="G201" s="42" t="s">
        <v>1551</v>
      </c>
      <c r="H201" s="42" t="s">
        <v>1552</v>
      </c>
    </row>
    <row r="202" spans="1:8" ht="42.75" x14ac:dyDescent="0.25">
      <c r="A202" s="8" t="s">
        <v>1787</v>
      </c>
      <c r="B202" s="8" t="s">
        <v>279</v>
      </c>
      <c r="C202" s="8" t="s">
        <v>280</v>
      </c>
      <c r="D202" s="10" t="s">
        <v>281</v>
      </c>
      <c r="E202" s="10" t="s">
        <v>1550</v>
      </c>
      <c r="F202" s="10" t="s">
        <v>96</v>
      </c>
      <c r="G202" s="42" t="s">
        <v>1551</v>
      </c>
      <c r="H202" s="42" t="s">
        <v>1552</v>
      </c>
    </row>
    <row r="203" spans="1:8" ht="57" x14ac:dyDescent="0.25">
      <c r="A203" s="8" t="s">
        <v>1787</v>
      </c>
      <c r="B203" s="8" t="s">
        <v>282</v>
      </c>
      <c r="C203" s="8" t="s">
        <v>283</v>
      </c>
      <c r="D203" s="10" t="s">
        <v>284</v>
      </c>
      <c r="E203" s="10" t="s">
        <v>1550</v>
      </c>
      <c r="F203" s="10" t="s">
        <v>285</v>
      </c>
      <c r="G203" s="42" t="s">
        <v>1551</v>
      </c>
      <c r="H203" s="42" t="s">
        <v>1552</v>
      </c>
    </row>
    <row r="204" spans="1:8" ht="24.95" customHeight="1" x14ac:dyDescent="0.25">
      <c r="A204" s="147" t="s">
        <v>286</v>
      </c>
      <c r="B204" s="147" t="s">
        <v>287</v>
      </c>
      <c r="C204" s="147" t="s">
        <v>288</v>
      </c>
      <c r="D204" s="147" t="s">
        <v>1787</v>
      </c>
      <c r="E204" s="147" t="s">
        <v>1559</v>
      </c>
      <c r="F204" s="147" t="s">
        <v>289</v>
      </c>
      <c r="G204" s="43">
        <v>1193.99</v>
      </c>
      <c r="H204" s="43">
        <v>0</v>
      </c>
    </row>
    <row r="205" spans="1:8" ht="24.95" customHeight="1" x14ac:dyDescent="0.25">
      <c r="A205" s="148"/>
      <c r="B205" s="148"/>
      <c r="C205" s="148"/>
      <c r="D205" s="148"/>
      <c r="E205" s="148"/>
      <c r="F205" s="148"/>
      <c r="G205" s="43">
        <v>0</v>
      </c>
      <c r="H205" s="43">
        <v>0</v>
      </c>
    </row>
    <row r="206" spans="1:8" x14ac:dyDescent="0.25">
      <c r="A206" s="147" t="s">
        <v>286</v>
      </c>
      <c r="B206" s="147" t="s">
        <v>290</v>
      </c>
      <c r="C206" s="147" t="s">
        <v>291</v>
      </c>
      <c r="D206" s="147" t="s">
        <v>1787</v>
      </c>
      <c r="E206" s="147" t="s">
        <v>1559</v>
      </c>
      <c r="F206" s="147" t="s">
        <v>55</v>
      </c>
      <c r="G206" s="43">
        <v>1334</v>
      </c>
      <c r="H206" s="43">
        <v>0</v>
      </c>
    </row>
    <row r="207" spans="1:8" x14ac:dyDescent="0.25">
      <c r="A207" s="148"/>
      <c r="B207" s="148"/>
      <c r="C207" s="148"/>
      <c r="D207" s="148"/>
      <c r="E207" s="148"/>
      <c r="F207" s="148"/>
      <c r="G207" s="43">
        <v>1000</v>
      </c>
      <c r="H207" s="43">
        <v>0</v>
      </c>
    </row>
    <row r="208" spans="1:8" ht="24.95" customHeight="1" x14ac:dyDescent="0.25">
      <c r="A208" s="147" t="s">
        <v>286</v>
      </c>
      <c r="B208" s="147" t="s">
        <v>292</v>
      </c>
      <c r="C208" s="147" t="s">
        <v>293</v>
      </c>
      <c r="D208" s="147" t="s">
        <v>1787</v>
      </c>
      <c r="E208" s="147" t="s">
        <v>1559</v>
      </c>
      <c r="F208" s="147" t="s">
        <v>294</v>
      </c>
      <c r="G208" s="43">
        <v>1600</v>
      </c>
      <c r="H208" s="43">
        <v>9401.880000000001</v>
      </c>
    </row>
    <row r="209" spans="1:8" ht="24.95" customHeight="1" x14ac:dyDescent="0.25">
      <c r="A209" s="148"/>
      <c r="B209" s="148"/>
      <c r="C209" s="148"/>
      <c r="D209" s="148"/>
      <c r="E209" s="148"/>
      <c r="F209" s="148"/>
      <c r="G209" s="43">
        <v>867</v>
      </c>
      <c r="H209" s="43">
        <v>738</v>
      </c>
    </row>
    <row r="210" spans="1:8" x14ac:dyDescent="0.25">
      <c r="A210" s="147" t="s">
        <v>286</v>
      </c>
      <c r="B210" s="147" t="s">
        <v>295</v>
      </c>
      <c r="C210" s="147" t="s">
        <v>296</v>
      </c>
      <c r="D210" s="147" t="s">
        <v>1787</v>
      </c>
      <c r="E210" s="147" t="s">
        <v>1559</v>
      </c>
      <c r="F210" s="147" t="s">
        <v>182</v>
      </c>
      <c r="G210" s="43">
        <v>1339</v>
      </c>
      <c r="H210" s="43">
        <v>6113</v>
      </c>
    </row>
    <row r="211" spans="1:8" x14ac:dyDescent="0.25">
      <c r="A211" s="148"/>
      <c r="B211" s="148"/>
      <c r="C211" s="148"/>
      <c r="D211" s="148"/>
      <c r="E211" s="148"/>
      <c r="F211" s="148"/>
      <c r="G211" s="43">
        <v>885</v>
      </c>
      <c r="H211" s="43">
        <v>0</v>
      </c>
    </row>
    <row r="212" spans="1:8" x14ac:dyDescent="0.25">
      <c r="A212" s="147" t="s">
        <v>286</v>
      </c>
      <c r="B212" s="147" t="s">
        <v>297</v>
      </c>
      <c r="C212" s="147" t="s">
        <v>298</v>
      </c>
      <c r="D212" s="147" t="s">
        <v>1787</v>
      </c>
      <c r="E212" s="147" t="s">
        <v>1559</v>
      </c>
      <c r="F212" s="147" t="s">
        <v>72</v>
      </c>
      <c r="G212" s="43">
        <v>0</v>
      </c>
      <c r="H212" s="43">
        <v>0</v>
      </c>
    </row>
    <row r="213" spans="1:8" x14ac:dyDescent="0.25">
      <c r="A213" s="155"/>
      <c r="B213" s="155"/>
      <c r="C213" s="155"/>
      <c r="D213" s="148"/>
      <c r="E213" s="148"/>
      <c r="F213" s="155"/>
      <c r="G213" s="43">
        <v>1000</v>
      </c>
      <c r="H213" s="43">
        <v>0</v>
      </c>
    </row>
    <row r="214" spans="1:8" ht="24.95" customHeight="1" x14ac:dyDescent="0.25">
      <c r="A214" s="147" t="s">
        <v>286</v>
      </c>
      <c r="B214" s="147" t="s">
        <v>292</v>
      </c>
      <c r="C214" s="147" t="s">
        <v>299</v>
      </c>
      <c r="D214" s="147" t="s">
        <v>1787</v>
      </c>
      <c r="E214" s="147" t="s">
        <v>1559</v>
      </c>
      <c r="F214" s="147" t="s">
        <v>300</v>
      </c>
      <c r="G214" s="43">
        <v>1155</v>
      </c>
      <c r="H214" s="43">
        <v>0</v>
      </c>
    </row>
    <row r="215" spans="1:8" ht="24.95" customHeight="1" x14ac:dyDescent="0.25">
      <c r="A215" s="155"/>
      <c r="B215" s="155"/>
      <c r="C215" s="155"/>
      <c r="D215" s="148"/>
      <c r="E215" s="148"/>
      <c r="F215" s="155"/>
      <c r="G215" s="43">
        <v>496</v>
      </c>
      <c r="H215" s="43">
        <v>653</v>
      </c>
    </row>
    <row r="216" spans="1:8" ht="24.95" customHeight="1" x14ac:dyDescent="0.25">
      <c r="A216" s="147" t="s">
        <v>286</v>
      </c>
      <c r="B216" s="147" t="s">
        <v>301</v>
      </c>
      <c r="C216" s="147" t="s">
        <v>302</v>
      </c>
      <c r="D216" s="147" t="s">
        <v>1787</v>
      </c>
      <c r="E216" s="147" t="s">
        <v>1559</v>
      </c>
      <c r="F216" s="147" t="s">
        <v>258</v>
      </c>
      <c r="G216" s="43">
        <v>2223.1</v>
      </c>
      <c r="H216" s="43">
        <v>0</v>
      </c>
    </row>
    <row r="217" spans="1:8" ht="24.95" customHeight="1" x14ac:dyDescent="0.25">
      <c r="A217" s="155"/>
      <c r="B217" s="155"/>
      <c r="C217" s="155"/>
      <c r="D217" s="148"/>
      <c r="E217" s="148"/>
      <c r="F217" s="155"/>
      <c r="G217" s="43">
        <v>1000</v>
      </c>
      <c r="H217" s="43">
        <v>1250</v>
      </c>
    </row>
    <row r="218" spans="1:8" x14ac:dyDescent="0.25">
      <c r="A218" s="147" t="s">
        <v>286</v>
      </c>
      <c r="B218" s="147" t="s">
        <v>303</v>
      </c>
      <c r="C218" s="147" t="s">
        <v>304</v>
      </c>
      <c r="D218" s="147" t="s">
        <v>1787</v>
      </c>
      <c r="E218" s="147" t="s">
        <v>1559</v>
      </c>
      <c r="F218" s="147" t="s">
        <v>87</v>
      </c>
      <c r="G218" s="43">
        <v>0</v>
      </c>
      <c r="H218" s="43">
        <v>0</v>
      </c>
    </row>
    <row r="219" spans="1:8" x14ac:dyDescent="0.25">
      <c r="A219" s="148"/>
      <c r="B219" s="148"/>
      <c r="C219" s="148"/>
      <c r="D219" s="148"/>
      <c r="E219" s="148"/>
      <c r="F219" s="148"/>
      <c r="G219" s="43">
        <v>1000</v>
      </c>
      <c r="H219" s="43">
        <v>0</v>
      </c>
    </row>
    <row r="220" spans="1:8" x14ac:dyDescent="0.25">
      <c r="A220" s="147" t="s">
        <v>286</v>
      </c>
      <c r="B220" s="147" t="s">
        <v>305</v>
      </c>
      <c r="C220" s="147" t="s">
        <v>306</v>
      </c>
      <c r="D220" s="147" t="s">
        <v>1787</v>
      </c>
      <c r="E220" s="147" t="s">
        <v>1559</v>
      </c>
      <c r="F220" s="147" t="s">
        <v>90</v>
      </c>
      <c r="G220" s="43">
        <v>0</v>
      </c>
      <c r="H220" s="43">
        <v>0</v>
      </c>
    </row>
    <row r="221" spans="1:8" x14ac:dyDescent="0.25">
      <c r="A221" s="148"/>
      <c r="B221" s="148"/>
      <c r="C221" s="148"/>
      <c r="D221" s="148"/>
      <c r="E221" s="148"/>
      <c r="F221" s="148"/>
      <c r="G221" s="43">
        <v>452</v>
      </c>
      <c r="H221" s="43">
        <v>0</v>
      </c>
    </row>
    <row r="222" spans="1:8" x14ac:dyDescent="0.25">
      <c r="A222" s="147" t="s">
        <v>286</v>
      </c>
      <c r="B222" s="147" t="s">
        <v>307</v>
      </c>
      <c r="C222" s="147" t="s">
        <v>306</v>
      </c>
      <c r="D222" s="147" t="s">
        <v>1787</v>
      </c>
      <c r="E222" s="147" t="s">
        <v>1559</v>
      </c>
      <c r="F222" s="147" t="s">
        <v>90</v>
      </c>
      <c r="G222" s="43">
        <v>0</v>
      </c>
      <c r="H222" s="43">
        <v>0</v>
      </c>
    </row>
    <row r="223" spans="1:8" x14ac:dyDescent="0.25">
      <c r="A223" s="148"/>
      <c r="B223" s="148"/>
      <c r="C223" s="148"/>
      <c r="D223" s="148"/>
      <c r="E223" s="148"/>
      <c r="F223" s="148"/>
      <c r="G223" s="43">
        <v>452</v>
      </c>
      <c r="H223" s="43">
        <v>0</v>
      </c>
    </row>
    <row r="224" spans="1:8" x14ac:dyDescent="0.25">
      <c r="A224" s="147" t="s">
        <v>286</v>
      </c>
      <c r="B224" s="147" t="s">
        <v>308</v>
      </c>
      <c r="C224" s="147" t="s">
        <v>309</v>
      </c>
      <c r="D224" s="147" t="s">
        <v>1787</v>
      </c>
      <c r="E224" s="147" t="s">
        <v>1559</v>
      </c>
      <c r="F224" s="147" t="s">
        <v>96</v>
      </c>
      <c r="G224" s="43">
        <v>0</v>
      </c>
      <c r="H224" s="43">
        <v>0</v>
      </c>
    </row>
    <row r="225" spans="1:8" x14ac:dyDescent="0.25">
      <c r="A225" s="148"/>
      <c r="B225" s="148"/>
      <c r="C225" s="148"/>
      <c r="D225" s="148"/>
      <c r="E225" s="148"/>
      <c r="F225" s="148"/>
      <c r="G225" s="43">
        <v>0</v>
      </c>
      <c r="H225" s="43">
        <v>0</v>
      </c>
    </row>
    <row r="226" spans="1:8" ht="24.95" customHeight="1" x14ac:dyDescent="0.25">
      <c r="A226" s="147" t="s">
        <v>286</v>
      </c>
      <c r="B226" s="147" t="s">
        <v>310</v>
      </c>
      <c r="C226" s="147" t="s">
        <v>311</v>
      </c>
      <c r="D226" s="147" t="s">
        <v>1787</v>
      </c>
      <c r="E226" s="147" t="s">
        <v>1559</v>
      </c>
      <c r="F226" s="147" t="s">
        <v>312</v>
      </c>
      <c r="G226" s="43">
        <v>0</v>
      </c>
      <c r="H226" s="43">
        <v>9014</v>
      </c>
    </row>
    <row r="227" spans="1:8" ht="24.95" customHeight="1" x14ac:dyDescent="0.25">
      <c r="A227" s="148"/>
      <c r="B227" s="148"/>
      <c r="C227" s="148"/>
      <c r="D227" s="148"/>
      <c r="E227" s="148"/>
      <c r="F227" s="148"/>
      <c r="G227" s="43">
        <v>827</v>
      </c>
      <c r="H227" s="43">
        <v>0</v>
      </c>
    </row>
    <row r="228" spans="1:8" ht="42.75" x14ac:dyDescent="0.25">
      <c r="A228" s="8" t="s">
        <v>313</v>
      </c>
      <c r="B228" s="1" t="s">
        <v>314</v>
      </c>
      <c r="C228" s="1" t="s">
        <v>315</v>
      </c>
      <c r="D228" s="1" t="s">
        <v>316</v>
      </c>
      <c r="E228" s="8" t="s">
        <v>317</v>
      </c>
      <c r="F228" s="1" t="s">
        <v>318</v>
      </c>
      <c r="G228" s="44" t="s">
        <v>319</v>
      </c>
      <c r="H228" s="44" t="s">
        <v>320</v>
      </c>
    </row>
    <row r="229" spans="1:8" ht="42.75" x14ac:dyDescent="0.25">
      <c r="A229" s="8" t="s">
        <v>313</v>
      </c>
      <c r="B229" s="1" t="s">
        <v>321</v>
      </c>
      <c r="C229" s="1" t="s">
        <v>315</v>
      </c>
      <c r="D229" s="1" t="s">
        <v>316</v>
      </c>
      <c r="E229" s="8" t="s">
        <v>317</v>
      </c>
      <c r="F229" s="1" t="s">
        <v>318</v>
      </c>
      <c r="G229" s="44" t="s">
        <v>322</v>
      </c>
      <c r="H229" s="44" t="s">
        <v>323</v>
      </c>
    </row>
    <row r="230" spans="1:8" ht="42.75" x14ac:dyDescent="0.25">
      <c r="A230" s="8" t="s">
        <v>313</v>
      </c>
      <c r="B230" s="1" t="s">
        <v>324</v>
      </c>
      <c r="C230" s="1" t="s">
        <v>315</v>
      </c>
      <c r="D230" s="1" t="s">
        <v>316</v>
      </c>
      <c r="E230" s="8" t="s">
        <v>317</v>
      </c>
      <c r="F230" s="1" t="s">
        <v>318</v>
      </c>
      <c r="G230" s="44" t="s">
        <v>322</v>
      </c>
      <c r="H230" s="44" t="s">
        <v>323</v>
      </c>
    </row>
    <row r="231" spans="1:8" ht="42.75" x14ac:dyDescent="0.25">
      <c r="A231" s="8" t="s">
        <v>313</v>
      </c>
      <c r="B231" s="1" t="s">
        <v>325</v>
      </c>
      <c r="C231" s="1" t="s">
        <v>326</v>
      </c>
      <c r="D231" s="1" t="s">
        <v>327</v>
      </c>
      <c r="E231" s="8" t="s">
        <v>317</v>
      </c>
      <c r="F231" s="1" t="s">
        <v>328</v>
      </c>
      <c r="G231" s="44" t="s">
        <v>322</v>
      </c>
      <c r="H231" s="44" t="s">
        <v>323</v>
      </c>
    </row>
    <row r="232" spans="1:8" ht="42.75" x14ac:dyDescent="0.25">
      <c r="A232" s="8" t="s">
        <v>329</v>
      </c>
      <c r="B232" s="1" t="s">
        <v>330</v>
      </c>
      <c r="C232" s="1" t="s">
        <v>331</v>
      </c>
      <c r="D232" s="1" t="s">
        <v>332</v>
      </c>
      <c r="E232" s="8" t="s">
        <v>317</v>
      </c>
      <c r="F232" s="1" t="s">
        <v>333</v>
      </c>
      <c r="G232" s="44" t="s">
        <v>334</v>
      </c>
      <c r="H232" s="44" t="s">
        <v>335</v>
      </c>
    </row>
    <row r="233" spans="1:8" ht="42.75" x14ac:dyDescent="0.25">
      <c r="A233" s="8" t="s">
        <v>313</v>
      </c>
      <c r="B233" s="1" t="s">
        <v>325</v>
      </c>
      <c r="C233" s="1" t="s">
        <v>336</v>
      </c>
      <c r="D233" s="1" t="s">
        <v>337</v>
      </c>
      <c r="E233" s="8" t="s">
        <v>317</v>
      </c>
      <c r="F233" s="1" t="s">
        <v>338</v>
      </c>
      <c r="G233" s="44" t="s">
        <v>322</v>
      </c>
      <c r="H233" s="44" t="s">
        <v>323</v>
      </c>
    </row>
    <row r="234" spans="1:8" ht="42.75" x14ac:dyDescent="0.25">
      <c r="A234" s="8" t="s">
        <v>339</v>
      </c>
      <c r="B234" s="1" t="s">
        <v>340</v>
      </c>
      <c r="C234" s="1" t="s">
        <v>112</v>
      </c>
      <c r="D234" s="1" t="s">
        <v>341</v>
      </c>
      <c r="E234" s="8" t="s">
        <v>317</v>
      </c>
      <c r="F234" s="1" t="s">
        <v>342</v>
      </c>
      <c r="G234" s="44" t="s">
        <v>343</v>
      </c>
      <c r="H234" s="44" t="s">
        <v>344</v>
      </c>
    </row>
    <row r="235" spans="1:8" ht="42.75" x14ac:dyDescent="0.25">
      <c r="A235" s="8" t="s">
        <v>313</v>
      </c>
      <c r="B235" s="1" t="s">
        <v>345</v>
      </c>
      <c r="C235" s="1" t="s">
        <v>346</v>
      </c>
      <c r="D235" s="1" t="s">
        <v>347</v>
      </c>
      <c r="E235" s="8" t="s">
        <v>317</v>
      </c>
      <c r="F235" s="1" t="s">
        <v>348</v>
      </c>
      <c r="G235" s="44" t="s">
        <v>322</v>
      </c>
      <c r="H235" s="44" t="s">
        <v>323</v>
      </c>
    </row>
    <row r="236" spans="1:8" ht="24.95" customHeight="1" x14ac:dyDescent="0.25">
      <c r="A236" s="8" t="s">
        <v>349</v>
      </c>
      <c r="B236" s="166" t="s">
        <v>350</v>
      </c>
      <c r="C236" s="152" t="s">
        <v>351</v>
      </c>
      <c r="D236" s="152" t="s">
        <v>352</v>
      </c>
      <c r="E236" s="80" t="s">
        <v>353</v>
      </c>
      <c r="F236" s="152" t="s">
        <v>354</v>
      </c>
      <c r="G236" s="45">
        <v>5732.63</v>
      </c>
      <c r="H236" s="45">
        <v>0</v>
      </c>
    </row>
    <row r="237" spans="1:8" ht="24.95" customHeight="1" x14ac:dyDescent="0.25">
      <c r="A237" s="1" t="s">
        <v>355</v>
      </c>
      <c r="B237" s="167"/>
      <c r="C237" s="153"/>
      <c r="D237" s="153"/>
      <c r="E237" s="83"/>
      <c r="F237" s="153"/>
      <c r="G237" s="46">
        <v>2000</v>
      </c>
      <c r="H237" s="46">
        <v>440</v>
      </c>
    </row>
    <row r="238" spans="1:8" ht="24.95" customHeight="1" x14ac:dyDescent="0.25">
      <c r="A238" s="1" t="s">
        <v>356</v>
      </c>
      <c r="B238" s="168"/>
      <c r="C238" s="154"/>
      <c r="D238" s="154"/>
      <c r="E238" s="84"/>
      <c r="F238" s="154"/>
      <c r="G238" s="46"/>
      <c r="H238" s="46">
        <v>0</v>
      </c>
    </row>
    <row r="239" spans="1:8" ht="20.100000000000001" customHeight="1" x14ac:dyDescent="0.25">
      <c r="A239" s="74" t="s">
        <v>357</v>
      </c>
      <c r="B239" s="149" t="s">
        <v>358</v>
      </c>
      <c r="C239" s="152" t="s">
        <v>359</v>
      </c>
      <c r="D239" s="152" t="s">
        <v>360</v>
      </c>
      <c r="E239" s="74" t="s">
        <v>353</v>
      </c>
      <c r="F239" s="152" t="s">
        <v>361</v>
      </c>
      <c r="G239" s="30">
        <v>0</v>
      </c>
      <c r="H239" s="30">
        <v>0</v>
      </c>
    </row>
    <row r="240" spans="1:8" ht="20.100000000000001" customHeight="1" x14ac:dyDescent="0.25">
      <c r="A240" s="75"/>
      <c r="B240" s="150"/>
      <c r="C240" s="153"/>
      <c r="D240" s="153"/>
      <c r="E240" s="75"/>
      <c r="F240" s="153"/>
      <c r="G240" s="46">
        <v>0</v>
      </c>
      <c r="H240" s="46">
        <v>0</v>
      </c>
    </row>
    <row r="241" spans="1:8" ht="20.100000000000001" customHeight="1" x14ac:dyDescent="0.25">
      <c r="A241" s="76"/>
      <c r="B241" s="151"/>
      <c r="C241" s="154"/>
      <c r="D241" s="154"/>
      <c r="E241" s="76"/>
      <c r="F241" s="154"/>
      <c r="G241" s="46"/>
      <c r="H241" s="46">
        <v>0</v>
      </c>
    </row>
    <row r="242" spans="1:8" ht="24.95" customHeight="1" x14ac:dyDescent="0.25">
      <c r="A242" s="8" t="s">
        <v>349</v>
      </c>
      <c r="B242" s="149" t="s">
        <v>362</v>
      </c>
      <c r="C242" s="152" t="s">
        <v>363</v>
      </c>
      <c r="D242" s="152" t="s">
        <v>364</v>
      </c>
      <c r="E242" s="74" t="s">
        <v>353</v>
      </c>
      <c r="F242" s="152" t="s">
        <v>365</v>
      </c>
      <c r="G242" s="46">
        <v>0</v>
      </c>
      <c r="H242" s="46">
        <v>0</v>
      </c>
    </row>
    <row r="243" spans="1:8" ht="24.95" customHeight="1" x14ac:dyDescent="0.25">
      <c r="A243" s="1" t="s">
        <v>355</v>
      </c>
      <c r="B243" s="150"/>
      <c r="C243" s="153"/>
      <c r="D243" s="153"/>
      <c r="E243" s="75"/>
      <c r="F243" s="153"/>
      <c r="G243" s="46">
        <v>800</v>
      </c>
      <c r="H243" s="46">
        <v>440</v>
      </c>
    </row>
    <row r="244" spans="1:8" ht="24.95" customHeight="1" x14ac:dyDescent="0.25">
      <c r="A244" s="1" t="s">
        <v>366</v>
      </c>
      <c r="B244" s="151"/>
      <c r="C244" s="154"/>
      <c r="D244" s="154"/>
      <c r="E244" s="76"/>
      <c r="F244" s="154"/>
      <c r="G244" s="46"/>
      <c r="H244" s="46">
        <v>0</v>
      </c>
    </row>
    <row r="245" spans="1:8" ht="20.100000000000001" customHeight="1" x14ac:dyDescent="0.25">
      <c r="A245" s="80" t="s">
        <v>349</v>
      </c>
      <c r="B245" s="149" t="s">
        <v>367</v>
      </c>
      <c r="C245" s="152" t="s">
        <v>363</v>
      </c>
      <c r="D245" s="152" t="s">
        <v>368</v>
      </c>
      <c r="E245" s="74" t="s">
        <v>353</v>
      </c>
      <c r="F245" s="152" t="s">
        <v>369</v>
      </c>
      <c r="G245" s="30">
        <v>0</v>
      </c>
      <c r="H245" s="46">
        <v>0</v>
      </c>
    </row>
    <row r="246" spans="1:8" ht="20.100000000000001" customHeight="1" x14ac:dyDescent="0.25">
      <c r="A246" s="83"/>
      <c r="B246" s="150"/>
      <c r="C246" s="153"/>
      <c r="D246" s="153"/>
      <c r="E246" s="75"/>
      <c r="F246" s="153"/>
      <c r="G246" s="46">
        <v>0</v>
      </c>
      <c r="H246" s="46">
        <v>370</v>
      </c>
    </row>
    <row r="247" spans="1:8" ht="20.100000000000001" customHeight="1" x14ac:dyDescent="0.25">
      <c r="A247" s="84"/>
      <c r="B247" s="151"/>
      <c r="C247" s="154"/>
      <c r="D247" s="154"/>
      <c r="E247" s="76"/>
      <c r="F247" s="154"/>
      <c r="G247" s="46"/>
      <c r="H247" s="46">
        <v>0</v>
      </c>
    </row>
    <row r="248" spans="1:8" ht="24.95" customHeight="1" x14ac:dyDescent="0.25">
      <c r="A248" s="8" t="s">
        <v>349</v>
      </c>
      <c r="B248" s="149" t="s">
        <v>370</v>
      </c>
      <c r="C248" s="152" t="s">
        <v>363</v>
      </c>
      <c r="D248" s="152" t="s">
        <v>371</v>
      </c>
      <c r="E248" s="74" t="s">
        <v>353</v>
      </c>
      <c r="F248" s="152" t="s">
        <v>328</v>
      </c>
      <c r="G248" s="46">
        <v>1867.25</v>
      </c>
      <c r="H248" s="46">
        <v>0</v>
      </c>
    </row>
    <row r="249" spans="1:8" ht="24.95" customHeight="1" x14ac:dyDescent="0.25">
      <c r="A249" s="1" t="s">
        <v>355</v>
      </c>
      <c r="B249" s="150"/>
      <c r="C249" s="153"/>
      <c r="D249" s="153"/>
      <c r="E249" s="75"/>
      <c r="F249" s="153"/>
      <c r="G249" s="46">
        <v>239.44</v>
      </c>
      <c r="H249" s="46">
        <v>300</v>
      </c>
    </row>
    <row r="250" spans="1:8" ht="24.95" customHeight="1" x14ac:dyDescent="0.25">
      <c r="A250" s="1" t="s">
        <v>372</v>
      </c>
      <c r="B250" s="151"/>
      <c r="C250" s="154"/>
      <c r="D250" s="154"/>
      <c r="E250" s="76"/>
      <c r="F250" s="154"/>
      <c r="G250" s="46"/>
      <c r="H250" s="46">
        <v>0</v>
      </c>
    </row>
    <row r="251" spans="1:8" ht="20.100000000000001" customHeight="1" x14ac:dyDescent="0.25">
      <c r="A251" s="74" t="s">
        <v>373</v>
      </c>
      <c r="B251" s="149" t="s">
        <v>374</v>
      </c>
      <c r="C251" s="152" t="s">
        <v>359</v>
      </c>
      <c r="D251" s="152" t="s">
        <v>375</v>
      </c>
      <c r="E251" s="74" t="s">
        <v>353</v>
      </c>
      <c r="F251" s="152" t="s">
        <v>376</v>
      </c>
      <c r="G251" s="30">
        <v>0</v>
      </c>
      <c r="H251" s="30">
        <v>0</v>
      </c>
    </row>
    <row r="252" spans="1:8" ht="20.100000000000001" customHeight="1" x14ac:dyDescent="0.25">
      <c r="A252" s="75"/>
      <c r="B252" s="150"/>
      <c r="C252" s="153"/>
      <c r="D252" s="153"/>
      <c r="E252" s="75"/>
      <c r="F252" s="153"/>
      <c r="G252" s="46">
        <v>0</v>
      </c>
      <c r="H252" s="46">
        <v>0</v>
      </c>
    </row>
    <row r="253" spans="1:8" ht="20.100000000000001" customHeight="1" x14ac:dyDescent="0.25">
      <c r="A253" s="76"/>
      <c r="B253" s="151"/>
      <c r="C253" s="154"/>
      <c r="D253" s="154"/>
      <c r="E253" s="76"/>
      <c r="F253" s="154"/>
      <c r="G253" s="46"/>
      <c r="H253" s="46">
        <v>0</v>
      </c>
    </row>
    <row r="254" spans="1:8" ht="20.100000000000001" customHeight="1" x14ac:dyDescent="0.25">
      <c r="A254" s="74" t="s">
        <v>373</v>
      </c>
      <c r="B254" s="152" t="s">
        <v>377</v>
      </c>
      <c r="C254" s="152" t="s">
        <v>359</v>
      </c>
      <c r="D254" s="152" t="s">
        <v>375</v>
      </c>
      <c r="E254" s="74" t="s">
        <v>353</v>
      </c>
      <c r="F254" s="152" t="s">
        <v>376</v>
      </c>
      <c r="G254" s="30">
        <v>0</v>
      </c>
      <c r="H254" s="30">
        <v>0</v>
      </c>
    </row>
    <row r="255" spans="1:8" ht="20.100000000000001" customHeight="1" x14ac:dyDescent="0.25">
      <c r="A255" s="75"/>
      <c r="B255" s="153"/>
      <c r="C255" s="153"/>
      <c r="D255" s="153"/>
      <c r="E255" s="75"/>
      <c r="F255" s="153"/>
      <c r="G255" s="46">
        <v>0</v>
      </c>
      <c r="H255" s="46">
        <v>0</v>
      </c>
    </row>
    <row r="256" spans="1:8" ht="20.100000000000001" customHeight="1" x14ac:dyDescent="0.25">
      <c r="A256" s="76"/>
      <c r="B256" s="154"/>
      <c r="C256" s="154"/>
      <c r="D256" s="154"/>
      <c r="E256" s="76"/>
      <c r="F256" s="154"/>
      <c r="G256" s="46"/>
      <c r="H256" s="46">
        <v>0</v>
      </c>
    </row>
    <row r="257" spans="1:8" ht="24.95" customHeight="1" x14ac:dyDescent="0.25">
      <c r="A257" s="8" t="s">
        <v>349</v>
      </c>
      <c r="B257" s="169" t="s">
        <v>378</v>
      </c>
      <c r="C257" s="152" t="s">
        <v>379</v>
      </c>
      <c r="D257" s="152" t="s">
        <v>380</v>
      </c>
      <c r="E257" s="74" t="s">
        <v>353</v>
      </c>
      <c r="F257" s="152" t="s">
        <v>338</v>
      </c>
      <c r="G257" s="46">
        <v>1927.1</v>
      </c>
      <c r="H257" s="46">
        <v>0</v>
      </c>
    </row>
    <row r="258" spans="1:8" ht="24.95" customHeight="1" x14ac:dyDescent="0.25">
      <c r="A258" s="1" t="s">
        <v>355</v>
      </c>
      <c r="B258" s="170"/>
      <c r="C258" s="153"/>
      <c r="D258" s="153"/>
      <c r="E258" s="75"/>
      <c r="F258" s="153"/>
      <c r="G258" s="46">
        <v>406</v>
      </c>
      <c r="H258" s="46">
        <v>300</v>
      </c>
    </row>
    <row r="259" spans="1:8" ht="24.95" customHeight="1" x14ac:dyDescent="0.25">
      <c r="A259" s="1" t="s">
        <v>381</v>
      </c>
      <c r="B259" s="171"/>
      <c r="C259" s="154"/>
      <c r="D259" s="154"/>
      <c r="E259" s="76"/>
      <c r="F259" s="154"/>
      <c r="G259" s="46"/>
      <c r="H259" s="46">
        <v>0</v>
      </c>
    </row>
    <row r="260" spans="1:8" ht="24.95" customHeight="1" x14ac:dyDescent="0.25">
      <c r="A260" s="8" t="s">
        <v>349</v>
      </c>
      <c r="B260" s="152" t="s">
        <v>382</v>
      </c>
      <c r="C260" s="152" t="s">
        <v>379</v>
      </c>
      <c r="D260" s="152" t="s">
        <v>383</v>
      </c>
      <c r="E260" s="74" t="s">
        <v>353</v>
      </c>
      <c r="F260" s="152" t="s">
        <v>342</v>
      </c>
      <c r="G260" s="46">
        <v>5912.24</v>
      </c>
      <c r="H260" s="46">
        <v>0</v>
      </c>
    </row>
    <row r="261" spans="1:8" ht="24.95" customHeight="1" x14ac:dyDescent="0.25">
      <c r="A261" s="1" t="s">
        <v>355</v>
      </c>
      <c r="B261" s="153"/>
      <c r="C261" s="153"/>
      <c r="D261" s="153"/>
      <c r="E261" s="75"/>
      <c r="F261" s="153"/>
      <c r="G261" s="46">
        <v>1600</v>
      </c>
      <c r="H261" s="46">
        <v>440</v>
      </c>
    </row>
    <row r="262" spans="1:8" ht="24.95" customHeight="1" x14ac:dyDescent="0.25">
      <c r="A262" s="1" t="s">
        <v>384</v>
      </c>
      <c r="B262" s="154"/>
      <c r="C262" s="154"/>
      <c r="D262" s="154"/>
      <c r="E262" s="76"/>
      <c r="F262" s="154"/>
      <c r="G262" s="46"/>
      <c r="H262" s="46">
        <v>0</v>
      </c>
    </row>
    <row r="263" spans="1:8" ht="24.95" customHeight="1" x14ac:dyDescent="0.25">
      <c r="A263" s="80" t="s">
        <v>349</v>
      </c>
      <c r="B263" s="149" t="s">
        <v>385</v>
      </c>
      <c r="C263" s="152" t="s">
        <v>386</v>
      </c>
      <c r="D263" s="152" t="s">
        <v>387</v>
      </c>
      <c r="E263" s="74" t="s">
        <v>353</v>
      </c>
      <c r="F263" s="152" t="s">
        <v>388</v>
      </c>
      <c r="G263" s="30">
        <v>0</v>
      </c>
      <c r="H263" s="30">
        <v>0</v>
      </c>
    </row>
    <row r="264" spans="1:8" ht="24.95" customHeight="1" x14ac:dyDescent="0.25">
      <c r="A264" s="83"/>
      <c r="B264" s="150"/>
      <c r="C264" s="153"/>
      <c r="D264" s="153"/>
      <c r="E264" s="75"/>
      <c r="F264" s="153"/>
      <c r="G264" s="46"/>
      <c r="H264" s="46"/>
    </row>
    <row r="265" spans="1:8" ht="24.95" customHeight="1" x14ac:dyDescent="0.25">
      <c r="A265" s="84"/>
      <c r="B265" s="151"/>
      <c r="C265" s="154"/>
      <c r="D265" s="154"/>
      <c r="E265" s="76"/>
      <c r="F265" s="154"/>
      <c r="G265" s="46"/>
      <c r="H265" s="46"/>
    </row>
    <row r="266" spans="1:8" ht="20.100000000000001" customHeight="1" x14ac:dyDescent="0.25">
      <c r="A266" s="74" t="s">
        <v>389</v>
      </c>
      <c r="B266" s="169" t="s">
        <v>374</v>
      </c>
      <c r="C266" s="152" t="s">
        <v>390</v>
      </c>
      <c r="D266" s="152" t="s">
        <v>391</v>
      </c>
      <c r="E266" s="74" t="s">
        <v>353</v>
      </c>
      <c r="F266" s="152" t="s">
        <v>392</v>
      </c>
      <c r="G266" s="30">
        <v>0</v>
      </c>
      <c r="H266" s="30">
        <v>0</v>
      </c>
    </row>
    <row r="267" spans="1:8" ht="20.100000000000001" customHeight="1" x14ac:dyDescent="0.25">
      <c r="A267" s="75"/>
      <c r="B267" s="170"/>
      <c r="C267" s="153"/>
      <c r="D267" s="153"/>
      <c r="E267" s="75"/>
      <c r="F267" s="153"/>
      <c r="G267" s="46">
        <v>0</v>
      </c>
      <c r="H267" s="46">
        <v>0</v>
      </c>
    </row>
    <row r="268" spans="1:8" ht="20.100000000000001" customHeight="1" x14ac:dyDescent="0.25">
      <c r="A268" s="76"/>
      <c r="B268" s="171"/>
      <c r="C268" s="154"/>
      <c r="D268" s="154"/>
      <c r="E268" s="76"/>
      <c r="F268" s="154"/>
      <c r="G268" s="46"/>
      <c r="H268" s="46">
        <v>0</v>
      </c>
    </row>
    <row r="269" spans="1:8" ht="20.100000000000001" customHeight="1" x14ac:dyDescent="0.25">
      <c r="A269" s="74" t="s">
        <v>393</v>
      </c>
      <c r="B269" s="149" t="s">
        <v>394</v>
      </c>
      <c r="C269" s="152" t="s">
        <v>395</v>
      </c>
      <c r="D269" s="152" t="s">
        <v>396</v>
      </c>
      <c r="E269" s="74" t="s">
        <v>353</v>
      </c>
      <c r="F269" s="152" t="s">
        <v>348</v>
      </c>
      <c r="G269" s="46">
        <v>0</v>
      </c>
      <c r="H269" s="46">
        <v>0</v>
      </c>
    </row>
    <row r="270" spans="1:8" ht="20.100000000000001" customHeight="1" x14ac:dyDescent="0.25">
      <c r="A270" s="75"/>
      <c r="B270" s="150"/>
      <c r="C270" s="153"/>
      <c r="D270" s="153"/>
      <c r="E270" s="75"/>
      <c r="F270" s="153"/>
      <c r="G270" s="46">
        <v>0</v>
      </c>
      <c r="H270" s="46">
        <v>0</v>
      </c>
    </row>
    <row r="271" spans="1:8" ht="20.100000000000001" customHeight="1" x14ac:dyDescent="0.25">
      <c r="A271" s="76"/>
      <c r="B271" s="151"/>
      <c r="C271" s="154"/>
      <c r="D271" s="154"/>
      <c r="E271" s="76"/>
      <c r="F271" s="154"/>
      <c r="G271" s="46"/>
      <c r="H271" s="46">
        <v>0</v>
      </c>
    </row>
    <row r="272" spans="1:8" ht="20.100000000000001" customHeight="1" x14ac:dyDescent="0.25">
      <c r="A272" s="74" t="s">
        <v>397</v>
      </c>
      <c r="B272" s="149" t="s">
        <v>398</v>
      </c>
      <c r="C272" s="152" t="s">
        <v>155</v>
      </c>
      <c r="D272" s="152" t="s">
        <v>399</v>
      </c>
      <c r="E272" s="74" t="s">
        <v>353</v>
      </c>
      <c r="F272" s="152" t="s">
        <v>348</v>
      </c>
      <c r="G272" s="46">
        <v>0</v>
      </c>
      <c r="H272" s="46">
        <v>0</v>
      </c>
    </row>
    <row r="273" spans="1:8" ht="20.100000000000001" customHeight="1" x14ac:dyDescent="0.25">
      <c r="A273" s="75"/>
      <c r="B273" s="150"/>
      <c r="C273" s="153"/>
      <c r="D273" s="153"/>
      <c r="E273" s="75"/>
      <c r="F273" s="153"/>
      <c r="G273" s="30">
        <v>0</v>
      </c>
      <c r="H273" s="30">
        <v>0</v>
      </c>
    </row>
    <row r="274" spans="1:8" ht="20.100000000000001" customHeight="1" x14ac:dyDescent="0.25">
      <c r="A274" s="76"/>
      <c r="B274" s="151"/>
      <c r="C274" s="154"/>
      <c r="D274" s="154"/>
      <c r="E274" s="76"/>
      <c r="F274" s="154"/>
      <c r="G274" s="46"/>
      <c r="H274" s="46">
        <v>0</v>
      </c>
    </row>
    <row r="275" spans="1:8" ht="20.100000000000001" customHeight="1" x14ac:dyDescent="0.25">
      <c r="A275" s="80" t="s">
        <v>349</v>
      </c>
      <c r="B275" s="149" t="s">
        <v>400</v>
      </c>
      <c r="C275" s="152" t="s">
        <v>379</v>
      </c>
      <c r="D275" s="152" t="s">
        <v>401</v>
      </c>
      <c r="E275" s="74" t="s">
        <v>353</v>
      </c>
      <c r="F275" s="152" t="s">
        <v>30</v>
      </c>
      <c r="G275" s="30">
        <v>0</v>
      </c>
      <c r="H275" s="30">
        <v>0</v>
      </c>
    </row>
    <row r="276" spans="1:8" ht="20.100000000000001" customHeight="1" x14ac:dyDescent="0.25">
      <c r="A276" s="83"/>
      <c r="B276" s="150"/>
      <c r="C276" s="153"/>
      <c r="D276" s="153"/>
      <c r="E276" s="75"/>
      <c r="F276" s="153"/>
      <c r="G276" s="46">
        <v>0</v>
      </c>
      <c r="H276" s="46">
        <v>0</v>
      </c>
    </row>
    <row r="277" spans="1:8" ht="20.100000000000001" customHeight="1" x14ac:dyDescent="0.25">
      <c r="A277" s="84"/>
      <c r="B277" s="151"/>
      <c r="C277" s="154"/>
      <c r="D277" s="154"/>
      <c r="E277" s="76"/>
      <c r="F277" s="154"/>
      <c r="G277" s="46"/>
      <c r="H277" s="46">
        <v>0</v>
      </c>
    </row>
    <row r="278" spans="1:8" ht="20.100000000000001" customHeight="1" x14ac:dyDescent="0.25">
      <c r="A278" s="74" t="s">
        <v>402</v>
      </c>
      <c r="B278" s="149" t="s">
        <v>358</v>
      </c>
      <c r="C278" s="152" t="s">
        <v>359</v>
      </c>
      <c r="D278" s="152" t="s">
        <v>360</v>
      </c>
      <c r="E278" s="74" t="s">
        <v>353</v>
      </c>
      <c r="F278" s="152" t="s">
        <v>403</v>
      </c>
      <c r="G278" s="46">
        <v>0</v>
      </c>
      <c r="H278" s="46">
        <v>0</v>
      </c>
    </row>
    <row r="279" spans="1:8" ht="20.100000000000001" customHeight="1" x14ac:dyDescent="0.25">
      <c r="A279" s="75"/>
      <c r="B279" s="150"/>
      <c r="C279" s="153"/>
      <c r="D279" s="153"/>
      <c r="E279" s="75"/>
      <c r="F279" s="153"/>
      <c r="G279" s="30">
        <v>0</v>
      </c>
      <c r="H279" s="30">
        <v>0</v>
      </c>
    </row>
    <row r="280" spans="1:8" ht="20.100000000000001" customHeight="1" x14ac:dyDescent="0.25">
      <c r="A280" s="76"/>
      <c r="B280" s="151"/>
      <c r="C280" s="154"/>
      <c r="D280" s="154"/>
      <c r="E280" s="76"/>
      <c r="F280" s="154"/>
      <c r="G280" s="46"/>
      <c r="H280" s="46">
        <v>0</v>
      </c>
    </row>
    <row r="281" spans="1:8" ht="20.100000000000001" customHeight="1" x14ac:dyDescent="0.25">
      <c r="A281" s="74" t="s">
        <v>404</v>
      </c>
      <c r="B281" s="169" t="s">
        <v>374</v>
      </c>
      <c r="C281" s="152" t="s">
        <v>390</v>
      </c>
      <c r="D281" s="152" t="s">
        <v>391</v>
      </c>
      <c r="E281" s="74" t="s">
        <v>353</v>
      </c>
      <c r="F281" s="152" t="s">
        <v>405</v>
      </c>
      <c r="G281" s="46">
        <v>0</v>
      </c>
      <c r="H281" s="46">
        <v>0</v>
      </c>
    </row>
    <row r="282" spans="1:8" ht="20.100000000000001" customHeight="1" x14ac:dyDescent="0.25">
      <c r="A282" s="75"/>
      <c r="B282" s="170"/>
      <c r="C282" s="153"/>
      <c r="D282" s="153"/>
      <c r="E282" s="75"/>
      <c r="F282" s="153"/>
      <c r="G282" s="30">
        <v>0</v>
      </c>
      <c r="H282" s="30">
        <v>0</v>
      </c>
    </row>
    <row r="283" spans="1:8" ht="20.100000000000001" customHeight="1" x14ac:dyDescent="0.25">
      <c r="A283" s="76"/>
      <c r="B283" s="171"/>
      <c r="C283" s="154"/>
      <c r="D283" s="154"/>
      <c r="E283" s="76"/>
      <c r="F283" s="154"/>
      <c r="G283" s="46"/>
      <c r="H283" s="46">
        <v>0</v>
      </c>
    </row>
    <row r="284" spans="1:8" ht="20.100000000000001" customHeight="1" x14ac:dyDescent="0.25">
      <c r="A284" s="74" t="s">
        <v>406</v>
      </c>
      <c r="B284" s="149" t="s">
        <v>407</v>
      </c>
      <c r="C284" s="152" t="s">
        <v>408</v>
      </c>
      <c r="D284" s="152" t="s">
        <v>409</v>
      </c>
      <c r="E284" s="74" t="s">
        <v>353</v>
      </c>
      <c r="F284" s="152" t="s">
        <v>38</v>
      </c>
      <c r="G284" s="46"/>
      <c r="H284" s="46">
        <v>0</v>
      </c>
    </row>
    <row r="285" spans="1:8" ht="20.100000000000001" customHeight="1" x14ac:dyDescent="0.25">
      <c r="A285" s="75"/>
      <c r="B285" s="150"/>
      <c r="C285" s="153"/>
      <c r="D285" s="153"/>
      <c r="E285" s="75"/>
      <c r="F285" s="153"/>
      <c r="G285" s="30">
        <v>0</v>
      </c>
      <c r="H285" s="30">
        <v>0</v>
      </c>
    </row>
    <row r="286" spans="1:8" ht="20.100000000000001" customHeight="1" x14ac:dyDescent="0.25">
      <c r="A286" s="76"/>
      <c r="B286" s="151"/>
      <c r="C286" s="154"/>
      <c r="D286" s="154"/>
      <c r="E286" s="76"/>
      <c r="F286" s="154"/>
      <c r="G286" s="46"/>
      <c r="H286" s="46">
        <v>0</v>
      </c>
    </row>
    <row r="287" spans="1:8" ht="20.100000000000001" customHeight="1" x14ac:dyDescent="0.25">
      <c r="A287" s="74" t="s">
        <v>406</v>
      </c>
      <c r="B287" s="149" t="s">
        <v>410</v>
      </c>
      <c r="C287" s="152" t="s">
        <v>408</v>
      </c>
      <c r="D287" s="152" t="s">
        <v>409</v>
      </c>
      <c r="E287" s="74" t="s">
        <v>353</v>
      </c>
      <c r="F287" s="152" t="s">
        <v>38</v>
      </c>
      <c r="G287" s="46">
        <v>0</v>
      </c>
      <c r="H287" s="46">
        <v>0</v>
      </c>
    </row>
    <row r="288" spans="1:8" ht="20.100000000000001" customHeight="1" x14ac:dyDescent="0.25">
      <c r="A288" s="75"/>
      <c r="B288" s="150"/>
      <c r="C288" s="153"/>
      <c r="D288" s="153"/>
      <c r="E288" s="75"/>
      <c r="F288" s="153"/>
      <c r="G288" s="30">
        <v>0</v>
      </c>
      <c r="H288" s="30">
        <v>0</v>
      </c>
    </row>
    <row r="289" spans="1:8" ht="20.100000000000001" customHeight="1" x14ac:dyDescent="0.25">
      <c r="A289" s="76"/>
      <c r="B289" s="151"/>
      <c r="C289" s="154"/>
      <c r="D289" s="154"/>
      <c r="E289" s="76"/>
      <c r="F289" s="154"/>
      <c r="G289" s="46"/>
      <c r="H289" s="46">
        <v>0</v>
      </c>
    </row>
    <row r="290" spans="1:8" ht="42.75" x14ac:dyDescent="0.25">
      <c r="A290" s="2" t="s">
        <v>406</v>
      </c>
      <c r="B290" s="12" t="s">
        <v>411</v>
      </c>
      <c r="C290" s="11" t="s">
        <v>408</v>
      </c>
      <c r="D290" s="11" t="s">
        <v>409</v>
      </c>
      <c r="E290" s="2" t="s">
        <v>353</v>
      </c>
      <c r="F290" s="11" t="s">
        <v>38</v>
      </c>
      <c r="G290" s="30">
        <v>0</v>
      </c>
      <c r="H290" s="30">
        <v>0</v>
      </c>
    </row>
    <row r="291" spans="1:8" ht="28.5" customHeight="1" x14ac:dyDescent="0.25">
      <c r="A291" s="119" t="s">
        <v>412</v>
      </c>
      <c r="B291" s="74" t="s">
        <v>1560</v>
      </c>
      <c r="C291" s="119" t="str">
        <f>UPPER("Conferencia: Control Difuso. Su origen y ejercicio en el derecho administrativo en el nuevo sistema constitucional mexicano. (Culiacán)")</f>
        <v>CONFERENCIA: CONTROL DIFUSO. SU ORIGEN Y EJERCICIO EN EL DERECHO ADMINISTRATIVO EN EL NUEVO SISTEMA CONSTITUCIONAL MEXICANO. (CULIACÁN)</v>
      </c>
      <c r="D291" s="74" t="s">
        <v>1601</v>
      </c>
      <c r="E291" s="91" t="s">
        <v>1616</v>
      </c>
      <c r="F291" s="172">
        <v>42279</v>
      </c>
      <c r="G291" s="46"/>
      <c r="H291" s="46"/>
    </row>
    <row r="292" spans="1:8" x14ac:dyDescent="0.25">
      <c r="A292" s="119"/>
      <c r="B292" s="75"/>
      <c r="C292" s="119"/>
      <c r="D292" s="75"/>
      <c r="E292" s="91"/>
      <c r="F292" s="172"/>
      <c r="G292" s="46"/>
      <c r="H292" s="46">
        <v>1000</v>
      </c>
    </row>
    <row r="293" spans="1:8" x14ac:dyDescent="0.25">
      <c r="A293" s="119"/>
      <c r="B293" s="76"/>
      <c r="C293" s="119"/>
      <c r="D293" s="76"/>
      <c r="E293" s="91"/>
      <c r="F293" s="172"/>
      <c r="G293" s="46">
        <v>2000</v>
      </c>
      <c r="H293" s="46"/>
    </row>
    <row r="294" spans="1:8" ht="28.5" customHeight="1" x14ac:dyDescent="0.25">
      <c r="A294" s="119" t="s">
        <v>413</v>
      </c>
      <c r="B294" s="74" t="s">
        <v>1561</v>
      </c>
      <c r="C294" s="119" t="s">
        <v>414</v>
      </c>
      <c r="D294" s="100" t="s">
        <v>1602</v>
      </c>
      <c r="E294" s="91" t="s">
        <v>1616</v>
      </c>
      <c r="F294" s="172">
        <v>42279</v>
      </c>
      <c r="G294" s="46"/>
      <c r="H294" s="46">
        <v>4392</v>
      </c>
    </row>
    <row r="295" spans="1:8" ht="15" customHeight="1" x14ac:dyDescent="0.25">
      <c r="A295" s="119"/>
      <c r="B295" s="75"/>
      <c r="C295" s="119"/>
      <c r="D295" s="101"/>
      <c r="E295" s="91"/>
      <c r="F295" s="172"/>
      <c r="G295" s="46"/>
      <c r="H295" s="46"/>
    </row>
    <row r="296" spans="1:8" ht="15.75" customHeight="1" x14ac:dyDescent="0.25">
      <c r="A296" s="119"/>
      <c r="B296" s="76"/>
      <c r="C296" s="119"/>
      <c r="D296" s="102"/>
      <c r="E296" s="91"/>
      <c r="F296" s="172"/>
      <c r="G296" s="46">
        <v>2000</v>
      </c>
      <c r="H296" s="46"/>
    </row>
    <row r="297" spans="1:8" ht="28.5" customHeight="1" x14ac:dyDescent="0.25">
      <c r="A297" s="119" t="s">
        <v>415</v>
      </c>
      <c r="B297" s="74" t="s">
        <v>1562</v>
      </c>
      <c r="C297" s="119"/>
      <c r="D297" s="100" t="s">
        <v>1602</v>
      </c>
      <c r="E297" s="91" t="s">
        <v>1616</v>
      </c>
      <c r="F297" s="172">
        <v>42279</v>
      </c>
      <c r="G297" s="46"/>
      <c r="H297" s="46">
        <v>4392</v>
      </c>
    </row>
    <row r="298" spans="1:8" x14ac:dyDescent="0.25">
      <c r="A298" s="119"/>
      <c r="B298" s="75"/>
      <c r="C298" s="119"/>
      <c r="D298" s="101"/>
      <c r="E298" s="91"/>
      <c r="F298" s="172"/>
      <c r="G298" s="46"/>
      <c r="H298" s="46"/>
    </row>
    <row r="299" spans="1:8" x14ac:dyDescent="0.25">
      <c r="A299" s="119"/>
      <c r="B299" s="76"/>
      <c r="C299" s="119"/>
      <c r="D299" s="102"/>
      <c r="E299" s="91"/>
      <c r="F299" s="172"/>
      <c r="G299" s="46">
        <v>2000</v>
      </c>
      <c r="H299" s="46"/>
    </row>
    <row r="300" spans="1:8" ht="28.5" customHeight="1" x14ac:dyDescent="0.25">
      <c r="A300" s="119" t="s">
        <v>412</v>
      </c>
      <c r="B300" s="74" t="s">
        <v>1563</v>
      </c>
      <c r="C300" s="119"/>
      <c r="D300" s="100" t="s">
        <v>1602</v>
      </c>
      <c r="E300" s="91" t="s">
        <v>1616</v>
      </c>
      <c r="F300" s="172">
        <v>42279</v>
      </c>
      <c r="G300" s="46"/>
      <c r="H300" s="46"/>
    </row>
    <row r="301" spans="1:8" ht="15" customHeight="1" x14ac:dyDescent="0.25">
      <c r="A301" s="119"/>
      <c r="B301" s="75"/>
      <c r="C301" s="119"/>
      <c r="D301" s="101"/>
      <c r="E301" s="91"/>
      <c r="F301" s="172"/>
      <c r="G301" s="46"/>
      <c r="H301" s="46"/>
    </row>
    <row r="302" spans="1:8" ht="15.75" customHeight="1" x14ac:dyDescent="0.25">
      <c r="A302" s="119"/>
      <c r="B302" s="76"/>
      <c r="C302" s="119"/>
      <c r="D302" s="102"/>
      <c r="E302" s="91"/>
      <c r="F302" s="172"/>
      <c r="G302" s="46">
        <v>1000</v>
      </c>
      <c r="H302" s="46"/>
    </row>
    <row r="303" spans="1:8" ht="28.5" customHeight="1" x14ac:dyDescent="0.25">
      <c r="A303" s="119" t="s">
        <v>412</v>
      </c>
      <c r="B303" s="74" t="s">
        <v>1564</v>
      </c>
      <c r="C303" s="119"/>
      <c r="D303" s="100" t="s">
        <v>1602</v>
      </c>
      <c r="E303" s="91" t="s">
        <v>1616</v>
      </c>
      <c r="F303" s="172">
        <v>42279</v>
      </c>
      <c r="G303" s="46"/>
      <c r="H303" s="46"/>
    </row>
    <row r="304" spans="1:8" x14ac:dyDescent="0.25">
      <c r="A304" s="119"/>
      <c r="B304" s="75"/>
      <c r="C304" s="119"/>
      <c r="D304" s="101"/>
      <c r="E304" s="91"/>
      <c r="F304" s="172"/>
      <c r="G304" s="46"/>
      <c r="H304" s="46">
        <v>1466</v>
      </c>
    </row>
    <row r="305" spans="1:8" x14ac:dyDescent="0.25">
      <c r="A305" s="119"/>
      <c r="B305" s="76"/>
      <c r="C305" s="119"/>
      <c r="D305" s="102"/>
      <c r="E305" s="91"/>
      <c r="F305" s="172"/>
      <c r="G305" s="46">
        <v>2000</v>
      </c>
      <c r="H305" s="46"/>
    </row>
    <row r="306" spans="1:8" ht="28.5" customHeight="1" x14ac:dyDescent="0.25">
      <c r="A306" s="119" t="s">
        <v>412</v>
      </c>
      <c r="B306" s="74" t="s">
        <v>1565</v>
      </c>
      <c r="C306" s="119"/>
      <c r="D306" s="100" t="s">
        <v>1602</v>
      </c>
      <c r="E306" s="91" t="s">
        <v>1616</v>
      </c>
      <c r="F306" s="172">
        <v>42279</v>
      </c>
      <c r="G306" s="46"/>
      <c r="H306" s="46"/>
    </row>
    <row r="307" spans="1:8" ht="15" customHeight="1" x14ac:dyDescent="0.25">
      <c r="A307" s="119"/>
      <c r="B307" s="75"/>
      <c r="C307" s="119"/>
      <c r="D307" s="101"/>
      <c r="E307" s="91"/>
      <c r="F307" s="172"/>
      <c r="G307" s="47"/>
      <c r="H307" s="46">
        <v>1466</v>
      </c>
    </row>
    <row r="308" spans="1:8" ht="15.75" customHeight="1" x14ac:dyDescent="0.25">
      <c r="A308" s="119"/>
      <c r="B308" s="76"/>
      <c r="C308" s="119"/>
      <c r="D308" s="102"/>
      <c r="E308" s="91"/>
      <c r="F308" s="172"/>
      <c r="G308" s="46">
        <v>2000</v>
      </c>
      <c r="H308" s="47"/>
    </row>
    <row r="309" spans="1:8" ht="28.5" customHeight="1" x14ac:dyDescent="0.25">
      <c r="A309" s="119" t="s">
        <v>412</v>
      </c>
      <c r="B309" s="74" t="s">
        <v>1566</v>
      </c>
      <c r="C309" s="119" t="str">
        <f>UPPER("Seminario: Medios Alternativos de Solución de Controversias (Culiacán)")</f>
        <v>SEMINARIO: MEDIOS ALTERNATIVOS DE SOLUCIÓN DE CONTROVERSIAS (CULIACÁN)</v>
      </c>
      <c r="D309" s="100" t="s">
        <v>1603</v>
      </c>
      <c r="E309" s="91" t="s">
        <v>1616</v>
      </c>
      <c r="F309" s="172">
        <v>42279</v>
      </c>
      <c r="G309" s="46"/>
      <c r="H309" s="46"/>
    </row>
    <row r="310" spans="1:8" ht="15" customHeight="1" x14ac:dyDescent="0.25">
      <c r="A310" s="119"/>
      <c r="B310" s="75"/>
      <c r="C310" s="119"/>
      <c r="D310" s="101"/>
      <c r="E310" s="91"/>
      <c r="F310" s="172"/>
      <c r="G310" s="46"/>
      <c r="H310" s="46"/>
    </row>
    <row r="311" spans="1:8" ht="15.75" customHeight="1" x14ac:dyDescent="0.25">
      <c r="A311" s="119"/>
      <c r="B311" s="76"/>
      <c r="C311" s="119"/>
      <c r="D311" s="102"/>
      <c r="E311" s="91"/>
      <c r="F311" s="172"/>
      <c r="G311" s="46">
        <v>1000</v>
      </c>
      <c r="H311" s="46"/>
    </row>
    <row r="312" spans="1:8" ht="28.5" customHeight="1" x14ac:dyDescent="0.25">
      <c r="A312" s="119" t="s">
        <v>412</v>
      </c>
      <c r="B312" s="74" t="s">
        <v>1567</v>
      </c>
      <c r="C312" s="119"/>
      <c r="D312" s="100" t="s">
        <v>1603</v>
      </c>
      <c r="E312" s="91" t="s">
        <v>1616</v>
      </c>
      <c r="F312" s="172">
        <v>42280</v>
      </c>
      <c r="G312" s="46"/>
      <c r="H312" s="30">
        <v>0</v>
      </c>
    </row>
    <row r="313" spans="1:8" x14ac:dyDescent="0.25">
      <c r="A313" s="119"/>
      <c r="B313" s="75"/>
      <c r="C313" s="119"/>
      <c r="D313" s="101"/>
      <c r="E313" s="91"/>
      <c r="F313" s="172"/>
      <c r="G313" s="46"/>
      <c r="H313" s="46"/>
    </row>
    <row r="314" spans="1:8" x14ac:dyDescent="0.25">
      <c r="A314" s="119"/>
      <c r="B314" s="76"/>
      <c r="C314" s="119"/>
      <c r="D314" s="102"/>
      <c r="E314" s="91"/>
      <c r="F314" s="172"/>
      <c r="G314" s="46">
        <v>1000</v>
      </c>
      <c r="H314" s="46"/>
    </row>
    <row r="315" spans="1:8" ht="28.5" customHeight="1" x14ac:dyDescent="0.25">
      <c r="A315" s="119" t="s">
        <v>416</v>
      </c>
      <c r="B315" s="74" t="s">
        <v>1568</v>
      </c>
      <c r="C315" s="119"/>
      <c r="D315" s="100" t="s">
        <v>1603</v>
      </c>
      <c r="E315" s="91" t="s">
        <v>1616</v>
      </c>
      <c r="F315" s="172" t="s">
        <v>417</v>
      </c>
      <c r="G315" s="46"/>
      <c r="H315" s="46">
        <v>4571</v>
      </c>
    </row>
    <row r="316" spans="1:8" ht="15" customHeight="1" x14ac:dyDescent="0.25">
      <c r="A316" s="119"/>
      <c r="B316" s="75"/>
      <c r="C316" s="119"/>
      <c r="D316" s="101"/>
      <c r="E316" s="91"/>
      <c r="F316" s="172"/>
      <c r="G316" s="46"/>
      <c r="H316" s="46"/>
    </row>
    <row r="317" spans="1:8" ht="15.75" customHeight="1" x14ac:dyDescent="0.25">
      <c r="A317" s="119"/>
      <c r="B317" s="76"/>
      <c r="C317" s="119"/>
      <c r="D317" s="102"/>
      <c r="E317" s="91"/>
      <c r="F317" s="172"/>
      <c r="G317" s="46">
        <v>2000</v>
      </c>
      <c r="H317" s="46"/>
    </row>
    <row r="318" spans="1:8" ht="28.5" customHeight="1" x14ac:dyDescent="0.25">
      <c r="A318" s="119" t="s">
        <v>412</v>
      </c>
      <c r="B318" s="74" t="s">
        <v>1569</v>
      </c>
      <c r="C318" s="119" t="str">
        <f>UPPER("Conferencia: Criterios relevantes del Poder Judicial de la Federación (Culiacán)")</f>
        <v>CONFERENCIA: CRITERIOS RELEVANTES DEL PODER JUDICIAL DE LA FEDERACIÓN (CULIACÁN)</v>
      </c>
      <c r="D318" s="100" t="s">
        <v>1604</v>
      </c>
      <c r="E318" s="91" t="s">
        <v>1616</v>
      </c>
      <c r="F318" s="172">
        <v>42284</v>
      </c>
      <c r="G318" s="46"/>
      <c r="H318" s="46"/>
    </row>
    <row r="319" spans="1:8" ht="15" customHeight="1" x14ac:dyDescent="0.25">
      <c r="A319" s="119"/>
      <c r="B319" s="75"/>
      <c r="C319" s="119"/>
      <c r="D319" s="101"/>
      <c r="E319" s="91"/>
      <c r="F319" s="172"/>
      <c r="G319" s="46"/>
      <c r="H319" s="30">
        <v>0</v>
      </c>
    </row>
    <row r="320" spans="1:8" ht="15.75" customHeight="1" x14ac:dyDescent="0.25">
      <c r="A320" s="119"/>
      <c r="B320" s="76"/>
      <c r="C320" s="119"/>
      <c r="D320" s="102"/>
      <c r="E320" s="91"/>
      <c r="F320" s="172"/>
      <c r="G320" s="46">
        <v>1000</v>
      </c>
      <c r="H320" s="46"/>
    </row>
    <row r="321" spans="1:8" ht="28.5" customHeight="1" x14ac:dyDescent="0.25">
      <c r="A321" s="119" t="s">
        <v>418</v>
      </c>
      <c r="B321" s="74" t="s">
        <v>1570</v>
      </c>
      <c r="C321" s="119" t="str">
        <f>UPPER("Ciclo de Conferencias: La Justicia Administrativo y Fiscal (Culiacán)")</f>
        <v>CICLO DE CONFERENCIAS: LA JUSTICIA ADMINISTRATIVO Y FISCAL (CULIACÁN)</v>
      </c>
      <c r="D321" s="100" t="s">
        <v>1605</v>
      </c>
      <c r="E321" s="91" t="s">
        <v>1616</v>
      </c>
      <c r="F321" s="172">
        <v>42286</v>
      </c>
      <c r="G321" s="46"/>
      <c r="H321" s="46">
        <v>5460</v>
      </c>
    </row>
    <row r="322" spans="1:8" ht="15" customHeight="1" x14ac:dyDescent="0.25">
      <c r="A322" s="119"/>
      <c r="B322" s="75"/>
      <c r="C322" s="146"/>
      <c r="D322" s="101"/>
      <c r="E322" s="91"/>
      <c r="F322" s="172"/>
      <c r="G322" s="46"/>
      <c r="H322" s="46"/>
    </row>
    <row r="323" spans="1:8" ht="15.75" customHeight="1" x14ac:dyDescent="0.25">
      <c r="A323" s="119"/>
      <c r="B323" s="76"/>
      <c r="C323" s="146"/>
      <c r="D323" s="102"/>
      <c r="E323" s="91"/>
      <c r="F323" s="172"/>
      <c r="G323" s="46">
        <v>1000</v>
      </c>
      <c r="H323" s="46"/>
    </row>
    <row r="324" spans="1:8" ht="28.5" customHeight="1" x14ac:dyDescent="0.25">
      <c r="A324" s="119" t="s">
        <v>419</v>
      </c>
      <c r="B324" s="74" t="s">
        <v>1571</v>
      </c>
      <c r="C324" s="146"/>
      <c r="D324" s="100" t="s">
        <v>1605</v>
      </c>
      <c r="E324" s="91" t="s">
        <v>1616</v>
      </c>
      <c r="F324" s="172">
        <v>42286</v>
      </c>
      <c r="G324" s="46"/>
      <c r="H324" s="46">
        <v>4918</v>
      </c>
    </row>
    <row r="325" spans="1:8" x14ac:dyDescent="0.25">
      <c r="A325" s="119"/>
      <c r="B325" s="75"/>
      <c r="C325" s="146"/>
      <c r="D325" s="101"/>
      <c r="E325" s="91"/>
      <c r="F325" s="172"/>
      <c r="G325" s="46"/>
      <c r="H325" s="46"/>
    </row>
    <row r="326" spans="1:8" x14ac:dyDescent="0.25">
      <c r="A326" s="119"/>
      <c r="B326" s="76"/>
      <c r="C326" s="146"/>
      <c r="D326" s="102"/>
      <c r="E326" s="91"/>
      <c r="F326" s="172"/>
      <c r="G326" s="46">
        <v>2000</v>
      </c>
      <c r="H326" s="46"/>
    </row>
    <row r="327" spans="1:8" ht="28.5" customHeight="1" x14ac:dyDescent="0.25">
      <c r="A327" s="119" t="s">
        <v>420</v>
      </c>
      <c r="B327" s="74" t="s">
        <v>1572</v>
      </c>
      <c r="C327" s="146"/>
      <c r="D327" s="100" t="s">
        <v>1605</v>
      </c>
      <c r="E327" s="91" t="s">
        <v>1616</v>
      </c>
      <c r="F327" s="172">
        <v>42286</v>
      </c>
      <c r="G327" s="46"/>
      <c r="H327" s="46">
        <v>5460</v>
      </c>
    </row>
    <row r="328" spans="1:8" x14ac:dyDescent="0.25">
      <c r="A328" s="119"/>
      <c r="B328" s="75"/>
      <c r="C328" s="146"/>
      <c r="D328" s="101"/>
      <c r="E328" s="91"/>
      <c r="F328" s="172"/>
      <c r="G328" s="46"/>
      <c r="H328" s="46"/>
    </row>
    <row r="329" spans="1:8" x14ac:dyDescent="0.25">
      <c r="A329" s="119"/>
      <c r="B329" s="76"/>
      <c r="C329" s="146"/>
      <c r="D329" s="102"/>
      <c r="E329" s="91"/>
      <c r="F329" s="172"/>
      <c r="G329" s="46">
        <v>1000</v>
      </c>
      <c r="H329" s="46"/>
    </row>
    <row r="330" spans="1:8" x14ac:dyDescent="0.25">
      <c r="A330" s="119" t="s">
        <v>421</v>
      </c>
      <c r="B330" s="74" t="s">
        <v>1573</v>
      </c>
      <c r="C330" s="146"/>
      <c r="D330" s="100" t="s">
        <v>1605</v>
      </c>
      <c r="E330" s="91" t="s">
        <v>1616</v>
      </c>
      <c r="F330" s="172">
        <v>42286</v>
      </c>
      <c r="G330" s="46"/>
      <c r="H330" s="46">
        <v>4776</v>
      </c>
    </row>
    <row r="331" spans="1:8" ht="15" customHeight="1" x14ac:dyDescent="0.25">
      <c r="A331" s="119"/>
      <c r="B331" s="75"/>
      <c r="C331" s="146"/>
      <c r="D331" s="101"/>
      <c r="E331" s="91"/>
      <c r="F331" s="172"/>
      <c r="G331" s="46"/>
      <c r="H331" s="46"/>
    </row>
    <row r="332" spans="1:8" ht="15.75" customHeight="1" x14ac:dyDescent="0.25">
      <c r="A332" s="119"/>
      <c r="B332" s="76"/>
      <c r="C332" s="146"/>
      <c r="D332" s="102"/>
      <c r="E332" s="91"/>
      <c r="F332" s="172"/>
      <c r="G332" s="46">
        <v>2000</v>
      </c>
      <c r="H332" s="46"/>
    </row>
    <row r="333" spans="1:8" ht="28.5" customHeight="1" x14ac:dyDescent="0.25">
      <c r="A333" s="119" t="s">
        <v>412</v>
      </c>
      <c r="B333" s="74" t="s">
        <v>1574</v>
      </c>
      <c r="C333" s="146"/>
      <c r="D333" s="100" t="s">
        <v>1605</v>
      </c>
      <c r="E333" s="91" t="s">
        <v>1616</v>
      </c>
      <c r="F333" s="172">
        <v>42286</v>
      </c>
      <c r="G333" s="46"/>
      <c r="H333" s="46"/>
    </row>
    <row r="334" spans="1:8" ht="15" customHeight="1" x14ac:dyDescent="0.25">
      <c r="A334" s="119"/>
      <c r="B334" s="75"/>
      <c r="C334" s="146"/>
      <c r="D334" s="101"/>
      <c r="E334" s="91"/>
      <c r="F334" s="172"/>
      <c r="G334" s="46"/>
      <c r="H334" s="46"/>
    </row>
    <row r="335" spans="1:8" ht="15.75" customHeight="1" x14ac:dyDescent="0.25">
      <c r="A335" s="119"/>
      <c r="B335" s="76"/>
      <c r="C335" s="146"/>
      <c r="D335" s="102"/>
      <c r="E335" s="91"/>
      <c r="F335" s="172"/>
      <c r="G335" s="46">
        <v>2000</v>
      </c>
      <c r="H335" s="46">
        <v>1292</v>
      </c>
    </row>
    <row r="336" spans="1:8" ht="28.5" customHeight="1" x14ac:dyDescent="0.25">
      <c r="A336" s="119" t="s">
        <v>422</v>
      </c>
      <c r="B336" s="74" t="s">
        <v>1575</v>
      </c>
      <c r="C336" s="119" t="str">
        <f>UPPER("Conferencia: Una nueva constitución (Culiacán)")</f>
        <v>CONFERENCIA: UNA NUEVA CONSTITUCIÓN (CULIACÁN)</v>
      </c>
      <c r="D336" s="100" t="s">
        <v>1606</v>
      </c>
      <c r="E336" s="91" t="s">
        <v>1616</v>
      </c>
      <c r="F336" s="172">
        <v>42286</v>
      </c>
      <c r="G336" s="46"/>
      <c r="H336" s="46">
        <v>5540</v>
      </c>
    </row>
    <row r="337" spans="1:8" ht="15" customHeight="1" x14ac:dyDescent="0.25">
      <c r="A337" s="119"/>
      <c r="B337" s="75"/>
      <c r="C337" s="119"/>
      <c r="D337" s="101"/>
      <c r="E337" s="91"/>
      <c r="F337" s="172"/>
      <c r="G337" s="46"/>
      <c r="H337" s="46"/>
    </row>
    <row r="338" spans="1:8" ht="15.75" customHeight="1" x14ac:dyDescent="0.25">
      <c r="A338" s="119"/>
      <c r="B338" s="76"/>
      <c r="C338" s="119"/>
      <c r="D338" s="102"/>
      <c r="E338" s="91"/>
      <c r="F338" s="172"/>
      <c r="G338" s="46">
        <v>1000</v>
      </c>
      <c r="H338" s="46"/>
    </row>
    <row r="339" spans="1:8" ht="28.5" customHeight="1" x14ac:dyDescent="0.25">
      <c r="A339" s="119" t="s">
        <v>412</v>
      </c>
      <c r="B339" s="74" t="s">
        <v>1575</v>
      </c>
      <c r="C339" s="119" t="str">
        <f>UPPER("Conferencia: Una nueva constitución (Los Mochis)")</f>
        <v>CONFERENCIA: UNA NUEVA CONSTITUCIÓN (LOS MOCHIS)</v>
      </c>
      <c r="D339" s="100" t="s">
        <v>1607</v>
      </c>
      <c r="E339" s="91" t="s">
        <v>1616</v>
      </c>
      <c r="F339" s="172">
        <v>42287</v>
      </c>
      <c r="G339" s="46"/>
      <c r="H339" s="46">
        <v>0</v>
      </c>
    </row>
    <row r="340" spans="1:8" ht="15" customHeight="1" x14ac:dyDescent="0.25">
      <c r="A340" s="119"/>
      <c r="B340" s="75"/>
      <c r="C340" s="119"/>
      <c r="D340" s="101"/>
      <c r="E340" s="91"/>
      <c r="F340" s="172"/>
      <c r="G340" s="46"/>
      <c r="H340" s="30">
        <v>0</v>
      </c>
    </row>
    <row r="341" spans="1:8" ht="15.75" customHeight="1" x14ac:dyDescent="0.25">
      <c r="A341" s="119"/>
      <c r="B341" s="76"/>
      <c r="C341" s="119"/>
      <c r="D341" s="102"/>
      <c r="E341" s="91"/>
      <c r="F341" s="172"/>
      <c r="G341" s="46">
        <v>1000</v>
      </c>
      <c r="H341" s="46"/>
    </row>
    <row r="342" spans="1:8" ht="14.25" customHeight="1" x14ac:dyDescent="0.25">
      <c r="A342" s="119" t="s">
        <v>412</v>
      </c>
      <c r="B342" s="74" t="s">
        <v>1576</v>
      </c>
      <c r="C342" s="119" t="str">
        <f>UPPER("Seminario: Argumentación Jurídica (Culiacán)")</f>
        <v>SEMINARIO: ARGUMENTACIÓN JURÍDICA (CULIACÁN)</v>
      </c>
      <c r="D342" s="100" t="s">
        <v>1608</v>
      </c>
      <c r="E342" s="91" t="s">
        <v>1616</v>
      </c>
      <c r="F342" s="172">
        <v>42286</v>
      </c>
      <c r="G342" s="46"/>
      <c r="H342" s="46">
        <v>0</v>
      </c>
    </row>
    <row r="343" spans="1:8" x14ac:dyDescent="0.25">
      <c r="A343" s="119"/>
      <c r="B343" s="75"/>
      <c r="C343" s="119"/>
      <c r="D343" s="101"/>
      <c r="E343" s="91"/>
      <c r="F343" s="172"/>
      <c r="G343" s="46"/>
      <c r="H343" s="46"/>
    </row>
    <row r="344" spans="1:8" x14ac:dyDescent="0.25">
      <c r="A344" s="119"/>
      <c r="B344" s="76"/>
      <c r="C344" s="119"/>
      <c r="D344" s="102"/>
      <c r="E344" s="91"/>
      <c r="F344" s="172"/>
      <c r="G344" s="46">
        <v>1000</v>
      </c>
      <c r="H344" s="46"/>
    </row>
    <row r="345" spans="1:8" ht="28.5" customHeight="1" x14ac:dyDescent="0.25">
      <c r="A345" s="119" t="s">
        <v>423</v>
      </c>
      <c r="B345" s="74" t="s">
        <v>1577</v>
      </c>
      <c r="C345" s="119"/>
      <c r="D345" s="100" t="s">
        <v>1608</v>
      </c>
      <c r="E345" s="91" t="s">
        <v>1616</v>
      </c>
      <c r="F345" s="172" t="s">
        <v>424</v>
      </c>
      <c r="G345" s="46"/>
      <c r="H345" s="48">
        <v>4572.42</v>
      </c>
    </row>
    <row r="346" spans="1:8" x14ac:dyDescent="0.25">
      <c r="A346" s="119"/>
      <c r="B346" s="75"/>
      <c r="C346" s="119"/>
      <c r="D346" s="101"/>
      <c r="E346" s="91"/>
      <c r="F346" s="172"/>
      <c r="G346" s="46"/>
      <c r="H346" s="46"/>
    </row>
    <row r="347" spans="1:8" x14ac:dyDescent="0.25">
      <c r="A347" s="119"/>
      <c r="B347" s="76"/>
      <c r="C347" s="119"/>
      <c r="D347" s="102"/>
      <c r="E347" s="91"/>
      <c r="F347" s="172"/>
      <c r="G347" s="46">
        <v>2000</v>
      </c>
      <c r="H347" s="46">
        <v>500</v>
      </c>
    </row>
    <row r="348" spans="1:8" ht="28.5" customHeight="1" x14ac:dyDescent="0.25">
      <c r="A348" s="119" t="s">
        <v>425</v>
      </c>
      <c r="B348" s="74" t="s">
        <v>1578</v>
      </c>
      <c r="C348" s="119"/>
      <c r="D348" s="74" t="s">
        <v>1608</v>
      </c>
      <c r="E348" s="91" t="s">
        <v>1616</v>
      </c>
      <c r="F348" s="119" t="s">
        <v>426</v>
      </c>
      <c r="G348" s="46"/>
      <c r="H348" s="46">
        <v>4590</v>
      </c>
    </row>
    <row r="349" spans="1:8" ht="15" customHeight="1" x14ac:dyDescent="0.25">
      <c r="A349" s="119"/>
      <c r="B349" s="75"/>
      <c r="C349" s="119"/>
      <c r="D349" s="75"/>
      <c r="E349" s="91"/>
      <c r="F349" s="119"/>
      <c r="G349" s="46"/>
      <c r="H349" s="46"/>
    </row>
    <row r="350" spans="1:8" ht="15.75" customHeight="1" x14ac:dyDescent="0.25">
      <c r="A350" s="119"/>
      <c r="B350" s="76"/>
      <c r="C350" s="119"/>
      <c r="D350" s="76"/>
      <c r="E350" s="91"/>
      <c r="F350" s="119"/>
      <c r="G350" s="46">
        <v>2000</v>
      </c>
      <c r="H350" s="46">
        <v>384</v>
      </c>
    </row>
    <row r="351" spans="1:8" ht="14.25" customHeight="1" x14ac:dyDescent="0.25">
      <c r="A351" s="119" t="s">
        <v>427</v>
      </c>
      <c r="B351" s="74" t="s">
        <v>1579</v>
      </c>
      <c r="C351" s="119" t="str">
        <f>UPPER("Ciclo de Conferencias: Resoluciones relevantes del PJF en materia de Derechos Indígenas (Culiacán)")</f>
        <v>CICLO DE CONFERENCIAS: RESOLUCIONES RELEVANTES DEL PJF EN MATERIA DE DERECHOS INDÍGENAS (CULIACÁN)</v>
      </c>
      <c r="D351" s="100" t="s">
        <v>1609</v>
      </c>
      <c r="E351" s="91" t="s">
        <v>1616</v>
      </c>
      <c r="F351" s="172">
        <v>42287</v>
      </c>
      <c r="G351" s="46"/>
      <c r="H351" s="46">
        <v>5469</v>
      </c>
    </row>
    <row r="352" spans="1:8" x14ac:dyDescent="0.25">
      <c r="A352" s="119"/>
      <c r="B352" s="75"/>
      <c r="C352" s="119"/>
      <c r="D352" s="101"/>
      <c r="E352" s="91"/>
      <c r="F352" s="172"/>
      <c r="G352" s="46"/>
      <c r="H352" s="46"/>
    </row>
    <row r="353" spans="1:8" x14ac:dyDescent="0.25">
      <c r="A353" s="119"/>
      <c r="B353" s="76"/>
      <c r="C353" s="119"/>
      <c r="D353" s="102"/>
      <c r="E353" s="91"/>
      <c r="F353" s="172"/>
      <c r="G353" s="46">
        <v>2000</v>
      </c>
      <c r="H353" s="46"/>
    </row>
    <row r="354" spans="1:8" ht="28.5" customHeight="1" x14ac:dyDescent="0.25">
      <c r="A354" s="119" t="s">
        <v>428</v>
      </c>
      <c r="B354" s="74" t="s">
        <v>1580</v>
      </c>
      <c r="C354" s="119"/>
      <c r="D354" s="100" t="s">
        <v>1609</v>
      </c>
      <c r="E354" s="91" t="s">
        <v>1616</v>
      </c>
      <c r="F354" s="172">
        <v>42287</v>
      </c>
      <c r="G354" s="46"/>
      <c r="H354" s="46">
        <v>4927</v>
      </c>
    </row>
    <row r="355" spans="1:8" x14ac:dyDescent="0.25">
      <c r="A355" s="119"/>
      <c r="B355" s="75"/>
      <c r="C355" s="119"/>
      <c r="D355" s="101"/>
      <c r="E355" s="91"/>
      <c r="F355" s="172"/>
      <c r="G355" s="47"/>
      <c r="H355" s="47"/>
    </row>
    <row r="356" spans="1:8" x14ac:dyDescent="0.25">
      <c r="A356" s="119"/>
      <c r="B356" s="76"/>
      <c r="C356" s="119"/>
      <c r="D356" s="102"/>
      <c r="E356" s="91"/>
      <c r="F356" s="172"/>
      <c r="G356" s="46">
        <v>2000</v>
      </c>
      <c r="H356" s="46">
        <v>500</v>
      </c>
    </row>
    <row r="357" spans="1:8" ht="57" customHeight="1" x14ac:dyDescent="0.25">
      <c r="A357" s="119" t="s">
        <v>429</v>
      </c>
      <c r="B357" s="74" t="s">
        <v>1581</v>
      </c>
      <c r="C357" s="119" t="str">
        <f>UPPER("Ciclo de Conferencias: Retos y expectativas de la Justicia Administrativa (Culiacán)")</f>
        <v>CICLO DE CONFERENCIAS: RETOS Y EXPECTATIVAS DE LA JUSTICIA ADMINISTRATIVA (CULIACÁN)</v>
      </c>
      <c r="D357" s="74" t="s">
        <v>1610</v>
      </c>
      <c r="E357" s="91" t="s">
        <v>1616</v>
      </c>
      <c r="F357" s="172">
        <v>42293</v>
      </c>
      <c r="G357" s="46"/>
      <c r="H357" s="46">
        <v>4599</v>
      </c>
    </row>
    <row r="358" spans="1:8" x14ac:dyDescent="0.25">
      <c r="A358" s="119"/>
      <c r="B358" s="75"/>
      <c r="C358" s="119"/>
      <c r="D358" s="75"/>
      <c r="E358" s="91"/>
      <c r="F358" s="172"/>
      <c r="G358" s="46"/>
      <c r="H358" s="46"/>
    </row>
    <row r="359" spans="1:8" x14ac:dyDescent="0.25">
      <c r="A359" s="119"/>
      <c r="B359" s="76"/>
      <c r="C359" s="119"/>
      <c r="D359" s="76"/>
      <c r="E359" s="91"/>
      <c r="F359" s="172"/>
      <c r="G359" s="46"/>
      <c r="H359" s="46"/>
    </row>
    <row r="360" spans="1:8" ht="28.5" customHeight="1" x14ac:dyDescent="0.25">
      <c r="A360" s="119" t="s">
        <v>412</v>
      </c>
      <c r="B360" s="74" t="s">
        <v>1582</v>
      </c>
      <c r="C360" s="119"/>
      <c r="D360" s="74" t="s">
        <v>1610</v>
      </c>
      <c r="E360" s="91" t="s">
        <v>1616</v>
      </c>
      <c r="F360" s="172">
        <v>42293</v>
      </c>
      <c r="G360" s="46"/>
      <c r="H360" s="46"/>
    </row>
    <row r="361" spans="1:8" x14ac:dyDescent="0.25">
      <c r="A361" s="119"/>
      <c r="B361" s="75"/>
      <c r="C361" s="119"/>
      <c r="D361" s="75"/>
      <c r="E361" s="91"/>
      <c r="F361" s="172"/>
      <c r="G361" s="46"/>
      <c r="H361" s="46">
        <v>0</v>
      </c>
    </row>
    <row r="362" spans="1:8" x14ac:dyDescent="0.25">
      <c r="A362" s="119"/>
      <c r="B362" s="76"/>
      <c r="C362" s="119"/>
      <c r="D362" s="76"/>
      <c r="E362" s="91"/>
      <c r="F362" s="172"/>
      <c r="G362" s="46">
        <v>2000</v>
      </c>
      <c r="H362" s="46"/>
    </row>
    <row r="363" spans="1:8" ht="28.5" customHeight="1" x14ac:dyDescent="0.25">
      <c r="A363" s="119" t="s">
        <v>430</v>
      </c>
      <c r="B363" s="74" t="s">
        <v>1583</v>
      </c>
      <c r="C363" s="119"/>
      <c r="D363" s="74" t="s">
        <v>1610</v>
      </c>
      <c r="E363" s="91" t="s">
        <v>1616</v>
      </c>
      <c r="F363" s="172">
        <v>42293</v>
      </c>
      <c r="G363" s="46"/>
      <c r="H363" s="46">
        <v>5337</v>
      </c>
    </row>
    <row r="364" spans="1:8" x14ac:dyDescent="0.25">
      <c r="A364" s="119"/>
      <c r="B364" s="75"/>
      <c r="C364" s="119"/>
      <c r="D364" s="75"/>
      <c r="E364" s="91"/>
      <c r="F364" s="172"/>
      <c r="G364" s="46"/>
      <c r="H364" s="46"/>
    </row>
    <row r="365" spans="1:8" x14ac:dyDescent="0.25">
      <c r="A365" s="119"/>
      <c r="B365" s="76"/>
      <c r="C365" s="119"/>
      <c r="D365" s="76"/>
      <c r="E365" s="91"/>
      <c r="F365" s="172"/>
      <c r="G365" s="46"/>
      <c r="H365" s="46"/>
    </row>
    <row r="366" spans="1:8" ht="28.5" customHeight="1" x14ac:dyDescent="0.25">
      <c r="A366" s="119" t="s">
        <v>431</v>
      </c>
      <c r="B366" s="74" t="s">
        <v>1584</v>
      </c>
      <c r="C366" s="119"/>
      <c r="D366" s="74" t="s">
        <v>1610</v>
      </c>
      <c r="E366" s="91" t="s">
        <v>1616</v>
      </c>
      <c r="F366" s="172">
        <v>42294</v>
      </c>
      <c r="G366" s="46"/>
      <c r="H366" s="46">
        <v>4599</v>
      </c>
    </row>
    <row r="367" spans="1:8" ht="15" customHeight="1" x14ac:dyDescent="0.25">
      <c r="A367" s="119"/>
      <c r="B367" s="75"/>
      <c r="C367" s="119"/>
      <c r="D367" s="75"/>
      <c r="E367" s="91"/>
      <c r="F367" s="172"/>
      <c r="G367" s="46"/>
      <c r="H367" s="46"/>
    </row>
    <row r="368" spans="1:8" ht="15.75" customHeight="1" x14ac:dyDescent="0.25">
      <c r="A368" s="119"/>
      <c r="B368" s="76"/>
      <c r="C368" s="119"/>
      <c r="D368" s="76"/>
      <c r="E368" s="91"/>
      <c r="F368" s="172"/>
      <c r="G368" s="46"/>
      <c r="H368" s="46"/>
    </row>
    <row r="369" spans="1:8" ht="14.25" customHeight="1" x14ac:dyDescent="0.25">
      <c r="A369" s="119" t="s">
        <v>432</v>
      </c>
      <c r="B369" s="74" t="s">
        <v>1585</v>
      </c>
      <c r="C369" s="119"/>
      <c r="D369" s="74" t="s">
        <v>1610</v>
      </c>
      <c r="E369" s="91" t="s">
        <v>1616</v>
      </c>
      <c r="F369" s="172">
        <v>42293</v>
      </c>
      <c r="G369" s="46"/>
      <c r="H369" s="46">
        <v>4599</v>
      </c>
    </row>
    <row r="370" spans="1:8" x14ac:dyDescent="0.25">
      <c r="A370" s="119"/>
      <c r="B370" s="75"/>
      <c r="C370" s="119"/>
      <c r="D370" s="75"/>
      <c r="E370" s="91"/>
      <c r="F370" s="172"/>
      <c r="G370" s="46"/>
      <c r="H370" s="46"/>
    </row>
    <row r="371" spans="1:8" x14ac:dyDescent="0.25">
      <c r="A371" s="119"/>
      <c r="B371" s="76"/>
      <c r="C371" s="119"/>
      <c r="D371" s="76"/>
      <c r="E371" s="91"/>
      <c r="F371" s="172"/>
      <c r="G371" s="46">
        <v>2000</v>
      </c>
      <c r="H371" s="46"/>
    </row>
    <row r="372" spans="1:8" ht="28.5" customHeight="1" x14ac:dyDescent="0.25">
      <c r="A372" s="119" t="s">
        <v>431</v>
      </c>
      <c r="B372" s="74" t="s">
        <v>1584</v>
      </c>
      <c r="C372" s="119"/>
      <c r="D372" s="74" t="s">
        <v>1610</v>
      </c>
      <c r="E372" s="91" t="s">
        <v>1616</v>
      </c>
      <c r="F372" s="172">
        <v>42294</v>
      </c>
      <c r="G372" s="46"/>
      <c r="H372" s="46">
        <v>4599</v>
      </c>
    </row>
    <row r="373" spans="1:8" ht="15" customHeight="1" x14ac:dyDescent="0.25">
      <c r="A373" s="119"/>
      <c r="B373" s="75"/>
      <c r="C373" s="119"/>
      <c r="D373" s="75"/>
      <c r="E373" s="91"/>
      <c r="F373" s="172"/>
      <c r="G373" s="46"/>
      <c r="H373" s="46"/>
    </row>
    <row r="374" spans="1:8" ht="15.75" customHeight="1" x14ac:dyDescent="0.25">
      <c r="A374" s="119"/>
      <c r="B374" s="76"/>
      <c r="C374" s="119"/>
      <c r="D374" s="76"/>
      <c r="E374" s="91"/>
      <c r="F374" s="172"/>
      <c r="G374" s="46">
        <v>0</v>
      </c>
      <c r="H374" s="46"/>
    </row>
    <row r="375" spans="1:8" ht="28.5" customHeight="1" x14ac:dyDescent="0.25">
      <c r="A375" s="119" t="s">
        <v>412</v>
      </c>
      <c r="B375" s="74" t="s">
        <v>1560</v>
      </c>
      <c r="C375" s="119"/>
      <c r="D375" s="74" t="s">
        <v>1610</v>
      </c>
      <c r="E375" s="91" t="s">
        <v>1616</v>
      </c>
      <c r="F375" s="172">
        <v>42294</v>
      </c>
      <c r="G375" s="46"/>
      <c r="H375" s="46"/>
    </row>
    <row r="376" spans="1:8" ht="15" customHeight="1" x14ac:dyDescent="0.25">
      <c r="A376" s="119"/>
      <c r="B376" s="75"/>
      <c r="C376" s="119"/>
      <c r="D376" s="75"/>
      <c r="E376" s="91"/>
      <c r="F376" s="172"/>
      <c r="G376" s="46"/>
      <c r="H376" s="46"/>
    </row>
    <row r="377" spans="1:8" ht="15.75" customHeight="1" x14ac:dyDescent="0.25">
      <c r="A377" s="119"/>
      <c r="B377" s="76"/>
      <c r="C377" s="119"/>
      <c r="D377" s="76"/>
      <c r="E377" s="91"/>
      <c r="F377" s="172"/>
      <c r="G377" s="46">
        <v>2000</v>
      </c>
      <c r="H377" s="46">
        <v>1466</v>
      </c>
    </row>
    <row r="378" spans="1:8" ht="14.25" customHeight="1" x14ac:dyDescent="0.25">
      <c r="A378" s="119" t="s">
        <v>412</v>
      </c>
      <c r="B378" s="74" t="s">
        <v>1586</v>
      </c>
      <c r="C378" s="119" t="str">
        <f>UPPER("Ciclo de Conferencias: Resoluciones relevantes del PJF (Culiacán)")</f>
        <v>CICLO DE CONFERENCIAS: RESOLUCIONES RELEVANTES DEL PJF (CULIACÁN)</v>
      </c>
      <c r="D378" s="100" t="s">
        <v>1611</v>
      </c>
      <c r="E378" s="91" t="s">
        <v>1616</v>
      </c>
      <c r="F378" s="172">
        <v>42300</v>
      </c>
      <c r="G378" s="46"/>
      <c r="H378" s="46"/>
    </row>
    <row r="379" spans="1:8" x14ac:dyDescent="0.25">
      <c r="A379" s="119"/>
      <c r="B379" s="75"/>
      <c r="C379" s="119"/>
      <c r="D379" s="101"/>
      <c r="E379" s="91"/>
      <c r="F379" s="172"/>
      <c r="G379" s="46"/>
      <c r="H379" s="46"/>
    </row>
    <row r="380" spans="1:8" x14ac:dyDescent="0.25">
      <c r="A380" s="119"/>
      <c r="B380" s="76"/>
      <c r="C380" s="119"/>
      <c r="D380" s="102"/>
      <c r="E380" s="91"/>
      <c r="F380" s="172"/>
      <c r="G380" s="46">
        <v>1000</v>
      </c>
      <c r="H380" s="46"/>
    </row>
    <row r="381" spans="1:8" ht="28.5" customHeight="1" x14ac:dyDescent="0.25">
      <c r="A381" s="119" t="s">
        <v>433</v>
      </c>
      <c r="B381" s="74" t="s">
        <v>1587</v>
      </c>
      <c r="C381" s="119"/>
      <c r="D381" s="100" t="s">
        <v>1611</v>
      </c>
      <c r="E381" s="91" t="s">
        <v>1616</v>
      </c>
      <c r="F381" s="172">
        <v>42300</v>
      </c>
      <c r="G381" s="46"/>
      <c r="H381" s="49">
        <v>4625.62</v>
      </c>
    </row>
    <row r="382" spans="1:8" ht="15" customHeight="1" x14ac:dyDescent="0.25">
      <c r="A382" s="119"/>
      <c r="B382" s="75"/>
      <c r="C382" s="119"/>
      <c r="D382" s="101"/>
      <c r="E382" s="91"/>
      <c r="F382" s="172"/>
      <c r="G382" s="46"/>
      <c r="H382" s="46"/>
    </row>
    <row r="383" spans="1:8" ht="15.75" customHeight="1" x14ac:dyDescent="0.25">
      <c r="A383" s="119"/>
      <c r="B383" s="76"/>
      <c r="C383" s="119"/>
      <c r="D383" s="102"/>
      <c r="E383" s="91"/>
      <c r="F383" s="172"/>
      <c r="G383" s="46">
        <v>2000</v>
      </c>
      <c r="H383" s="46">
        <v>120</v>
      </c>
    </row>
    <row r="384" spans="1:8" ht="42.75" customHeight="1" x14ac:dyDescent="0.25">
      <c r="A384" s="119" t="s">
        <v>434</v>
      </c>
      <c r="B384" s="74" t="s">
        <v>1588</v>
      </c>
      <c r="C384" s="119"/>
      <c r="D384" s="100" t="s">
        <v>1611</v>
      </c>
      <c r="E384" s="91" t="s">
        <v>1616</v>
      </c>
      <c r="F384" s="172">
        <v>42301</v>
      </c>
      <c r="G384" s="46"/>
      <c r="H384" s="46">
        <v>5307</v>
      </c>
    </row>
    <row r="385" spans="1:8" ht="15" customHeight="1" x14ac:dyDescent="0.25">
      <c r="A385" s="119"/>
      <c r="B385" s="75"/>
      <c r="C385" s="119"/>
      <c r="D385" s="101"/>
      <c r="E385" s="91"/>
      <c r="F385" s="172"/>
      <c r="G385" s="46"/>
      <c r="H385" s="46"/>
    </row>
    <row r="386" spans="1:8" ht="15.75" customHeight="1" x14ac:dyDescent="0.25">
      <c r="A386" s="119"/>
      <c r="B386" s="76"/>
      <c r="C386" s="119"/>
      <c r="D386" s="102"/>
      <c r="E386" s="91"/>
      <c r="F386" s="172"/>
      <c r="G386" s="46"/>
      <c r="H386" s="46"/>
    </row>
    <row r="387" spans="1:8" x14ac:dyDescent="0.25">
      <c r="A387" s="119" t="s">
        <v>412</v>
      </c>
      <c r="B387" s="74" t="s">
        <v>1563</v>
      </c>
      <c r="C387" s="119"/>
      <c r="D387" s="100" t="s">
        <v>1611</v>
      </c>
      <c r="E387" s="91" t="s">
        <v>1616</v>
      </c>
      <c r="F387" s="172">
        <v>42301</v>
      </c>
      <c r="G387" s="46"/>
      <c r="H387" s="46">
        <v>0</v>
      </c>
    </row>
    <row r="388" spans="1:8" ht="15" customHeight="1" x14ac:dyDescent="0.25">
      <c r="A388" s="119"/>
      <c r="B388" s="75"/>
      <c r="C388" s="119"/>
      <c r="D388" s="101"/>
      <c r="E388" s="91"/>
      <c r="F388" s="172"/>
      <c r="G388" s="46"/>
      <c r="H388" s="46"/>
    </row>
    <row r="389" spans="1:8" ht="15.75" customHeight="1" x14ac:dyDescent="0.25">
      <c r="A389" s="119"/>
      <c r="B389" s="76"/>
      <c r="C389" s="119"/>
      <c r="D389" s="102"/>
      <c r="E389" s="91"/>
      <c r="F389" s="172"/>
      <c r="G389" s="46">
        <v>1000</v>
      </c>
      <c r="H389" s="46"/>
    </row>
    <row r="390" spans="1:8" ht="28.5" customHeight="1" x14ac:dyDescent="0.25">
      <c r="A390" s="119" t="s">
        <v>435</v>
      </c>
      <c r="B390" s="74" t="s">
        <v>1589</v>
      </c>
      <c r="C390" s="119"/>
      <c r="D390" s="100" t="s">
        <v>1611</v>
      </c>
      <c r="E390" s="91" t="s">
        <v>1616</v>
      </c>
      <c r="F390" s="172">
        <v>42301</v>
      </c>
      <c r="G390" s="46"/>
      <c r="H390" s="46">
        <v>5908</v>
      </c>
    </row>
    <row r="391" spans="1:8" x14ac:dyDescent="0.25">
      <c r="A391" s="119"/>
      <c r="B391" s="75"/>
      <c r="C391" s="119"/>
      <c r="D391" s="101"/>
      <c r="E391" s="91"/>
      <c r="F391" s="172"/>
      <c r="G391" s="46"/>
      <c r="H391" s="46"/>
    </row>
    <row r="392" spans="1:8" x14ac:dyDescent="0.25">
      <c r="A392" s="119"/>
      <c r="B392" s="76"/>
      <c r="C392" s="119"/>
      <c r="D392" s="102"/>
      <c r="E392" s="91"/>
      <c r="F392" s="172"/>
      <c r="G392" s="46">
        <v>2000</v>
      </c>
      <c r="H392" s="46">
        <v>500</v>
      </c>
    </row>
    <row r="393" spans="1:8" ht="57" customHeight="1" x14ac:dyDescent="0.25">
      <c r="A393" s="119" t="s">
        <v>436</v>
      </c>
      <c r="B393" s="74" t="s">
        <v>1590</v>
      </c>
      <c r="C393" s="119"/>
      <c r="D393" s="100" t="s">
        <v>1611</v>
      </c>
      <c r="E393" s="91" t="s">
        <v>1616</v>
      </c>
      <c r="F393" s="172">
        <v>42301</v>
      </c>
      <c r="G393" s="46">
        <v>1000</v>
      </c>
      <c r="H393" s="46"/>
    </row>
    <row r="394" spans="1:8" ht="15" customHeight="1" x14ac:dyDescent="0.25">
      <c r="A394" s="119"/>
      <c r="B394" s="75"/>
      <c r="C394" s="119"/>
      <c r="D394" s="101"/>
      <c r="E394" s="91"/>
      <c r="F394" s="172"/>
      <c r="G394" s="46"/>
      <c r="H394" s="30">
        <v>0</v>
      </c>
    </row>
    <row r="395" spans="1:8" ht="15.75" customHeight="1" x14ac:dyDescent="0.25">
      <c r="A395" s="119"/>
      <c r="B395" s="76"/>
      <c r="C395" s="119"/>
      <c r="D395" s="102"/>
      <c r="E395" s="91"/>
      <c r="F395" s="172"/>
      <c r="G395" s="46"/>
      <c r="H395" s="46"/>
    </row>
    <row r="396" spans="1:8" ht="28.5" customHeight="1" x14ac:dyDescent="0.25">
      <c r="A396" s="119" t="s">
        <v>437</v>
      </c>
      <c r="B396" s="74" t="s">
        <v>1577</v>
      </c>
      <c r="C396" s="119" t="str">
        <f>UPPER("Conferencia: La Jurisprudencia (Sinaloa de Leyva)")</f>
        <v>CONFERENCIA: LA JURISPRUDENCIA (SINALOA DE LEYVA)</v>
      </c>
      <c r="D396" s="100" t="s">
        <v>1612</v>
      </c>
      <c r="E396" s="91" t="s">
        <v>1616</v>
      </c>
      <c r="F396" s="172">
        <v>42301</v>
      </c>
      <c r="G396" s="46"/>
      <c r="H396" s="46">
        <v>3155.84</v>
      </c>
    </row>
    <row r="397" spans="1:8" ht="15" customHeight="1" x14ac:dyDescent="0.25">
      <c r="A397" s="119"/>
      <c r="B397" s="75"/>
      <c r="C397" s="119"/>
      <c r="D397" s="101"/>
      <c r="E397" s="91"/>
      <c r="F397" s="172"/>
      <c r="G397" s="46"/>
      <c r="H397" s="46"/>
    </row>
    <row r="398" spans="1:8" ht="15.75" customHeight="1" x14ac:dyDescent="0.25">
      <c r="A398" s="119"/>
      <c r="B398" s="76"/>
      <c r="C398" s="119"/>
      <c r="D398" s="102"/>
      <c r="E398" s="91"/>
      <c r="F398" s="172"/>
      <c r="G398" s="46">
        <v>1000</v>
      </c>
      <c r="H398" s="46"/>
    </row>
    <row r="399" spans="1:8" ht="28.5" customHeight="1" x14ac:dyDescent="0.25">
      <c r="A399" s="119" t="s">
        <v>412</v>
      </c>
      <c r="B399" s="74" t="s">
        <v>1591</v>
      </c>
      <c r="C399" s="119" t="str">
        <f>UPPER("Curso: La Oralidad en juicios mercantiles (Mocorito)")</f>
        <v>CURSO: LA ORALIDAD EN JUICIOS MERCANTILES (MOCORITO)</v>
      </c>
      <c r="D399" s="100" t="s">
        <v>1613</v>
      </c>
      <c r="E399" s="91" t="s">
        <v>1616</v>
      </c>
      <c r="F399" s="172">
        <v>42303</v>
      </c>
      <c r="G399" s="46"/>
      <c r="H399" s="46"/>
    </row>
    <row r="400" spans="1:8" ht="15" customHeight="1" x14ac:dyDescent="0.25">
      <c r="A400" s="119"/>
      <c r="B400" s="75"/>
      <c r="C400" s="119"/>
      <c r="D400" s="101"/>
      <c r="E400" s="91"/>
      <c r="F400" s="172"/>
      <c r="G400" s="46"/>
      <c r="H400" s="30">
        <v>0</v>
      </c>
    </row>
    <row r="401" spans="1:8" ht="15.75" customHeight="1" x14ac:dyDescent="0.25">
      <c r="A401" s="119"/>
      <c r="B401" s="76"/>
      <c r="C401" s="119"/>
      <c r="D401" s="102"/>
      <c r="E401" s="91"/>
      <c r="F401" s="172"/>
      <c r="G401" s="46">
        <v>1000</v>
      </c>
      <c r="H401" s="46"/>
    </row>
    <row r="402" spans="1:8" ht="28.5" customHeight="1" x14ac:dyDescent="0.25">
      <c r="A402" s="119" t="s">
        <v>412</v>
      </c>
      <c r="B402" s="74" t="s">
        <v>1592</v>
      </c>
      <c r="C402" s="119"/>
      <c r="D402" s="100" t="s">
        <v>1613</v>
      </c>
      <c r="E402" s="91" t="s">
        <v>1616</v>
      </c>
      <c r="F402" s="172">
        <v>42303</v>
      </c>
      <c r="G402" s="46"/>
      <c r="H402" s="46"/>
    </row>
    <row r="403" spans="1:8" ht="15" customHeight="1" x14ac:dyDescent="0.25">
      <c r="A403" s="119"/>
      <c r="B403" s="75"/>
      <c r="C403" s="119"/>
      <c r="D403" s="101"/>
      <c r="E403" s="91"/>
      <c r="F403" s="172"/>
      <c r="G403" s="46"/>
      <c r="H403" s="30">
        <v>0</v>
      </c>
    </row>
    <row r="404" spans="1:8" ht="15.75" customHeight="1" x14ac:dyDescent="0.25">
      <c r="A404" s="119"/>
      <c r="B404" s="76"/>
      <c r="C404" s="119"/>
      <c r="D404" s="102"/>
      <c r="E404" s="91"/>
      <c r="F404" s="172"/>
      <c r="G404" s="46">
        <v>1000</v>
      </c>
      <c r="H404" s="46"/>
    </row>
    <row r="405" spans="1:8" ht="28.5" customHeight="1" x14ac:dyDescent="0.25">
      <c r="A405" s="119" t="s">
        <v>412</v>
      </c>
      <c r="B405" s="74" t="s">
        <v>1593</v>
      </c>
      <c r="C405" s="119"/>
      <c r="D405" s="100" t="s">
        <v>1613</v>
      </c>
      <c r="E405" s="91" t="s">
        <v>1616</v>
      </c>
      <c r="F405" s="172">
        <v>42304</v>
      </c>
      <c r="G405" s="46"/>
      <c r="H405" s="46"/>
    </row>
    <row r="406" spans="1:8" ht="15" customHeight="1" x14ac:dyDescent="0.25">
      <c r="A406" s="119"/>
      <c r="B406" s="75"/>
      <c r="C406" s="119"/>
      <c r="D406" s="101"/>
      <c r="E406" s="91"/>
      <c r="F406" s="172"/>
      <c r="G406" s="46"/>
      <c r="H406" s="30">
        <v>0</v>
      </c>
    </row>
    <row r="407" spans="1:8" ht="15.75" customHeight="1" x14ac:dyDescent="0.25">
      <c r="A407" s="119"/>
      <c r="B407" s="76"/>
      <c r="C407" s="119"/>
      <c r="D407" s="102"/>
      <c r="E407" s="91"/>
      <c r="F407" s="172"/>
      <c r="G407" s="46">
        <v>1000</v>
      </c>
      <c r="H407" s="46"/>
    </row>
    <row r="408" spans="1:8" ht="28.5" customHeight="1" x14ac:dyDescent="0.25">
      <c r="A408" s="119" t="s">
        <v>412</v>
      </c>
      <c r="B408" s="74" t="s">
        <v>1594</v>
      </c>
      <c r="C408" s="119"/>
      <c r="D408" s="100" t="s">
        <v>1613</v>
      </c>
      <c r="E408" s="91" t="s">
        <v>1616</v>
      </c>
      <c r="F408" s="172">
        <v>42304</v>
      </c>
      <c r="G408" s="46"/>
      <c r="H408" s="46"/>
    </row>
    <row r="409" spans="1:8" x14ac:dyDescent="0.25">
      <c r="A409" s="119"/>
      <c r="B409" s="75"/>
      <c r="C409" s="119"/>
      <c r="D409" s="101"/>
      <c r="E409" s="91"/>
      <c r="F409" s="172"/>
      <c r="G409" s="46"/>
      <c r="H409" s="46"/>
    </row>
    <row r="410" spans="1:8" x14ac:dyDescent="0.25">
      <c r="A410" s="119"/>
      <c r="B410" s="76"/>
      <c r="C410" s="119"/>
      <c r="D410" s="102"/>
      <c r="E410" s="91"/>
      <c r="F410" s="172"/>
      <c r="G410" s="46">
        <v>1000</v>
      </c>
      <c r="H410" s="46"/>
    </row>
    <row r="411" spans="1:8" ht="28.5" customHeight="1" x14ac:dyDescent="0.25">
      <c r="A411" s="119" t="s">
        <v>438</v>
      </c>
      <c r="B411" s="74" t="s">
        <v>1595</v>
      </c>
      <c r="C411" s="119" t="str">
        <f>UPPER("Ciclo de Conferencias: La Justicia Administrativa en la actualidad (Culiacán)")</f>
        <v>CICLO DE CONFERENCIAS: LA JUSTICIA ADMINISTRATIVA EN LA ACTUALIDAD (CULIACÁN)</v>
      </c>
      <c r="D411" s="74" t="s">
        <v>1614</v>
      </c>
      <c r="E411" s="91" t="s">
        <v>1616</v>
      </c>
      <c r="F411" s="172">
        <v>42306</v>
      </c>
      <c r="G411" s="46"/>
      <c r="H411" s="46">
        <v>3098.46</v>
      </c>
    </row>
    <row r="412" spans="1:8" ht="15" customHeight="1" x14ac:dyDescent="0.25">
      <c r="A412" s="119"/>
      <c r="B412" s="75"/>
      <c r="C412" s="119"/>
      <c r="D412" s="75"/>
      <c r="E412" s="91"/>
      <c r="F412" s="172"/>
      <c r="G412" s="46"/>
      <c r="H412" s="46"/>
    </row>
    <row r="413" spans="1:8" ht="15.75" customHeight="1" x14ac:dyDescent="0.25">
      <c r="A413" s="119"/>
      <c r="B413" s="76"/>
      <c r="C413" s="119"/>
      <c r="D413" s="76"/>
      <c r="E413" s="91"/>
      <c r="F413" s="172"/>
      <c r="G413" s="46">
        <v>0</v>
      </c>
      <c r="H413" s="46"/>
    </row>
    <row r="414" spans="1:8" ht="28.5" customHeight="1" x14ac:dyDescent="0.25">
      <c r="A414" s="119" t="s">
        <v>412</v>
      </c>
      <c r="B414" s="74" t="s">
        <v>1596</v>
      </c>
      <c r="C414" s="119"/>
      <c r="D414" s="74" t="s">
        <v>1614</v>
      </c>
      <c r="E414" s="91" t="s">
        <v>1616</v>
      </c>
      <c r="F414" s="172">
        <v>42306</v>
      </c>
      <c r="G414" s="46"/>
      <c r="H414" s="46"/>
    </row>
    <row r="415" spans="1:8" ht="15" customHeight="1" x14ac:dyDescent="0.25">
      <c r="A415" s="119"/>
      <c r="B415" s="75"/>
      <c r="C415" s="119"/>
      <c r="D415" s="75"/>
      <c r="E415" s="91"/>
      <c r="F415" s="172"/>
      <c r="G415" s="46"/>
      <c r="H415" s="30">
        <v>0</v>
      </c>
    </row>
    <row r="416" spans="1:8" ht="15.75" customHeight="1" x14ac:dyDescent="0.25">
      <c r="A416" s="119"/>
      <c r="B416" s="76"/>
      <c r="C416" s="119"/>
      <c r="D416" s="76"/>
      <c r="E416" s="91"/>
      <c r="F416" s="172"/>
      <c r="G416" s="46">
        <v>1000</v>
      </c>
      <c r="H416" s="46"/>
    </row>
    <row r="417" spans="1:8" ht="28.5" customHeight="1" x14ac:dyDescent="0.25">
      <c r="A417" s="119" t="s">
        <v>439</v>
      </c>
      <c r="B417" s="74" t="s">
        <v>1597</v>
      </c>
      <c r="C417" s="119"/>
      <c r="D417" s="74" t="s">
        <v>1614</v>
      </c>
      <c r="E417" s="91" t="s">
        <v>1616</v>
      </c>
      <c r="F417" s="172">
        <v>42307</v>
      </c>
      <c r="G417" s="46"/>
      <c r="H417" s="46">
        <v>4927</v>
      </c>
    </row>
    <row r="418" spans="1:8" ht="15" customHeight="1" x14ac:dyDescent="0.25">
      <c r="A418" s="119"/>
      <c r="B418" s="75"/>
      <c r="C418" s="119"/>
      <c r="D418" s="75"/>
      <c r="E418" s="91"/>
      <c r="F418" s="172"/>
      <c r="G418" s="46"/>
      <c r="H418" s="46"/>
    </row>
    <row r="419" spans="1:8" ht="15.75" customHeight="1" x14ac:dyDescent="0.25">
      <c r="A419" s="119"/>
      <c r="B419" s="76"/>
      <c r="C419" s="119"/>
      <c r="D419" s="76"/>
      <c r="E419" s="91"/>
      <c r="F419" s="172"/>
      <c r="G419" s="46">
        <v>2000</v>
      </c>
      <c r="H419" s="46">
        <v>500</v>
      </c>
    </row>
    <row r="420" spans="1:8" ht="28.5" customHeight="1" x14ac:dyDescent="0.25">
      <c r="A420" s="119" t="s">
        <v>440</v>
      </c>
      <c r="B420" s="74" t="s">
        <v>1598</v>
      </c>
      <c r="C420" s="119"/>
      <c r="D420" s="74" t="s">
        <v>1614</v>
      </c>
      <c r="E420" s="91" t="s">
        <v>1616</v>
      </c>
      <c r="F420" s="172">
        <v>42307</v>
      </c>
      <c r="G420" s="46"/>
      <c r="H420" s="46">
        <v>6184</v>
      </c>
    </row>
    <row r="421" spans="1:8" ht="15" customHeight="1" x14ac:dyDescent="0.25">
      <c r="A421" s="119"/>
      <c r="B421" s="75"/>
      <c r="C421" s="119"/>
      <c r="D421" s="75"/>
      <c r="E421" s="91"/>
      <c r="F421" s="172"/>
      <c r="G421" s="46"/>
      <c r="H421" s="46"/>
    </row>
    <row r="422" spans="1:8" ht="15.75" customHeight="1" x14ac:dyDescent="0.25">
      <c r="A422" s="119"/>
      <c r="B422" s="76"/>
      <c r="C422" s="119"/>
      <c r="D422" s="76"/>
      <c r="E422" s="91"/>
      <c r="F422" s="172"/>
      <c r="G422" s="46"/>
      <c r="H422" s="46"/>
    </row>
    <row r="423" spans="1:8" ht="42.75" customHeight="1" x14ac:dyDescent="0.25">
      <c r="A423" s="119" t="s">
        <v>441</v>
      </c>
      <c r="B423" s="74" t="s">
        <v>1599</v>
      </c>
      <c r="C423" s="119"/>
      <c r="D423" s="74" t="s">
        <v>1614</v>
      </c>
      <c r="E423" s="91" t="s">
        <v>1616</v>
      </c>
      <c r="F423" s="172">
        <v>42307</v>
      </c>
      <c r="G423" s="46"/>
      <c r="H423" s="30">
        <v>0</v>
      </c>
    </row>
    <row r="424" spans="1:8" ht="15" customHeight="1" x14ac:dyDescent="0.25">
      <c r="A424" s="119"/>
      <c r="B424" s="75"/>
      <c r="C424" s="119"/>
      <c r="D424" s="75"/>
      <c r="E424" s="91"/>
      <c r="F424" s="172"/>
      <c r="G424" s="46"/>
      <c r="H424" s="46"/>
    </row>
    <row r="425" spans="1:8" ht="15.75" customHeight="1" x14ac:dyDescent="0.25">
      <c r="A425" s="119"/>
      <c r="B425" s="76"/>
      <c r="C425" s="119"/>
      <c r="D425" s="76"/>
      <c r="E425" s="91"/>
      <c r="F425" s="172"/>
      <c r="G425" s="46">
        <v>1000</v>
      </c>
      <c r="H425" s="46"/>
    </row>
    <row r="426" spans="1:8" ht="28.5" customHeight="1" x14ac:dyDescent="0.25">
      <c r="A426" s="119" t="s">
        <v>412</v>
      </c>
      <c r="B426" s="74" t="s">
        <v>1600</v>
      </c>
      <c r="C426" s="119" t="str">
        <f>UPPER("Conferencia: El Desafío del Protección Civil en el Estado de Sinaloa (Culiacán)")</f>
        <v>CONFERENCIA: EL DESAFÍO DEL PROTECCIÓN CIVIL EN EL ESTADO DE SINALOA (CULIACÁN)</v>
      </c>
      <c r="D426" s="100" t="s">
        <v>1615</v>
      </c>
      <c r="E426" s="91" t="s">
        <v>1616</v>
      </c>
      <c r="F426" s="172">
        <v>42296</v>
      </c>
      <c r="G426" s="46"/>
      <c r="H426" s="30">
        <v>0</v>
      </c>
    </row>
    <row r="427" spans="1:8" ht="15" customHeight="1" x14ac:dyDescent="0.25">
      <c r="A427" s="119"/>
      <c r="B427" s="75"/>
      <c r="C427" s="119"/>
      <c r="D427" s="101"/>
      <c r="E427" s="91"/>
      <c r="F427" s="172"/>
      <c r="G427" s="46"/>
      <c r="H427" s="46"/>
    </row>
    <row r="428" spans="1:8" ht="15.75" customHeight="1" x14ac:dyDescent="0.25">
      <c r="A428" s="119"/>
      <c r="B428" s="76"/>
      <c r="C428" s="119"/>
      <c r="D428" s="102"/>
      <c r="E428" s="91"/>
      <c r="F428" s="172"/>
      <c r="G428" s="46">
        <v>1000</v>
      </c>
      <c r="H428" s="46"/>
    </row>
    <row r="429" spans="1:8" x14ac:dyDescent="0.25">
      <c r="A429" s="101" t="s">
        <v>442</v>
      </c>
      <c r="B429" s="101" t="s">
        <v>443</v>
      </c>
      <c r="C429" s="101" t="s">
        <v>386</v>
      </c>
      <c r="D429" s="101" t="s">
        <v>444</v>
      </c>
      <c r="E429" s="101" t="s">
        <v>445</v>
      </c>
      <c r="F429" s="101" t="s">
        <v>43</v>
      </c>
      <c r="G429" s="50">
        <v>0</v>
      </c>
      <c r="H429" s="50">
        <v>0</v>
      </c>
    </row>
    <row r="430" spans="1:8" x14ac:dyDescent="0.25">
      <c r="A430" s="137"/>
      <c r="B430" s="102"/>
      <c r="C430" s="102"/>
      <c r="D430" s="102"/>
      <c r="E430" s="102"/>
      <c r="F430" s="137"/>
      <c r="G430" s="50">
        <v>1000</v>
      </c>
      <c r="H430" s="50">
        <v>0</v>
      </c>
    </row>
    <row r="431" spans="1:8" x14ac:dyDescent="0.25">
      <c r="A431" s="100" t="s">
        <v>446</v>
      </c>
      <c r="B431" s="100" t="s">
        <v>447</v>
      </c>
      <c r="C431" s="100" t="s">
        <v>386</v>
      </c>
      <c r="D431" s="100" t="s">
        <v>448</v>
      </c>
      <c r="E431" s="100" t="s">
        <v>445</v>
      </c>
      <c r="F431" s="100" t="s">
        <v>48</v>
      </c>
      <c r="G431" s="50">
        <v>0</v>
      </c>
      <c r="H431" s="50">
        <v>0</v>
      </c>
    </row>
    <row r="432" spans="1:8" x14ac:dyDescent="0.25">
      <c r="A432" s="137"/>
      <c r="B432" s="102"/>
      <c r="C432" s="102"/>
      <c r="D432" s="102"/>
      <c r="E432" s="102"/>
      <c r="F432" s="137"/>
      <c r="G432" s="50">
        <v>1000</v>
      </c>
      <c r="H432" s="50">
        <v>0</v>
      </c>
    </row>
    <row r="433" spans="1:8" x14ac:dyDescent="0.25">
      <c r="A433" s="100" t="s">
        <v>449</v>
      </c>
      <c r="B433" s="100" t="s">
        <v>450</v>
      </c>
      <c r="C433" s="100" t="s">
        <v>386</v>
      </c>
      <c r="D433" s="100" t="s">
        <v>451</v>
      </c>
      <c r="E433" s="100" t="s">
        <v>445</v>
      </c>
      <c r="F433" s="100" t="s">
        <v>51</v>
      </c>
      <c r="G433" s="50">
        <v>0</v>
      </c>
      <c r="H433" s="50">
        <v>0</v>
      </c>
    </row>
    <row r="434" spans="1:8" x14ac:dyDescent="0.25">
      <c r="A434" s="137"/>
      <c r="B434" s="102"/>
      <c r="C434" s="102"/>
      <c r="D434" s="102"/>
      <c r="E434" s="102"/>
      <c r="F434" s="137"/>
      <c r="G434" s="50">
        <v>1000</v>
      </c>
      <c r="H434" s="50">
        <v>0</v>
      </c>
    </row>
    <row r="435" spans="1:8" ht="21.95" customHeight="1" x14ac:dyDescent="0.25">
      <c r="A435" s="100" t="s">
        <v>452</v>
      </c>
      <c r="B435" s="100" t="s">
        <v>453</v>
      </c>
      <c r="C435" s="100" t="s">
        <v>386</v>
      </c>
      <c r="D435" s="100" t="s">
        <v>454</v>
      </c>
      <c r="E435" s="100" t="s">
        <v>445</v>
      </c>
      <c r="F435" s="100" t="s">
        <v>55</v>
      </c>
      <c r="G435" s="50">
        <v>0</v>
      </c>
      <c r="H435" s="50">
        <v>0</v>
      </c>
    </row>
    <row r="436" spans="1:8" ht="21.95" customHeight="1" x14ac:dyDescent="0.25">
      <c r="A436" s="137"/>
      <c r="B436" s="102"/>
      <c r="C436" s="102"/>
      <c r="D436" s="102"/>
      <c r="E436" s="102"/>
      <c r="F436" s="137"/>
      <c r="G436" s="50">
        <v>1000</v>
      </c>
      <c r="H436" s="50">
        <v>0</v>
      </c>
    </row>
    <row r="437" spans="1:8" x14ac:dyDescent="0.25">
      <c r="A437" s="100" t="s">
        <v>455</v>
      </c>
      <c r="B437" s="100" t="s">
        <v>456</v>
      </c>
      <c r="C437" s="100" t="s">
        <v>386</v>
      </c>
      <c r="D437" s="100" t="s">
        <v>457</v>
      </c>
      <c r="E437" s="100" t="s">
        <v>445</v>
      </c>
      <c r="F437" s="100" t="s">
        <v>59</v>
      </c>
      <c r="G437" s="50">
        <v>1004</v>
      </c>
      <c r="H437" s="50">
        <v>5596</v>
      </c>
    </row>
    <row r="438" spans="1:8" x14ac:dyDescent="0.25">
      <c r="A438" s="137"/>
      <c r="B438" s="102"/>
      <c r="C438" s="102"/>
      <c r="D438" s="102"/>
      <c r="E438" s="102"/>
      <c r="F438" s="137"/>
      <c r="G438" s="50">
        <v>1000</v>
      </c>
      <c r="H438" s="50">
        <v>0</v>
      </c>
    </row>
    <row r="439" spans="1:8" x14ac:dyDescent="0.25">
      <c r="A439" s="100" t="s">
        <v>458</v>
      </c>
      <c r="B439" s="100" t="s">
        <v>459</v>
      </c>
      <c r="C439" s="100" t="s">
        <v>386</v>
      </c>
      <c r="D439" s="100" t="s">
        <v>460</v>
      </c>
      <c r="E439" s="100" t="s">
        <v>445</v>
      </c>
      <c r="F439" s="100" t="s">
        <v>67</v>
      </c>
      <c r="G439" s="50">
        <v>1259</v>
      </c>
      <c r="H439" s="50">
        <v>4763</v>
      </c>
    </row>
    <row r="440" spans="1:8" x14ac:dyDescent="0.25">
      <c r="A440" s="137"/>
      <c r="B440" s="102"/>
      <c r="C440" s="102"/>
      <c r="D440" s="102"/>
      <c r="E440" s="102"/>
      <c r="F440" s="137"/>
      <c r="G440" s="50">
        <v>1000</v>
      </c>
      <c r="H440" s="50">
        <v>0</v>
      </c>
    </row>
    <row r="441" spans="1:8" x14ac:dyDescent="0.25">
      <c r="A441" s="100" t="s">
        <v>461</v>
      </c>
      <c r="B441" s="100" t="s">
        <v>462</v>
      </c>
      <c r="C441" s="100" t="s">
        <v>386</v>
      </c>
      <c r="D441" s="100" t="s">
        <v>463</v>
      </c>
      <c r="E441" s="100" t="s">
        <v>445</v>
      </c>
      <c r="F441" s="100" t="s">
        <v>72</v>
      </c>
      <c r="G441" s="50">
        <v>0</v>
      </c>
      <c r="H441" s="50">
        <v>0</v>
      </c>
    </row>
    <row r="442" spans="1:8" x14ac:dyDescent="0.25">
      <c r="A442" s="137"/>
      <c r="B442" s="102"/>
      <c r="C442" s="102"/>
      <c r="D442" s="102"/>
      <c r="E442" s="102"/>
      <c r="F442" s="137"/>
      <c r="G442" s="50">
        <v>1000</v>
      </c>
      <c r="H442" s="50">
        <v>0</v>
      </c>
    </row>
    <row r="443" spans="1:8" x14ac:dyDescent="0.25">
      <c r="A443" s="100" t="s">
        <v>464</v>
      </c>
      <c r="B443" s="100" t="s">
        <v>465</v>
      </c>
      <c r="C443" s="100" t="s">
        <v>386</v>
      </c>
      <c r="D443" s="100" t="s">
        <v>466</v>
      </c>
      <c r="E443" s="100" t="s">
        <v>445</v>
      </c>
      <c r="F443" s="100" t="s">
        <v>74</v>
      </c>
      <c r="G443" s="50">
        <v>0</v>
      </c>
      <c r="H443" s="50">
        <v>0</v>
      </c>
    </row>
    <row r="444" spans="1:8" x14ac:dyDescent="0.25">
      <c r="A444" s="137"/>
      <c r="B444" s="102"/>
      <c r="C444" s="102"/>
      <c r="D444" s="102"/>
      <c r="E444" s="102"/>
      <c r="F444" s="137"/>
      <c r="G444" s="50">
        <v>1000</v>
      </c>
      <c r="H444" s="50">
        <v>0</v>
      </c>
    </row>
    <row r="445" spans="1:8" ht="21.95" customHeight="1" x14ac:dyDescent="0.25">
      <c r="A445" s="100" t="s">
        <v>467</v>
      </c>
      <c r="B445" s="100" t="s">
        <v>279</v>
      </c>
      <c r="C445" s="100" t="s">
        <v>386</v>
      </c>
      <c r="D445" s="100" t="s">
        <v>468</v>
      </c>
      <c r="E445" s="100" t="s">
        <v>445</v>
      </c>
      <c r="F445" s="100" t="s">
        <v>84</v>
      </c>
      <c r="G445" s="50">
        <v>1222</v>
      </c>
      <c r="H445" s="50">
        <v>5894</v>
      </c>
    </row>
    <row r="446" spans="1:8" ht="21.95" customHeight="1" x14ac:dyDescent="0.25">
      <c r="A446" s="137"/>
      <c r="B446" s="102"/>
      <c r="C446" s="102"/>
      <c r="D446" s="102"/>
      <c r="E446" s="102"/>
      <c r="F446" s="137"/>
      <c r="G446" s="50">
        <v>1000</v>
      </c>
      <c r="H446" s="50">
        <v>0</v>
      </c>
    </row>
    <row r="447" spans="1:8" ht="35.1" customHeight="1" x14ac:dyDescent="0.25">
      <c r="A447" s="100" t="s">
        <v>469</v>
      </c>
      <c r="B447" s="100" t="s">
        <v>470</v>
      </c>
      <c r="C447" s="100" t="s">
        <v>471</v>
      </c>
      <c r="D447" s="100" t="s">
        <v>472</v>
      </c>
      <c r="E447" s="100" t="s">
        <v>445</v>
      </c>
      <c r="F447" s="100" t="s">
        <v>473</v>
      </c>
      <c r="G447" s="50">
        <v>0</v>
      </c>
      <c r="H447" s="50">
        <v>0</v>
      </c>
    </row>
    <row r="448" spans="1:8" ht="35.1" customHeight="1" x14ac:dyDescent="0.25">
      <c r="A448" s="137"/>
      <c r="B448" s="102"/>
      <c r="C448" s="102"/>
      <c r="D448" s="102"/>
      <c r="E448" s="102"/>
      <c r="F448" s="137"/>
      <c r="G448" s="50">
        <v>0</v>
      </c>
      <c r="H448" s="50">
        <v>0</v>
      </c>
    </row>
    <row r="449" spans="1:8" ht="24.95" customHeight="1" x14ac:dyDescent="0.25">
      <c r="A449" s="100" t="s">
        <v>474</v>
      </c>
      <c r="B449" s="100" t="s">
        <v>475</v>
      </c>
      <c r="C449" s="100" t="s">
        <v>386</v>
      </c>
      <c r="D449" s="100" t="s">
        <v>476</v>
      </c>
      <c r="E449" s="100" t="s">
        <v>445</v>
      </c>
      <c r="F449" s="100" t="s">
        <v>92</v>
      </c>
      <c r="G449" s="50">
        <v>0</v>
      </c>
      <c r="H449" s="50">
        <v>0</v>
      </c>
    </row>
    <row r="450" spans="1:8" ht="24.95" customHeight="1" x14ac:dyDescent="0.25">
      <c r="A450" s="137"/>
      <c r="B450" s="102"/>
      <c r="C450" s="102"/>
      <c r="D450" s="102"/>
      <c r="E450" s="102"/>
      <c r="F450" s="137"/>
      <c r="G450" s="50">
        <v>1000</v>
      </c>
      <c r="H450" s="50">
        <v>0</v>
      </c>
    </row>
    <row r="451" spans="1:8" x14ac:dyDescent="0.25">
      <c r="A451" s="100" t="s">
        <v>477</v>
      </c>
      <c r="B451" s="100" t="s">
        <v>279</v>
      </c>
      <c r="C451" s="100" t="s">
        <v>471</v>
      </c>
      <c r="D451" s="100" t="s">
        <v>478</v>
      </c>
      <c r="E451" s="100" t="s">
        <v>445</v>
      </c>
      <c r="F451" s="100" t="s">
        <v>96</v>
      </c>
      <c r="G451" s="50">
        <v>0</v>
      </c>
      <c r="H451" s="50">
        <v>0</v>
      </c>
    </row>
    <row r="452" spans="1:8" x14ac:dyDescent="0.25">
      <c r="A452" s="137"/>
      <c r="B452" s="102"/>
      <c r="C452" s="102"/>
      <c r="D452" s="102"/>
      <c r="E452" s="102"/>
      <c r="F452" s="137"/>
      <c r="G452" s="50">
        <v>0</v>
      </c>
      <c r="H452" s="50">
        <v>0</v>
      </c>
    </row>
    <row r="453" spans="1:8" ht="21.95" customHeight="1" x14ac:dyDescent="0.25">
      <c r="A453" s="100" t="s">
        <v>479</v>
      </c>
      <c r="B453" s="100" t="s">
        <v>480</v>
      </c>
      <c r="C453" s="100" t="s">
        <v>386</v>
      </c>
      <c r="D453" s="100" t="s">
        <v>481</v>
      </c>
      <c r="E453" s="100" t="s">
        <v>445</v>
      </c>
      <c r="F453" s="100" t="s">
        <v>205</v>
      </c>
      <c r="G453" s="50">
        <v>0</v>
      </c>
      <c r="H453" s="50">
        <v>0</v>
      </c>
    </row>
    <row r="454" spans="1:8" ht="21.95" customHeight="1" x14ac:dyDescent="0.25">
      <c r="A454" s="137"/>
      <c r="B454" s="102"/>
      <c r="C454" s="102"/>
      <c r="D454" s="102"/>
      <c r="E454" s="102"/>
      <c r="F454" s="137"/>
      <c r="G454" s="50">
        <v>1000</v>
      </c>
      <c r="H454" s="50">
        <v>0</v>
      </c>
    </row>
    <row r="455" spans="1:8" x14ac:dyDescent="0.25">
      <c r="A455" s="100" t="s">
        <v>482</v>
      </c>
      <c r="B455" s="100" t="s">
        <v>483</v>
      </c>
      <c r="C455" s="100" t="s">
        <v>386</v>
      </c>
      <c r="D455" s="100" t="s">
        <v>484</v>
      </c>
      <c r="E455" s="100" t="s">
        <v>445</v>
      </c>
      <c r="F455" s="100" t="s">
        <v>105</v>
      </c>
      <c r="G455" s="50">
        <v>0</v>
      </c>
      <c r="H455" s="50">
        <v>0</v>
      </c>
    </row>
    <row r="456" spans="1:8" x14ac:dyDescent="0.25">
      <c r="A456" s="137"/>
      <c r="B456" s="102"/>
      <c r="C456" s="102"/>
      <c r="D456" s="102"/>
      <c r="E456" s="102"/>
      <c r="F456" s="137"/>
      <c r="G456" s="50">
        <v>1000</v>
      </c>
      <c r="H456" s="50">
        <v>0</v>
      </c>
    </row>
    <row r="457" spans="1:8" ht="42.75" x14ac:dyDescent="0.25">
      <c r="A457" s="1" t="s">
        <v>485</v>
      </c>
      <c r="B457" s="8" t="s">
        <v>486</v>
      </c>
      <c r="C457" s="1" t="s">
        <v>487</v>
      </c>
      <c r="D457" s="1" t="s">
        <v>488</v>
      </c>
      <c r="E457" s="1" t="s">
        <v>489</v>
      </c>
      <c r="F457" s="13" t="s">
        <v>490</v>
      </c>
      <c r="G457" s="36" t="s">
        <v>491</v>
      </c>
      <c r="H457" s="36" t="s">
        <v>1617</v>
      </c>
    </row>
    <row r="458" spans="1:8" ht="42.75" x14ac:dyDescent="0.25">
      <c r="A458" s="1" t="s">
        <v>485</v>
      </c>
      <c r="B458" s="8" t="s">
        <v>492</v>
      </c>
      <c r="C458" s="1" t="s">
        <v>487</v>
      </c>
      <c r="D458" s="1" t="s">
        <v>488</v>
      </c>
      <c r="E458" s="1" t="s">
        <v>489</v>
      </c>
      <c r="F458" s="13" t="s">
        <v>493</v>
      </c>
      <c r="G458" s="36" t="s">
        <v>494</v>
      </c>
      <c r="H458" s="36" t="s">
        <v>1617</v>
      </c>
    </row>
    <row r="459" spans="1:8" ht="42.75" x14ac:dyDescent="0.25">
      <c r="A459" s="8" t="s">
        <v>495</v>
      </c>
      <c r="B459" s="1" t="s">
        <v>496</v>
      </c>
      <c r="C459" s="1" t="s">
        <v>497</v>
      </c>
      <c r="D459" s="1" t="s">
        <v>497</v>
      </c>
      <c r="E459" s="1" t="s">
        <v>489</v>
      </c>
      <c r="F459" s="1">
        <v>9</v>
      </c>
      <c r="G459" s="36" t="s">
        <v>498</v>
      </c>
      <c r="H459" s="36" t="s">
        <v>499</v>
      </c>
    </row>
    <row r="460" spans="1:8" ht="42.75" x14ac:dyDescent="0.25">
      <c r="A460" s="8" t="s">
        <v>485</v>
      </c>
      <c r="B460" s="1" t="s">
        <v>500</v>
      </c>
      <c r="C460" s="1" t="s">
        <v>497</v>
      </c>
      <c r="D460" s="1" t="s">
        <v>497</v>
      </c>
      <c r="E460" s="1" t="s">
        <v>489</v>
      </c>
      <c r="F460" s="1">
        <v>9</v>
      </c>
      <c r="G460" s="36" t="s">
        <v>501</v>
      </c>
      <c r="H460" s="36" t="s">
        <v>1617</v>
      </c>
    </row>
    <row r="461" spans="1:8" ht="42.75" x14ac:dyDescent="0.25">
      <c r="A461" s="8" t="s">
        <v>502</v>
      </c>
      <c r="B461" s="1" t="s">
        <v>503</v>
      </c>
      <c r="C461" s="1" t="s">
        <v>504</v>
      </c>
      <c r="D461" s="1" t="s">
        <v>504</v>
      </c>
      <c r="E461" s="1" t="s">
        <v>489</v>
      </c>
      <c r="F461" s="14" t="s">
        <v>505</v>
      </c>
      <c r="G461" s="36" t="s">
        <v>506</v>
      </c>
      <c r="H461" s="36" t="s">
        <v>507</v>
      </c>
    </row>
    <row r="462" spans="1:8" ht="42.75" x14ac:dyDescent="0.25">
      <c r="A462" s="8" t="s">
        <v>485</v>
      </c>
      <c r="B462" s="1" t="s">
        <v>508</v>
      </c>
      <c r="C462" s="1" t="s">
        <v>509</v>
      </c>
      <c r="D462" s="1" t="s">
        <v>510</v>
      </c>
      <c r="E462" s="1" t="s">
        <v>489</v>
      </c>
      <c r="F462" s="14" t="s">
        <v>511</v>
      </c>
      <c r="G462" s="36" t="s">
        <v>512</v>
      </c>
      <c r="H462" s="36" t="s">
        <v>1617</v>
      </c>
    </row>
    <row r="463" spans="1:8" ht="42.75" x14ac:dyDescent="0.25">
      <c r="A463" s="1" t="s">
        <v>513</v>
      </c>
      <c r="B463" s="1" t="s">
        <v>514</v>
      </c>
      <c r="C463" s="1" t="s">
        <v>515</v>
      </c>
      <c r="D463" s="1" t="s">
        <v>1618</v>
      </c>
      <c r="E463" s="1" t="s">
        <v>489</v>
      </c>
      <c r="F463" s="14" t="s">
        <v>516</v>
      </c>
      <c r="G463" s="36" t="s">
        <v>517</v>
      </c>
      <c r="H463" s="36" t="s">
        <v>518</v>
      </c>
    </row>
    <row r="464" spans="1:8" ht="85.5" x14ac:dyDescent="0.25">
      <c r="A464" s="1" t="s">
        <v>519</v>
      </c>
      <c r="B464" s="1" t="s">
        <v>520</v>
      </c>
      <c r="C464" s="1" t="s">
        <v>515</v>
      </c>
      <c r="D464" s="1" t="s">
        <v>1619</v>
      </c>
      <c r="E464" s="1" t="s">
        <v>489</v>
      </c>
      <c r="F464" s="14" t="s">
        <v>521</v>
      </c>
      <c r="G464" s="36" t="s">
        <v>498</v>
      </c>
      <c r="H464" s="36" t="s">
        <v>522</v>
      </c>
    </row>
    <row r="465" spans="1:8" ht="42.75" x14ac:dyDescent="0.25">
      <c r="A465" s="1" t="s">
        <v>523</v>
      </c>
      <c r="B465" s="1" t="s">
        <v>524</v>
      </c>
      <c r="C465" s="1" t="s">
        <v>525</v>
      </c>
      <c r="D465" s="1" t="s">
        <v>526</v>
      </c>
      <c r="E465" s="1" t="s">
        <v>489</v>
      </c>
      <c r="F465" s="14" t="s">
        <v>527</v>
      </c>
      <c r="G465" s="36" t="s">
        <v>501</v>
      </c>
      <c r="H465" s="36" t="s">
        <v>1617</v>
      </c>
    </row>
    <row r="466" spans="1:8" ht="42.75" x14ac:dyDescent="0.25">
      <c r="A466" s="1" t="s">
        <v>528</v>
      </c>
      <c r="B466" s="1" t="s">
        <v>496</v>
      </c>
      <c r="C466" s="1" t="s">
        <v>525</v>
      </c>
      <c r="D466" s="1" t="s">
        <v>526</v>
      </c>
      <c r="E466" s="1" t="s">
        <v>489</v>
      </c>
      <c r="F466" s="14" t="s">
        <v>527</v>
      </c>
      <c r="G466" s="36" t="s">
        <v>501</v>
      </c>
      <c r="H466" s="36" t="s">
        <v>529</v>
      </c>
    </row>
    <row r="467" spans="1:8" ht="42.75" x14ac:dyDescent="0.25">
      <c r="A467" s="5" t="s">
        <v>485</v>
      </c>
      <c r="B467" s="1" t="s">
        <v>530</v>
      </c>
      <c r="C467" s="1" t="s">
        <v>525</v>
      </c>
      <c r="D467" s="1" t="s">
        <v>531</v>
      </c>
      <c r="E467" s="1" t="s">
        <v>489</v>
      </c>
      <c r="F467" s="14" t="s">
        <v>527</v>
      </c>
      <c r="G467" s="36" t="s">
        <v>501</v>
      </c>
      <c r="H467" s="36" t="s">
        <v>1617</v>
      </c>
    </row>
    <row r="468" spans="1:8" x14ac:dyDescent="0.25">
      <c r="A468" s="5" t="s">
        <v>1787</v>
      </c>
      <c r="B468" s="26" t="s">
        <v>1787</v>
      </c>
      <c r="C468" s="26" t="s">
        <v>1787</v>
      </c>
      <c r="D468" s="26" t="s">
        <v>1787</v>
      </c>
      <c r="E468" s="26" t="s">
        <v>1786</v>
      </c>
      <c r="F468" s="14" t="s">
        <v>1787</v>
      </c>
      <c r="G468" s="36" t="s">
        <v>1787</v>
      </c>
      <c r="H468" s="36" t="s">
        <v>1787</v>
      </c>
    </row>
    <row r="469" spans="1:8" ht="57" x14ac:dyDescent="0.25">
      <c r="A469" s="10" t="s">
        <v>532</v>
      </c>
      <c r="B469" s="1" t="s">
        <v>533</v>
      </c>
      <c r="C469" s="1" t="s">
        <v>534</v>
      </c>
      <c r="D469" s="1" t="s">
        <v>535</v>
      </c>
      <c r="E469" s="8" t="s">
        <v>536</v>
      </c>
      <c r="F469" s="1" t="s">
        <v>537</v>
      </c>
      <c r="G469" s="51">
        <v>0</v>
      </c>
      <c r="H469" s="52">
        <v>0</v>
      </c>
    </row>
    <row r="470" spans="1:8" ht="42.75" x14ac:dyDescent="0.25">
      <c r="A470" s="10" t="s">
        <v>538</v>
      </c>
      <c r="B470" s="1" t="s">
        <v>539</v>
      </c>
      <c r="C470" s="1" t="s">
        <v>155</v>
      </c>
      <c r="D470" s="1" t="s">
        <v>540</v>
      </c>
      <c r="E470" s="8" t="s">
        <v>536</v>
      </c>
      <c r="F470" s="1" t="s">
        <v>541</v>
      </c>
      <c r="G470" s="51">
        <v>1000</v>
      </c>
      <c r="H470" s="52">
        <v>0</v>
      </c>
    </row>
    <row r="471" spans="1:8" ht="42.75" x14ac:dyDescent="0.25">
      <c r="A471" s="10" t="s">
        <v>542</v>
      </c>
      <c r="B471" s="1" t="s">
        <v>543</v>
      </c>
      <c r="C471" s="1" t="s">
        <v>155</v>
      </c>
      <c r="D471" s="1" t="s">
        <v>544</v>
      </c>
      <c r="E471" s="8" t="s">
        <v>536</v>
      </c>
      <c r="F471" s="1" t="s">
        <v>545</v>
      </c>
      <c r="G471" s="51">
        <v>1000</v>
      </c>
      <c r="H471" s="52">
        <v>500</v>
      </c>
    </row>
    <row r="472" spans="1:8" ht="42.75" x14ac:dyDescent="0.25">
      <c r="A472" s="10" t="s">
        <v>546</v>
      </c>
      <c r="B472" s="1" t="s">
        <v>547</v>
      </c>
      <c r="C472" s="1" t="s">
        <v>155</v>
      </c>
      <c r="D472" s="1" t="s">
        <v>548</v>
      </c>
      <c r="E472" s="8" t="s">
        <v>536</v>
      </c>
      <c r="F472" s="1" t="s">
        <v>549</v>
      </c>
      <c r="G472" s="51">
        <v>1000</v>
      </c>
      <c r="H472" s="52">
        <v>0</v>
      </c>
    </row>
    <row r="473" spans="1:8" ht="42.75" x14ac:dyDescent="0.25">
      <c r="A473" s="10" t="s">
        <v>550</v>
      </c>
      <c r="B473" s="1" t="s">
        <v>551</v>
      </c>
      <c r="C473" s="1" t="s">
        <v>143</v>
      </c>
      <c r="D473" s="1" t="s">
        <v>552</v>
      </c>
      <c r="E473" s="8" t="s">
        <v>536</v>
      </c>
      <c r="F473" s="1" t="s">
        <v>553</v>
      </c>
      <c r="G473" s="51">
        <v>3000</v>
      </c>
      <c r="H473" s="52">
        <v>0</v>
      </c>
    </row>
    <row r="474" spans="1:8" ht="42.75" x14ac:dyDescent="0.25">
      <c r="A474" s="10" t="s">
        <v>554</v>
      </c>
      <c r="B474" s="1" t="s">
        <v>555</v>
      </c>
      <c r="C474" s="1" t="s">
        <v>143</v>
      </c>
      <c r="D474" s="1" t="s">
        <v>552</v>
      </c>
      <c r="E474" s="8" t="s">
        <v>536</v>
      </c>
      <c r="F474" s="1" t="s">
        <v>388</v>
      </c>
      <c r="G474" s="51">
        <v>3600</v>
      </c>
      <c r="H474" s="52">
        <v>2028</v>
      </c>
    </row>
    <row r="475" spans="1:8" ht="42.75" x14ac:dyDescent="0.25">
      <c r="A475" s="10" t="s">
        <v>556</v>
      </c>
      <c r="B475" s="1" t="s">
        <v>539</v>
      </c>
      <c r="C475" s="1" t="s">
        <v>155</v>
      </c>
      <c r="D475" s="1" t="s">
        <v>557</v>
      </c>
      <c r="E475" s="8" t="s">
        <v>536</v>
      </c>
      <c r="F475" s="1" t="s">
        <v>348</v>
      </c>
      <c r="G475" s="51">
        <v>0</v>
      </c>
      <c r="H475" s="52">
        <v>0</v>
      </c>
    </row>
    <row r="476" spans="1:8" ht="42.75" x14ac:dyDescent="0.25">
      <c r="A476" s="10" t="s">
        <v>558</v>
      </c>
      <c r="B476" s="1" t="s">
        <v>559</v>
      </c>
      <c r="C476" s="1" t="s">
        <v>155</v>
      </c>
      <c r="D476" s="1" t="s">
        <v>560</v>
      </c>
      <c r="E476" s="8" t="s">
        <v>536</v>
      </c>
      <c r="F476" s="1" t="s">
        <v>561</v>
      </c>
      <c r="G476" s="51">
        <v>1000</v>
      </c>
      <c r="H476" s="52">
        <v>0</v>
      </c>
    </row>
    <row r="477" spans="1:8" ht="57" x14ac:dyDescent="0.25">
      <c r="A477" s="10" t="s">
        <v>556</v>
      </c>
      <c r="B477" s="1" t="s">
        <v>562</v>
      </c>
      <c r="C477" s="1" t="s">
        <v>471</v>
      </c>
      <c r="D477" s="1" t="s">
        <v>563</v>
      </c>
      <c r="E477" s="8" t="s">
        <v>536</v>
      </c>
      <c r="F477" s="1" t="s">
        <v>38</v>
      </c>
      <c r="G477" s="51">
        <v>0</v>
      </c>
      <c r="H477" s="52">
        <v>0</v>
      </c>
    </row>
    <row r="478" spans="1:8" ht="42.75" x14ac:dyDescent="0.25">
      <c r="A478" s="10" t="s">
        <v>564</v>
      </c>
      <c r="B478" s="1" t="s">
        <v>565</v>
      </c>
      <c r="C478" s="1" t="s">
        <v>155</v>
      </c>
      <c r="D478" s="1" t="s">
        <v>566</v>
      </c>
      <c r="E478" s="8" t="s">
        <v>536</v>
      </c>
      <c r="F478" s="1" t="s">
        <v>567</v>
      </c>
      <c r="G478" s="51">
        <v>3265</v>
      </c>
      <c r="H478" s="52">
        <v>2851.71</v>
      </c>
    </row>
    <row r="479" spans="1:8" x14ac:dyDescent="0.25">
      <c r="A479" s="127" t="s">
        <v>1787</v>
      </c>
      <c r="B479" s="120" t="s">
        <v>1787</v>
      </c>
      <c r="C479" s="127" t="s">
        <v>568</v>
      </c>
      <c r="D479" s="127" t="s">
        <v>569</v>
      </c>
      <c r="E479" s="74" t="s">
        <v>570</v>
      </c>
      <c r="F479" s="127" t="s">
        <v>571</v>
      </c>
      <c r="G479" s="31">
        <v>0</v>
      </c>
      <c r="H479" s="31">
        <v>0</v>
      </c>
    </row>
    <row r="480" spans="1:8" x14ac:dyDescent="0.25">
      <c r="A480" s="85"/>
      <c r="B480" s="81"/>
      <c r="C480" s="85"/>
      <c r="D480" s="85"/>
      <c r="E480" s="85"/>
      <c r="F480" s="85"/>
      <c r="G480" s="31">
        <v>0</v>
      </c>
      <c r="H480" s="31">
        <v>0</v>
      </c>
    </row>
    <row r="481" spans="1:8" x14ac:dyDescent="0.25">
      <c r="A481" s="86"/>
      <c r="B481" s="82"/>
      <c r="C481" s="86"/>
      <c r="D481" s="86"/>
      <c r="E481" s="86"/>
      <c r="F481" s="86"/>
      <c r="G481" s="32"/>
      <c r="H481" s="31">
        <v>0</v>
      </c>
    </row>
    <row r="482" spans="1:8" ht="20.100000000000001" customHeight="1" x14ac:dyDescent="0.25">
      <c r="A482" s="127" t="s">
        <v>1787</v>
      </c>
      <c r="B482" s="120" t="s">
        <v>572</v>
      </c>
      <c r="C482" s="127" t="s">
        <v>573</v>
      </c>
      <c r="D482" s="127" t="s">
        <v>574</v>
      </c>
      <c r="E482" s="74" t="s">
        <v>570</v>
      </c>
      <c r="F482" s="127" t="s">
        <v>105</v>
      </c>
      <c r="G482" s="31">
        <v>0</v>
      </c>
      <c r="H482" s="31">
        <v>0</v>
      </c>
    </row>
    <row r="483" spans="1:8" ht="20.100000000000001" customHeight="1" x14ac:dyDescent="0.25">
      <c r="A483" s="85"/>
      <c r="B483" s="81"/>
      <c r="C483" s="85"/>
      <c r="D483" s="85"/>
      <c r="E483" s="85"/>
      <c r="F483" s="85"/>
      <c r="G483" s="31">
        <v>0</v>
      </c>
      <c r="H483" s="31">
        <v>0</v>
      </c>
    </row>
    <row r="484" spans="1:8" ht="20.100000000000001" customHeight="1" x14ac:dyDescent="0.25">
      <c r="A484" s="86"/>
      <c r="B484" s="82"/>
      <c r="C484" s="86"/>
      <c r="D484" s="86"/>
      <c r="E484" s="86"/>
      <c r="F484" s="86"/>
      <c r="G484" s="32"/>
      <c r="H484" s="31">
        <v>0</v>
      </c>
    </row>
    <row r="485" spans="1:8" x14ac:dyDescent="0.25">
      <c r="A485" s="127" t="s">
        <v>1787</v>
      </c>
      <c r="B485" s="120" t="s">
        <v>575</v>
      </c>
      <c r="C485" s="127" t="s">
        <v>18</v>
      </c>
      <c r="D485" s="127" t="s">
        <v>576</v>
      </c>
      <c r="E485" s="74" t="s">
        <v>570</v>
      </c>
      <c r="F485" s="127" t="s">
        <v>577</v>
      </c>
      <c r="G485" s="31">
        <v>0</v>
      </c>
      <c r="H485" s="31">
        <v>0</v>
      </c>
    </row>
    <row r="486" spans="1:8" x14ac:dyDescent="0.25">
      <c r="A486" s="85"/>
      <c r="B486" s="81"/>
      <c r="C486" s="85"/>
      <c r="D486" s="85"/>
      <c r="E486" s="85"/>
      <c r="F486" s="85"/>
      <c r="G486" s="31">
        <v>0</v>
      </c>
      <c r="H486" s="31">
        <v>0</v>
      </c>
    </row>
    <row r="487" spans="1:8" x14ac:dyDescent="0.25">
      <c r="A487" s="86"/>
      <c r="B487" s="82"/>
      <c r="C487" s="86"/>
      <c r="D487" s="86"/>
      <c r="E487" s="86"/>
      <c r="F487" s="86"/>
      <c r="G487" s="32"/>
      <c r="H487" s="31">
        <v>0</v>
      </c>
    </row>
    <row r="488" spans="1:8" x14ac:dyDescent="0.25">
      <c r="A488" s="127" t="s">
        <v>1787</v>
      </c>
      <c r="B488" s="120" t="s">
        <v>578</v>
      </c>
      <c r="C488" s="127" t="s">
        <v>579</v>
      </c>
      <c r="D488" s="127" t="s">
        <v>580</v>
      </c>
      <c r="E488" s="74" t="s">
        <v>570</v>
      </c>
      <c r="F488" s="127" t="s">
        <v>92</v>
      </c>
      <c r="G488" s="31">
        <v>0</v>
      </c>
      <c r="H488" s="31">
        <v>0</v>
      </c>
    </row>
    <row r="489" spans="1:8" x14ac:dyDescent="0.25">
      <c r="A489" s="85"/>
      <c r="B489" s="81"/>
      <c r="C489" s="85"/>
      <c r="D489" s="85"/>
      <c r="E489" s="85"/>
      <c r="F489" s="85"/>
      <c r="G489" s="31">
        <v>0</v>
      </c>
      <c r="H489" s="31">
        <v>0</v>
      </c>
    </row>
    <row r="490" spans="1:8" x14ac:dyDescent="0.25">
      <c r="A490" s="86"/>
      <c r="B490" s="82"/>
      <c r="C490" s="86"/>
      <c r="D490" s="86"/>
      <c r="E490" s="86"/>
      <c r="F490" s="86"/>
      <c r="G490" s="32"/>
      <c r="H490" s="31">
        <v>0</v>
      </c>
    </row>
    <row r="491" spans="1:8" x14ac:dyDescent="0.25">
      <c r="A491" s="127" t="s">
        <v>1787</v>
      </c>
      <c r="B491" s="120" t="s">
        <v>581</v>
      </c>
      <c r="C491" s="127" t="s">
        <v>582</v>
      </c>
      <c r="D491" s="127" t="s">
        <v>583</v>
      </c>
      <c r="E491" s="74" t="s">
        <v>570</v>
      </c>
      <c r="F491" s="127" t="s">
        <v>96</v>
      </c>
      <c r="G491" s="31">
        <v>0</v>
      </c>
      <c r="H491" s="31">
        <v>0</v>
      </c>
    </row>
    <row r="492" spans="1:8" x14ac:dyDescent="0.25">
      <c r="A492" s="85"/>
      <c r="B492" s="81"/>
      <c r="C492" s="85"/>
      <c r="D492" s="85"/>
      <c r="E492" s="85"/>
      <c r="F492" s="85"/>
      <c r="G492" s="31">
        <v>0</v>
      </c>
      <c r="H492" s="31">
        <v>0</v>
      </c>
    </row>
    <row r="493" spans="1:8" x14ac:dyDescent="0.25">
      <c r="A493" s="86"/>
      <c r="B493" s="82"/>
      <c r="C493" s="86"/>
      <c r="D493" s="86"/>
      <c r="E493" s="86"/>
      <c r="F493" s="86"/>
      <c r="G493" s="32"/>
      <c r="H493" s="31">
        <v>0</v>
      </c>
    </row>
    <row r="494" spans="1:8" x14ac:dyDescent="0.25">
      <c r="A494" s="127" t="s">
        <v>1787</v>
      </c>
      <c r="B494" s="120" t="s">
        <v>584</v>
      </c>
      <c r="C494" s="127" t="s">
        <v>585</v>
      </c>
      <c r="D494" s="127" t="s">
        <v>586</v>
      </c>
      <c r="E494" s="74" t="s">
        <v>570</v>
      </c>
      <c r="F494" s="127" t="s">
        <v>205</v>
      </c>
      <c r="G494" s="31">
        <v>0</v>
      </c>
      <c r="H494" s="31">
        <v>0</v>
      </c>
    </row>
    <row r="495" spans="1:8" x14ac:dyDescent="0.25">
      <c r="A495" s="85"/>
      <c r="B495" s="81"/>
      <c r="C495" s="85"/>
      <c r="D495" s="85"/>
      <c r="E495" s="85"/>
      <c r="F495" s="85"/>
      <c r="G495" s="31">
        <v>0</v>
      </c>
      <c r="H495" s="31">
        <v>0</v>
      </c>
    </row>
    <row r="496" spans="1:8" x14ac:dyDescent="0.25">
      <c r="A496" s="86"/>
      <c r="B496" s="82"/>
      <c r="C496" s="86"/>
      <c r="D496" s="86"/>
      <c r="E496" s="86"/>
      <c r="F496" s="86"/>
      <c r="G496" s="32"/>
      <c r="H496" s="31">
        <v>0</v>
      </c>
    </row>
    <row r="497" spans="1:8" x14ac:dyDescent="0.25">
      <c r="A497" s="127" t="s">
        <v>1787</v>
      </c>
      <c r="B497" s="120" t="s">
        <v>587</v>
      </c>
      <c r="C497" s="127" t="s">
        <v>588</v>
      </c>
      <c r="D497" s="127" t="s">
        <v>589</v>
      </c>
      <c r="E497" s="74" t="s">
        <v>570</v>
      </c>
      <c r="F497" s="127" t="s">
        <v>119</v>
      </c>
      <c r="G497" s="31">
        <v>0</v>
      </c>
      <c r="H497" s="31">
        <v>0</v>
      </c>
    </row>
    <row r="498" spans="1:8" x14ac:dyDescent="0.25">
      <c r="A498" s="85"/>
      <c r="B498" s="81"/>
      <c r="C498" s="85"/>
      <c r="D498" s="85"/>
      <c r="E498" s="85"/>
      <c r="F498" s="85"/>
      <c r="G498" s="31">
        <v>0</v>
      </c>
      <c r="H498" s="31">
        <v>0</v>
      </c>
    </row>
    <row r="499" spans="1:8" x14ac:dyDescent="0.25">
      <c r="A499" s="86"/>
      <c r="B499" s="82"/>
      <c r="C499" s="86"/>
      <c r="D499" s="86"/>
      <c r="E499" s="86"/>
      <c r="F499" s="86"/>
      <c r="G499" s="32"/>
      <c r="H499" s="31">
        <v>0</v>
      </c>
    </row>
    <row r="500" spans="1:8" x14ac:dyDescent="0.25">
      <c r="A500" s="127" t="s">
        <v>1787</v>
      </c>
      <c r="B500" s="120" t="s">
        <v>590</v>
      </c>
      <c r="C500" s="127" t="s">
        <v>591</v>
      </c>
      <c r="D500" s="127" t="s">
        <v>592</v>
      </c>
      <c r="E500" s="74" t="s">
        <v>570</v>
      </c>
      <c r="F500" s="127" t="s">
        <v>87</v>
      </c>
      <c r="G500" s="31">
        <v>0</v>
      </c>
      <c r="H500" s="31">
        <v>0</v>
      </c>
    </row>
    <row r="501" spans="1:8" x14ac:dyDescent="0.25">
      <c r="A501" s="85"/>
      <c r="B501" s="81"/>
      <c r="C501" s="85"/>
      <c r="D501" s="85"/>
      <c r="E501" s="85"/>
      <c r="F501" s="85"/>
      <c r="G501" s="31">
        <v>0</v>
      </c>
      <c r="H501" s="31">
        <v>0</v>
      </c>
    </row>
    <row r="502" spans="1:8" x14ac:dyDescent="0.25">
      <c r="A502" s="86"/>
      <c r="B502" s="82"/>
      <c r="C502" s="86"/>
      <c r="D502" s="86"/>
      <c r="E502" s="86"/>
      <c r="F502" s="86"/>
      <c r="G502" s="32"/>
      <c r="H502" s="31">
        <v>0</v>
      </c>
    </row>
    <row r="503" spans="1:8" x14ac:dyDescent="0.25">
      <c r="A503" s="127" t="s">
        <v>1787</v>
      </c>
      <c r="B503" s="120" t="s">
        <v>590</v>
      </c>
      <c r="C503" s="127" t="s">
        <v>593</v>
      </c>
      <c r="D503" s="127" t="s">
        <v>594</v>
      </c>
      <c r="E503" s="74" t="s">
        <v>570</v>
      </c>
      <c r="F503" s="127" t="s">
        <v>90</v>
      </c>
      <c r="G503" s="31">
        <v>0</v>
      </c>
      <c r="H503" s="31">
        <v>0</v>
      </c>
    </row>
    <row r="504" spans="1:8" x14ac:dyDescent="0.25">
      <c r="A504" s="85"/>
      <c r="B504" s="81"/>
      <c r="C504" s="85"/>
      <c r="D504" s="85"/>
      <c r="E504" s="85"/>
      <c r="F504" s="85"/>
      <c r="G504" s="31">
        <v>0</v>
      </c>
      <c r="H504" s="31">
        <v>0</v>
      </c>
    </row>
    <row r="505" spans="1:8" x14ac:dyDescent="0.25">
      <c r="A505" s="86"/>
      <c r="B505" s="82"/>
      <c r="C505" s="86"/>
      <c r="D505" s="86"/>
      <c r="E505" s="86"/>
      <c r="F505" s="86"/>
      <c r="G505" s="32"/>
      <c r="H505" s="31">
        <v>0</v>
      </c>
    </row>
    <row r="506" spans="1:8" x14ac:dyDescent="0.25">
      <c r="A506" s="127" t="s">
        <v>1787</v>
      </c>
      <c r="B506" s="120" t="s">
        <v>590</v>
      </c>
      <c r="C506" s="127" t="s">
        <v>595</v>
      </c>
      <c r="D506" s="127" t="s">
        <v>596</v>
      </c>
      <c r="E506" s="74" t="s">
        <v>570</v>
      </c>
      <c r="F506" s="127" t="s">
        <v>92</v>
      </c>
      <c r="G506" s="31">
        <v>0</v>
      </c>
      <c r="H506" s="31">
        <v>0</v>
      </c>
    </row>
    <row r="507" spans="1:8" x14ac:dyDescent="0.25">
      <c r="A507" s="85"/>
      <c r="B507" s="81"/>
      <c r="C507" s="85"/>
      <c r="D507" s="85"/>
      <c r="E507" s="85"/>
      <c r="F507" s="85"/>
      <c r="G507" s="31">
        <v>0</v>
      </c>
      <c r="H507" s="31">
        <v>0</v>
      </c>
    </row>
    <row r="508" spans="1:8" x14ac:dyDescent="0.25">
      <c r="A508" s="85"/>
      <c r="B508" s="81"/>
      <c r="C508" s="85"/>
      <c r="D508" s="85"/>
      <c r="E508" s="85"/>
      <c r="F508" s="85"/>
      <c r="G508" s="32"/>
      <c r="H508" s="31">
        <v>0</v>
      </c>
    </row>
    <row r="509" spans="1:8" ht="14.25" customHeight="1" x14ac:dyDescent="0.25">
      <c r="A509" s="91" t="s">
        <v>597</v>
      </c>
      <c r="B509" s="100" t="s">
        <v>797</v>
      </c>
      <c r="C509" s="100" t="s">
        <v>1629</v>
      </c>
      <c r="D509" s="100" t="s">
        <v>849</v>
      </c>
      <c r="E509" s="91" t="str">
        <f>UPPER("La Paz, B.C.S.")</f>
        <v>LA PAZ, B.C.S.</v>
      </c>
      <c r="F509" s="143" t="s">
        <v>1643</v>
      </c>
      <c r="G509" s="53">
        <v>4112</v>
      </c>
      <c r="H509" s="53">
        <f>2711.06+3114.12</f>
        <v>5825.18</v>
      </c>
    </row>
    <row r="510" spans="1:8" x14ac:dyDescent="0.25">
      <c r="A510" s="91"/>
      <c r="B510" s="101"/>
      <c r="C510" s="101"/>
      <c r="D510" s="101"/>
      <c r="E510" s="91"/>
      <c r="F510" s="144"/>
      <c r="G510" s="53">
        <v>561</v>
      </c>
      <c r="H510" s="53"/>
    </row>
    <row r="511" spans="1:8" x14ac:dyDescent="0.25">
      <c r="A511" s="91"/>
      <c r="B511" s="102"/>
      <c r="C511" s="102"/>
      <c r="D511" s="102"/>
      <c r="E511" s="91"/>
      <c r="F511" s="145"/>
      <c r="G511" s="53"/>
      <c r="H511" s="53">
        <v>400</v>
      </c>
    </row>
    <row r="512" spans="1:8" ht="14.25" customHeight="1" x14ac:dyDescent="0.25">
      <c r="A512" s="91" t="s">
        <v>598</v>
      </c>
      <c r="B512" s="100" t="s">
        <v>1620</v>
      </c>
      <c r="C512" s="100" t="s">
        <v>1630</v>
      </c>
      <c r="D512" s="100" t="s">
        <v>1638</v>
      </c>
      <c r="E512" s="91" t="str">
        <f t="shared" ref="E512" si="0">UPPER("La Paz, B.C.S.")</f>
        <v>LA PAZ, B.C.S.</v>
      </c>
      <c r="F512" s="143" t="s">
        <v>51</v>
      </c>
      <c r="G512" s="53"/>
      <c r="H512" s="53">
        <v>4378</v>
      </c>
    </row>
    <row r="513" spans="1:8" x14ac:dyDescent="0.25">
      <c r="A513" s="91"/>
      <c r="B513" s="101"/>
      <c r="C513" s="101"/>
      <c r="D513" s="101"/>
      <c r="E513" s="91"/>
      <c r="F513" s="144"/>
      <c r="G513" s="30">
        <v>0</v>
      </c>
      <c r="H513" s="53"/>
    </row>
    <row r="514" spans="1:8" x14ac:dyDescent="0.25">
      <c r="A514" s="91"/>
      <c r="B514" s="102"/>
      <c r="C514" s="102"/>
      <c r="D514" s="102"/>
      <c r="E514" s="91"/>
      <c r="F514" s="145"/>
      <c r="G514" s="53"/>
      <c r="H514" s="53"/>
    </row>
    <row r="515" spans="1:8" ht="14.25" customHeight="1" x14ac:dyDescent="0.25">
      <c r="A515" s="91" t="s">
        <v>599</v>
      </c>
      <c r="B515" s="100" t="s">
        <v>1621</v>
      </c>
      <c r="C515" s="100" t="s">
        <v>1631</v>
      </c>
      <c r="D515" s="100" t="s">
        <v>1639</v>
      </c>
      <c r="E515" s="91" t="str">
        <f t="shared" ref="E515" si="1">UPPER("La Paz, B.C.S.")</f>
        <v>LA PAZ, B.C.S.</v>
      </c>
      <c r="F515" s="143" t="s">
        <v>59</v>
      </c>
      <c r="G515" s="53">
        <v>2457</v>
      </c>
      <c r="H515" s="53">
        <f>5207+870</f>
        <v>6077</v>
      </c>
    </row>
    <row r="516" spans="1:8" x14ac:dyDescent="0.25">
      <c r="A516" s="91"/>
      <c r="B516" s="101"/>
      <c r="C516" s="101"/>
      <c r="D516" s="101"/>
      <c r="E516" s="91"/>
      <c r="F516" s="144"/>
      <c r="G516" s="53">
        <v>554</v>
      </c>
      <c r="H516" s="53"/>
    </row>
    <row r="517" spans="1:8" x14ac:dyDescent="0.25">
      <c r="A517" s="91"/>
      <c r="B517" s="102"/>
      <c r="C517" s="102"/>
      <c r="D517" s="102"/>
      <c r="E517" s="91"/>
      <c r="F517" s="145"/>
      <c r="G517" s="53"/>
      <c r="H517" s="53">
        <v>423</v>
      </c>
    </row>
    <row r="518" spans="1:8" ht="14.25" customHeight="1" x14ac:dyDescent="0.25">
      <c r="A518" s="91" t="s">
        <v>600</v>
      </c>
      <c r="B518" s="100" t="s">
        <v>1622</v>
      </c>
      <c r="C518" s="100" t="s">
        <v>1632</v>
      </c>
      <c r="D518" s="100" t="s">
        <v>1640</v>
      </c>
      <c r="E518" s="91" t="str">
        <f t="shared" ref="E518" si="2">UPPER("La Paz, B.C.S.")</f>
        <v>LA PAZ, B.C.S.</v>
      </c>
      <c r="F518" s="143" t="s">
        <v>1644</v>
      </c>
      <c r="G518" s="53">
        <v>3094</v>
      </c>
      <c r="H518" s="53">
        <v>5328</v>
      </c>
    </row>
    <row r="519" spans="1:8" x14ac:dyDescent="0.25">
      <c r="A519" s="91"/>
      <c r="B519" s="101"/>
      <c r="C519" s="101"/>
      <c r="D519" s="101"/>
      <c r="E519" s="91"/>
      <c r="F519" s="144"/>
      <c r="G519" s="53">
        <v>2000</v>
      </c>
      <c r="H519" s="53"/>
    </row>
    <row r="520" spans="1:8" x14ac:dyDescent="0.25">
      <c r="A520" s="91"/>
      <c r="B520" s="102"/>
      <c r="C520" s="102"/>
      <c r="D520" s="102"/>
      <c r="E520" s="91"/>
      <c r="F520" s="145"/>
      <c r="G520" s="53"/>
      <c r="H520" s="53">
        <v>23</v>
      </c>
    </row>
    <row r="521" spans="1:8" ht="14.25" customHeight="1" x14ac:dyDescent="0.25">
      <c r="A521" s="91" t="s">
        <v>601</v>
      </c>
      <c r="B521" s="100" t="s">
        <v>1623</v>
      </c>
      <c r="C521" s="100" t="s">
        <v>1633</v>
      </c>
      <c r="D521" s="100" t="s">
        <v>1641</v>
      </c>
      <c r="E521" s="91" t="str">
        <f t="shared" ref="E521" si="3">UPPER("La Paz, B.C.S.")</f>
        <v>LA PAZ, B.C.S.</v>
      </c>
      <c r="F521" s="143" t="s">
        <v>92</v>
      </c>
      <c r="G521" s="53">
        <v>3099</v>
      </c>
      <c r="H521" s="53">
        <v>4210.18</v>
      </c>
    </row>
    <row r="522" spans="1:8" x14ac:dyDescent="0.25">
      <c r="A522" s="91"/>
      <c r="B522" s="101"/>
      <c r="C522" s="101"/>
      <c r="D522" s="101"/>
      <c r="E522" s="91"/>
      <c r="F522" s="144"/>
      <c r="G522" s="53">
        <v>1000</v>
      </c>
      <c r="H522" s="53"/>
    </row>
    <row r="523" spans="1:8" x14ac:dyDescent="0.25">
      <c r="A523" s="91"/>
      <c r="B523" s="102"/>
      <c r="C523" s="102"/>
      <c r="D523" s="102"/>
      <c r="E523" s="91"/>
      <c r="F523" s="145"/>
      <c r="G523" s="53"/>
      <c r="H523" s="53">
        <v>423</v>
      </c>
    </row>
    <row r="524" spans="1:8" ht="14.25" customHeight="1" x14ac:dyDescent="0.25">
      <c r="A524" s="91" t="s">
        <v>602</v>
      </c>
      <c r="B524" s="100" t="s">
        <v>1624</v>
      </c>
      <c r="C524" s="100" t="s">
        <v>1634</v>
      </c>
      <c r="D524" s="100" t="s">
        <v>849</v>
      </c>
      <c r="E524" s="91" t="str">
        <f t="shared" ref="E524" si="4">UPPER("La Paz, B.C.S.")</f>
        <v>LA PAZ, B.C.S.</v>
      </c>
      <c r="F524" s="143" t="s">
        <v>1645</v>
      </c>
      <c r="G524" s="53">
        <v>4528</v>
      </c>
      <c r="H524" s="53"/>
    </row>
    <row r="525" spans="1:8" x14ac:dyDescent="0.25">
      <c r="A525" s="91"/>
      <c r="B525" s="101"/>
      <c r="C525" s="101"/>
      <c r="D525" s="101"/>
      <c r="E525" s="91"/>
      <c r="F525" s="144"/>
      <c r="G525" s="53">
        <v>2000</v>
      </c>
      <c r="H525" s="30">
        <v>0</v>
      </c>
    </row>
    <row r="526" spans="1:8" x14ac:dyDescent="0.25">
      <c r="A526" s="91"/>
      <c r="B526" s="102"/>
      <c r="C526" s="102"/>
      <c r="D526" s="102"/>
      <c r="E526" s="91"/>
      <c r="F526" s="145"/>
      <c r="G526" s="53"/>
      <c r="H526" s="53">
        <v>23</v>
      </c>
    </row>
    <row r="527" spans="1:8" ht="14.25" customHeight="1" x14ac:dyDescent="0.25">
      <c r="A527" s="91" t="s">
        <v>603</v>
      </c>
      <c r="B527" s="100" t="s">
        <v>1625</v>
      </c>
      <c r="C527" s="100" t="s">
        <v>1635</v>
      </c>
      <c r="D527" s="100" t="s">
        <v>1642</v>
      </c>
      <c r="E527" s="91" t="str">
        <f t="shared" ref="E527" si="5">UPPER("La Paz, B.C.S.")</f>
        <v>LA PAZ, B.C.S.</v>
      </c>
      <c r="F527" s="143" t="s">
        <v>1645</v>
      </c>
      <c r="G527" s="53">
        <v>1777</v>
      </c>
      <c r="H527" s="53">
        <v>1798</v>
      </c>
    </row>
    <row r="528" spans="1:8" x14ac:dyDescent="0.25">
      <c r="A528" s="91"/>
      <c r="B528" s="101"/>
      <c r="C528" s="101"/>
      <c r="D528" s="101"/>
      <c r="E528" s="91"/>
      <c r="F528" s="144"/>
      <c r="G528" s="53">
        <v>950</v>
      </c>
      <c r="H528" s="53"/>
    </row>
    <row r="529" spans="1:8" x14ac:dyDescent="0.25">
      <c r="A529" s="91"/>
      <c r="B529" s="102"/>
      <c r="C529" s="102"/>
      <c r="D529" s="102"/>
      <c r="E529" s="91"/>
      <c r="F529" s="145"/>
      <c r="G529" s="53"/>
      <c r="H529" s="53">
        <v>350</v>
      </c>
    </row>
    <row r="530" spans="1:8" ht="14.25" customHeight="1" x14ac:dyDescent="0.25">
      <c r="A530" s="91" t="s">
        <v>604</v>
      </c>
      <c r="B530" s="100" t="s">
        <v>1626</v>
      </c>
      <c r="C530" s="100" t="s">
        <v>1636</v>
      </c>
      <c r="D530" s="100" t="s">
        <v>1641</v>
      </c>
      <c r="E530" s="91" t="str">
        <f t="shared" ref="E530" si="6">UPPER("La Paz, B.C.S.")</f>
        <v>LA PAZ, B.C.S.</v>
      </c>
      <c r="F530" s="143" t="s">
        <v>72</v>
      </c>
      <c r="G530" s="53"/>
      <c r="H530" s="53">
        <v>4204</v>
      </c>
    </row>
    <row r="531" spans="1:8" x14ac:dyDescent="0.25">
      <c r="A531" s="91"/>
      <c r="B531" s="101"/>
      <c r="C531" s="101"/>
      <c r="D531" s="101"/>
      <c r="E531" s="91"/>
      <c r="F531" s="144"/>
      <c r="G531" s="53">
        <v>569</v>
      </c>
      <c r="H531" s="53"/>
    </row>
    <row r="532" spans="1:8" x14ac:dyDescent="0.25">
      <c r="A532" s="91"/>
      <c r="B532" s="102"/>
      <c r="C532" s="102"/>
      <c r="D532" s="102"/>
      <c r="E532" s="91"/>
      <c r="F532" s="145"/>
      <c r="G532" s="53"/>
      <c r="H532" s="53">
        <v>423</v>
      </c>
    </row>
    <row r="533" spans="1:8" ht="14.25" customHeight="1" x14ac:dyDescent="0.25">
      <c r="A533" s="91" t="s">
        <v>1787</v>
      </c>
      <c r="B533" s="100" t="s">
        <v>1627</v>
      </c>
      <c r="C533" s="100" t="s">
        <v>694</v>
      </c>
      <c r="D533" s="100" t="s">
        <v>694</v>
      </c>
      <c r="E533" s="91" t="str">
        <f t="shared" ref="E533" si="7">UPPER("La Paz, B.C.S.")</f>
        <v>LA PAZ, B.C.S.</v>
      </c>
      <c r="F533" s="143" t="s">
        <v>87</v>
      </c>
      <c r="G533" s="53"/>
      <c r="H533" s="53"/>
    </row>
    <row r="534" spans="1:8" x14ac:dyDescent="0.25">
      <c r="A534" s="91"/>
      <c r="B534" s="101"/>
      <c r="C534" s="101"/>
      <c r="D534" s="101"/>
      <c r="E534" s="91"/>
      <c r="F534" s="144"/>
      <c r="G534" s="53">
        <v>800</v>
      </c>
      <c r="H534" s="30">
        <v>0</v>
      </c>
    </row>
    <row r="535" spans="1:8" x14ac:dyDescent="0.25">
      <c r="A535" s="91"/>
      <c r="B535" s="102"/>
      <c r="C535" s="102"/>
      <c r="D535" s="102"/>
      <c r="E535" s="91"/>
      <c r="F535" s="145"/>
      <c r="G535" s="53"/>
      <c r="H535" s="53"/>
    </row>
    <row r="536" spans="1:8" ht="14.25" customHeight="1" x14ac:dyDescent="0.25">
      <c r="A536" s="91" t="s">
        <v>605</v>
      </c>
      <c r="B536" s="100" t="s">
        <v>1628</v>
      </c>
      <c r="C536" s="100" t="s">
        <v>1637</v>
      </c>
      <c r="D536" s="100" t="s">
        <v>1637</v>
      </c>
      <c r="E536" s="91" t="str">
        <f t="shared" ref="E536" si="8">UPPER("La Paz, B.C.S.")</f>
        <v>LA PAZ, B.C.S.</v>
      </c>
      <c r="F536" s="143" t="s">
        <v>1375</v>
      </c>
      <c r="G536" s="53">
        <v>3507</v>
      </c>
      <c r="H536" s="53">
        <v>6501</v>
      </c>
    </row>
    <row r="537" spans="1:8" x14ac:dyDescent="0.25">
      <c r="A537" s="91"/>
      <c r="B537" s="101"/>
      <c r="C537" s="101"/>
      <c r="D537" s="101"/>
      <c r="E537" s="91"/>
      <c r="F537" s="144"/>
      <c r="G537" s="53">
        <v>1573</v>
      </c>
      <c r="H537" s="53"/>
    </row>
    <row r="538" spans="1:8" x14ac:dyDescent="0.25">
      <c r="A538" s="91"/>
      <c r="B538" s="102"/>
      <c r="C538" s="102"/>
      <c r="D538" s="102"/>
      <c r="E538" s="91"/>
      <c r="F538" s="145"/>
      <c r="G538" s="53"/>
      <c r="H538" s="53">
        <v>400</v>
      </c>
    </row>
    <row r="539" spans="1:8" x14ac:dyDescent="0.25">
      <c r="A539" s="83" t="s">
        <v>606</v>
      </c>
      <c r="B539" s="83" t="s">
        <v>607</v>
      </c>
      <c r="C539" s="83" t="s">
        <v>608</v>
      </c>
      <c r="D539" s="83" t="s">
        <v>609</v>
      </c>
      <c r="E539" s="83" t="s">
        <v>1646</v>
      </c>
      <c r="F539" s="83">
        <v>1</v>
      </c>
      <c r="G539" s="46">
        <v>2300</v>
      </c>
      <c r="H539" s="46">
        <v>0</v>
      </c>
    </row>
    <row r="540" spans="1:8" x14ac:dyDescent="0.25">
      <c r="A540" s="84"/>
      <c r="B540" s="84"/>
      <c r="C540" s="84"/>
      <c r="D540" s="84"/>
      <c r="E540" s="84"/>
      <c r="F540" s="84"/>
      <c r="G540" s="46">
        <v>1000</v>
      </c>
      <c r="H540" s="46">
        <v>1954</v>
      </c>
    </row>
    <row r="541" spans="1:8" x14ac:dyDescent="0.25">
      <c r="A541" s="80" t="s">
        <v>610</v>
      </c>
      <c r="B541" s="80" t="s">
        <v>611</v>
      </c>
      <c r="C541" s="80" t="s">
        <v>155</v>
      </c>
      <c r="D541" s="80" t="s">
        <v>612</v>
      </c>
      <c r="E541" s="83" t="s">
        <v>1646</v>
      </c>
      <c r="F541" s="80">
        <v>1</v>
      </c>
      <c r="G541" s="30">
        <v>0</v>
      </c>
      <c r="H541" s="30">
        <v>0</v>
      </c>
    </row>
    <row r="542" spans="1:8" x14ac:dyDescent="0.25">
      <c r="A542" s="84"/>
      <c r="B542" s="84"/>
      <c r="C542" s="84"/>
      <c r="D542" s="84"/>
      <c r="E542" s="84"/>
      <c r="F542" s="84"/>
      <c r="G542" s="46">
        <v>1000</v>
      </c>
      <c r="H542" s="30">
        <v>0</v>
      </c>
    </row>
    <row r="543" spans="1:8" x14ac:dyDescent="0.25">
      <c r="A543" s="80" t="s">
        <v>613</v>
      </c>
      <c r="B543" s="80" t="s">
        <v>265</v>
      </c>
      <c r="C543" s="80" t="s">
        <v>155</v>
      </c>
      <c r="D543" s="80" t="s">
        <v>614</v>
      </c>
      <c r="E543" s="83" t="s">
        <v>1646</v>
      </c>
      <c r="F543" s="80">
        <v>1</v>
      </c>
      <c r="G543" s="46">
        <v>1828.57</v>
      </c>
      <c r="H543" s="30">
        <v>0</v>
      </c>
    </row>
    <row r="544" spans="1:8" x14ac:dyDescent="0.25">
      <c r="A544" s="84"/>
      <c r="B544" s="84"/>
      <c r="C544" s="84"/>
      <c r="D544" s="84"/>
      <c r="E544" s="84"/>
      <c r="F544" s="84"/>
      <c r="G544" s="46">
        <v>1000</v>
      </c>
      <c r="H544" s="46">
        <v>966</v>
      </c>
    </row>
    <row r="545" spans="1:8" x14ac:dyDescent="0.25">
      <c r="A545" s="80" t="s">
        <v>610</v>
      </c>
      <c r="B545" s="80" t="s">
        <v>615</v>
      </c>
      <c r="C545" s="80" t="s">
        <v>155</v>
      </c>
      <c r="D545" s="80" t="s">
        <v>616</v>
      </c>
      <c r="E545" s="83" t="s">
        <v>1646</v>
      </c>
      <c r="F545" s="80">
        <v>1</v>
      </c>
      <c r="G545" s="30">
        <v>0</v>
      </c>
      <c r="H545" s="30">
        <v>0</v>
      </c>
    </row>
    <row r="546" spans="1:8" x14ac:dyDescent="0.25">
      <c r="A546" s="84"/>
      <c r="B546" s="84"/>
      <c r="C546" s="84"/>
      <c r="D546" s="84"/>
      <c r="E546" s="84"/>
      <c r="F546" s="84"/>
      <c r="G546" s="46">
        <v>1000</v>
      </c>
      <c r="H546" s="30">
        <v>0</v>
      </c>
    </row>
    <row r="547" spans="1:8" ht="36.950000000000003" customHeight="1" x14ac:dyDescent="0.25">
      <c r="A547" s="80" t="s">
        <v>610</v>
      </c>
      <c r="B547" s="80" t="s">
        <v>617</v>
      </c>
      <c r="C547" s="80" t="s">
        <v>618</v>
      </c>
      <c r="D547" s="80" t="s">
        <v>619</v>
      </c>
      <c r="E547" s="83" t="s">
        <v>1646</v>
      </c>
      <c r="F547" s="80">
        <v>2</v>
      </c>
      <c r="G547" s="45">
        <v>0</v>
      </c>
      <c r="H547" s="45">
        <v>0</v>
      </c>
    </row>
    <row r="548" spans="1:8" ht="36.950000000000003" customHeight="1" x14ac:dyDescent="0.25">
      <c r="A548" s="84"/>
      <c r="B548" s="84"/>
      <c r="C548" s="84"/>
      <c r="D548" s="84"/>
      <c r="E548" s="84"/>
      <c r="F548" s="84"/>
      <c r="G548" s="30">
        <v>0</v>
      </c>
      <c r="H548" s="30">
        <v>0</v>
      </c>
    </row>
    <row r="549" spans="1:8" x14ac:dyDescent="0.25">
      <c r="A549" s="80" t="s">
        <v>610</v>
      </c>
      <c r="B549" s="80" t="s">
        <v>620</v>
      </c>
      <c r="C549" s="80" t="s">
        <v>143</v>
      </c>
      <c r="D549" s="80" t="s">
        <v>621</v>
      </c>
      <c r="E549" s="83" t="s">
        <v>1646</v>
      </c>
      <c r="F549" s="80">
        <v>1</v>
      </c>
      <c r="G549" s="46">
        <v>0</v>
      </c>
      <c r="H549" s="46">
        <v>0</v>
      </c>
    </row>
    <row r="550" spans="1:8" x14ac:dyDescent="0.25">
      <c r="A550" s="84"/>
      <c r="B550" s="84"/>
      <c r="C550" s="84"/>
      <c r="D550" s="84"/>
      <c r="E550" s="84"/>
      <c r="F550" s="84"/>
      <c r="G550" s="46">
        <v>1000</v>
      </c>
      <c r="H550" s="46">
        <v>0</v>
      </c>
    </row>
    <row r="551" spans="1:8" x14ac:dyDescent="0.25">
      <c r="A551" s="80" t="s">
        <v>610</v>
      </c>
      <c r="B551" s="80" t="s">
        <v>622</v>
      </c>
      <c r="C551" s="80" t="s">
        <v>143</v>
      </c>
      <c r="D551" s="80" t="s">
        <v>621</v>
      </c>
      <c r="E551" s="83" t="s">
        <v>1646</v>
      </c>
      <c r="F551" s="80">
        <v>1</v>
      </c>
      <c r="G551" s="46">
        <v>0</v>
      </c>
      <c r="H551" s="46">
        <v>0</v>
      </c>
    </row>
    <row r="552" spans="1:8" x14ac:dyDescent="0.25">
      <c r="A552" s="84"/>
      <c r="B552" s="84"/>
      <c r="C552" s="84"/>
      <c r="D552" s="84"/>
      <c r="E552" s="84"/>
      <c r="F552" s="84"/>
      <c r="G552" s="46">
        <v>1000</v>
      </c>
      <c r="H552" s="46">
        <v>280</v>
      </c>
    </row>
    <row r="553" spans="1:8" x14ac:dyDescent="0.25">
      <c r="A553" s="80" t="s">
        <v>610</v>
      </c>
      <c r="B553" s="80" t="s">
        <v>623</v>
      </c>
      <c r="C553" s="80" t="s">
        <v>143</v>
      </c>
      <c r="D553" s="80" t="s">
        <v>621</v>
      </c>
      <c r="E553" s="83" t="s">
        <v>1646</v>
      </c>
      <c r="F553" s="80">
        <v>1</v>
      </c>
      <c r="G553" s="46">
        <v>0</v>
      </c>
      <c r="H553" s="46">
        <v>0</v>
      </c>
    </row>
    <row r="554" spans="1:8" x14ac:dyDescent="0.25">
      <c r="A554" s="84"/>
      <c r="B554" s="84"/>
      <c r="C554" s="84"/>
      <c r="D554" s="84"/>
      <c r="E554" s="84"/>
      <c r="F554" s="84"/>
      <c r="G554" s="46">
        <v>1000</v>
      </c>
      <c r="H554" s="30">
        <v>0</v>
      </c>
    </row>
    <row r="555" spans="1:8" x14ac:dyDescent="0.25">
      <c r="A555" s="80" t="s">
        <v>610</v>
      </c>
      <c r="B555" s="80" t="s">
        <v>624</v>
      </c>
      <c r="C555" s="80" t="s">
        <v>143</v>
      </c>
      <c r="D555" s="80" t="s">
        <v>621</v>
      </c>
      <c r="E555" s="83" t="s">
        <v>1646</v>
      </c>
      <c r="F555" s="80">
        <v>1</v>
      </c>
      <c r="G555" s="46">
        <v>0</v>
      </c>
      <c r="H555" s="46">
        <v>0</v>
      </c>
    </row>
    <row r="556" spans="1:8" x14ac:dyDescent="0.25">
      <c r="A556" s="84"/>
      <c r="B556" s="84"/>
      <c r="C556" s="84"/>
      <c r="D556" s="84"/>
      <c r="E556" s="84"/>
      <c r="F556" s="84"/>
      <c r="G556" s="30">
        <v>0</v>
      </c>
      <c r="H556" s="30">
        <v>0</v>
      </c>
    </row>
    <row r="557" spans="1:8" x14ac:dyDescent="0.25">
      <c r="A557" s="80" t="s">
        <v>610</v>
      </c>
      <c r="B557" s="80" t="s">
        <v>625</v>
      </c>
      <c r="C557" s="80" t="s">
        <v>143</v>
      </c>
      <c r="D557" s="80" t="s">
        <v>621</v>
      </c>
      <c r="E557" s="83" t="s">
        <v>1646</v>
      </c>
      <c r="F557" s="80">
        <v>1</v>
      </c>
      <c r="G557" s="46">
        <v>0</v>
      </c>
      <c r="H557" s="46">
        <v>0</v>
      </c>
    </row>
    <row r="558" spans="1:8" x14ac:dyDescent="0.25">
      <c r="A558" s="84"/>
      <c r="B558" s="84"/>
      <c r="C558" s="84"/>
      <c r="D558" s="84"/>
      <c r="E558" s="84"/>
      <c r="F558" s="84"/>
      <c r="G558" s="46">
        <v>460</v>
      </c>
      <c r="H558" s="46">
        <v>200</v>
      </c>
    </row>
    <row r="559" spans="1:8" x14ac:dyDescent="0.25">
      <c r="A559" s="80" t="s">
        <v>610</v>
      </c>
      <c r="B559" s="80" t="s">
        <v>626</v>
      </c>
      <c r="C559" s="80" t="s">
        <v>155</v>
      </c>
      <c r="D559" s="80" t="s">
        <v>627</v>
      </c>
      <c r="E559" s="83" t="s">
        <v>1646</v>
      </c>
      <c r="F559" s="80">
        <v>1</v>
      </c>
      <c r="G559" s="46">
        <v>0</v>
      </c>
      <c r="H559" s="46">
        <v>0</v>
      </c>
    </row>
    <row r="560" spans="1:8" x14ac:dyDescent="0.25">
      <c r="A560" s="84"/>
      <c r="B560" s="84"/>
      <c r="C560" s="84"/>
      <c r="D560" s="84"/>
      <c r="E560" s="84"/>
      <c r="F560" s="84"/>
      <c r="G560" s="46">
        <v>1000</v>
      </c>
      <c r="H560" s="46">
        <v>0</v>
      </c>
    </row>
    <row r="561" spans="1:8" x14ac:dyDescent="0.25">
      <c r="A561" s="80" t="s">
        <v>628</v>
      </c>
      <c r="B561" s="80" t="s">
        <v>629</v>
      </c>
      <c r="C561" s="80" t="s">
        <v>155</v>
      </c>
      <c r="D561" s="80" t="s">
        <v>630</v>
      </c>
      <c r="E561" s="83" t="s">
        <v>1646</v>
      </c>
      <c r="F561" s="80">
        <v>1</v>
      </c>
      <c r="G561" s="46">
        <v>1995.59</v>
      </c>
      <c r="H561" s="46">
        <v>3307</v>
      </c>
    </row>
    <row r="562" spans="1:8" x14ac:dyDescent="0.25">
      <c r="A562" s="84"/>
      <c r="B562" s="84"/>
      <c r="C562" s="84"/>
      <c r="D562" s="84"/>
      <c r="E562" s="84"/>
      <c r="F562" s="84"/>
      <c r="G562" s="46">
        <v>1000</v>
      </c>
      <c r="H562" s="46">
        <v>78</v>
      </c>
    </row>
    <row r="563" spans="1:8" ht="20.100000000000001" customHeight="1" x14ac:dyDescent="0.25">
      <c r="A563" s="100" t="s">
        <v>631</v>
      </c>
      <c r="B563" s="100" t="s">
        <v>632</v>
      </c>
      <c r="C563" s="100" t="s">
        <v>633</v>
      </c>
      <c r="D563" s="100" t="s">
        <v>634</v>
      </c>
      <c r="E563" s="100" t="s">
        <v>635</v>
      </c>
      <c r="F563" s="100" t="s">
        <v>138</v>
      </c>
      <c r="G563" s="54">
        <v>0</v>
      </c>
      <c r="H563" s="54">
        <v>0</v>
      </c>
    </row>
    <row r="564" spans="1:8" ht="20.100000000000001" customHeight="1" x14ac:dyDescent="0.25">
      <c r="A564" s="101"/>
      <c r="B564" s="101"/>
      <c r="C564" s="101"/>
      <c r="D564" s="101"/>
      <c r="E564" s="101"/>
      <c r="F564" s="101"/>
      <c r="G564" s="54">
        <v>0</v>
      </c>
      <c r="H564" s="54">
        <v>0</v>
      </c>
    </row>
    <row r="565" spans="1:8" ht="20.100000000000001" customHeight="1" x14ac:dyDescent="0.25">
      <c r="A565" s="102"/>
      <c r="B565" s="102"/>
      <c r="C565" s="102"/>
      <c r="D565" s="102"/>
      <c r="E565" s="102"/>
      <c r="F565" s="102"/>
      <c r="G565" s="54">
        <v>0</v>
      </c>
      <c r="H565" s="54">
        <v>0</v>
      </c>
    </row>
    <row r="566" spans="1:8" ht="20.100000000000001" customHeight="1" x14ac:dyDescent="0.25">
      <c r="A566" s="100" t="s">
        <v>631</v>
      </c>
      <c r="B566" s="100" t="s">
        <v>632</v>
      </c>
      <c r="C566" s="100" t="s">
        <v>633</v>
      </c>
      <c r="D566" s="100" t="s">
        <v>634</v>
      </c>
      <c r="E566" s="100" t="s">
        <v>635</v>
      </c>
      <c r="F566" s="100" t="s">
        <v>72</v>
      </c>
      <c r="G566" s="54">
        <v>0</v>
      </c>
      <c r="H566" s="54">
        <v>0</v>
      </c>
    </row>
    <row r="567" spans="1:8" ht="20.100000000000001" customHeight="1" x14ac:dyDescent="0.25">
      <c r="A567" s="101"/>
      <c r="B567" s="101"/>
      <c r="C567" s="101"/>
      <c r="D567" s="101"/>
      <c r="E567" s="101"/>
      <c r="F567" s="101"/>
      <c r="G567" s="54">
        <v>0</v>
      </c>
      <c r="H567" s="54">
        <v>0</v>
      </c>
    </row>
    <row r="568" spans="1:8" ht="20.100000000000001" customHeight="1" x14ac:dyDescent="0.25">
      <c r="A568" s="102"/>
      <c r="B568" s="102"/>
      <c r="C568" s="102"/>
      <c r="D568" s="102"/>
      <c r="E568" s="102"/>
      <c r="F568" s="102"/>
      <c r="G568" s="54">
        <v>0</v>
      </c>
      <c r="H568" s="54">
        <v>0</v>
      </c>
    </row>
    <row r="569" spans="1:8" ht="20.100000000000001" customHeight="1" x14ac:dyDescent="0.25">
      <c r="A569" s="100" t="s">
        <v>631</v>
      </c>
      <c r="B569" s="100" t="s">
        <v>632</v>
      </c>
      <c r="C569" s="100" t="s">
        <v>633</v>
      </c>
      <c r="D569" s="100" t="s">
        <v>634</v>
      </c>
      <c r="E569" s="100" t="s">
        <v>635</v>
      </c>
      <c r="F569" s="100" t="s">
        <v>90</v>
      </c>
      <c r="G569" s="54">
        <v>0</v>
      </c>
      <c r="H569" s="54">
        <v>0</v>
      </c>
    </row>
    <row r="570" spans="1:8" ht="20.100000000000001" customHeight="1" x14ac:dyDescent="0.25">
      <c r="A570" s="101"/>
      <c r="B570" s="101"/>
      <c r="C570" s="101"/>
      <c r="D570" s="101"/>
      <c r="E570" s="101"/>
      <c r="F570" s="101"/>
      <c r="G570" s="54">
        <v>0</v>
      </c>
      <c r="H570" s="54">
        <v>0</v>
      </c>
    </row>
    <row r="571" spans="1:8" ht="20.100000000000001" customHeight="1" x14ac:dyDescent="0.25">
      <c r="A571" s="102"/>
      <c r="B571" s="102"/>
      <c r="C571" s="102"/>
      <c r="D571" s="102"/>
      <c r="E571" s="102"/>
      <c r="F571" s="102"/>
      <c r="G571" s="54">
        <v>0</v>
      </c>
      <c r="H571" s="54">
        <v>0</v>
      </c>
    </row>
    <row r="572" spans="1:8" ht="20.100000000000001" customHeight="1" x14ac:dyDescent="0.25">
      <c r="A572" s="100" t="s">
        <v>631</v>
      </c>
      <c r="B572" s="100" t="s">
        <v>632</v>
      </c>
      <c r="C572" s="100" t="s">
        <v>633</v>
      </c>
      <c r="D572" s="100" t="s">
        <v>634</v>
      </c>
      <c r="E572" s="100" t="s">
        <v>635</v>
      </c>
      <c r="F572" s="100" t="s">
        <v>119</v>
      </c>
      <c r="G572" s="54">
        <v>0</v>
      </c>
      <c r="H572" s="54">
        <v>0</v>
      </c>
    </row>
    <row r="573" spans="1:8" ht="20.100000000000001" customHeight="1" x14ac:dyDescent="0.25">
      <c r="A573" s="101"/>
      <c r="B573" s="101"/>
      <c r="C573" s="101"/>
      <c r="D573" s="101"/>
      <c r="E573" s="101"/>
      <c r="F573" s="101"/>
      <c r="G573" s="54">
        <v>0</v>
      </c>
      <c r="H573" s="54">
        <v>0</v>
      </c>
    </row>
    <row r="574" spans="1:8" ht="20.100000000000001" customHeight="1" x14ac:dyDescent="0.25">
      <c r="A574" s="102"/>
      <c r="B574" s="102"/>
      <c r="C574" s="102"/>
      <c r="D574" s="102"/>
      <c r="E574" s="102"/>
      <c r="F574" s="102"/>
      <c r="G574" s="54">
        <v>0</v>
      </c>
      <c r="H574" s="54">
        <v>0</v>
      </c>
    </row>
    <row r="575" spans="1:8" x14ac:dyDescent="0.25">
      <c r="A575" s="100" t="s">
        <v>636</v>
      </c>
      <c r="B575" s="100" t="s">
        <v>637</v>
      </c>
      <c r="C575" s="100" t="s">
        <v>638</v>
      </c>
      <c r="D575" s="100" t="s">
        <v>639</v>
      </c>
      <c r="E575" s="100" t="s">
        <v>635</v>
      </c>
      <c r="F575" s="100" t="s">
        <v>294</v>
      </c>
      <c r="G575" s="54">
        <v>1486.92</v>
      </c>
      <c r="H575" s="54">
        <v>5471</v>
      </c>
    </row>
    <row r="576" spans="1:8" x14ac:dyDescent="0.25">
      <c r="A576" s="101"/>
      <c r="B576" s="101"/>
      <c r="C576" s="101"/>
      <c r="D576" s="101"/>
      <c r="E576" s="101"/>
      <c r="F576" s="101"/>
      <c r="G576" s="54">
        <v>977.06</v>
      </c>
      <c r="H576" s="54">
        <v>0</v>
      </c>
    </row>
    <row r="577" spans="1:8" x14ac:dyDescent="0.25">
      <c r="A577" s="102"/>
      <c r="B577" s="102"/>
      <c r="C577" s="102"/>
      <c r="D577" s="102"/>
      <c r="E577" s="102"/>
      <c r="F577" s="102"/>
      <c r="G577" s="54">
        <v>0</v>
      </c>
      <c r="H577" s="54">
        <v>0</v>
      </c>
    </row>
    <row r="578" spans="1:8" x14ac:dyDescent="0.25">
      <c r="A578" s="100" t="s">
        <v>631</v>
      </c>
      <c r="B578" s="100" t="s">
        <v>640</v>
      </c>
      <c r="C578" s="100" t="s">
        <v>641</v>
      </c>
      <c r="D578" s="100" t="s">
        <v>642</v>
      </c>
      <c r="E578" s="100" t="s">
        <v>635</v>
      </c>
      <c r="F578" s="100" t="s">
        <v>90</v>
      </c>
      <c r="G578" s="54">
        <v>0</v>
      </c>
      <c r="H578" s="54">
        <v>0</v>
      </c>
    </row>
    <row r="579" spans="1:8" x14ac:dyDescent="0.25">
      <c r="A579" s="101"/>
      <c r="B579" s="101"/>
      <c r="C579" s="101"/>
      <c r="D579" s="101"/>
      <c r="E579" s="101"/>
      <c r="F579" s="101"/>
      <c r="G579" s="54">
        <v>805.35</v>
      </c>
      <c r="H579" s="54">
        <v>0</v>
      </c>
    </row>
    <row r="580" spans="1:8" x14ac:dyDescent="0.25">
      <c r="A580" s="102"/>
      <c r="B580" s="102"/>
      <c r="C580" s="102"/>
      <c r="D580" s="102"/>
      <c r="E580" s="102"/>
      <c r="F580" s="102"/>
      <c r="G580" s="54">
        <v>0</v>
      </c>
      <c r="H580" s="54">
        <v>0</v>
      </c>
    </row>
    <row r="581" spans="1:8" x14ac:dyDescent="0.25">
      <c r="A581" s="100" t="s">
        <v>643</v>
      </c>
      <c r="B581" s="100" t="s">
        <v>644</v>
      </c>
      <c r="C581" s="100" t="s">
        <v>379</v>
      </c>
      <c r="D581" s="100" t="s">
        <v>645</v>
      </c>
      <c r="E581" s="100" t="s">
        <v>635</v>
      </c>
      <c r="F581" s="100" t="s">
        <v>258</v>
      </c>
      <c r="G581" s="54">
        <v>4000</v>
      </c>
      <c r="H581" s="54">
        <v>4490</v>
      </c>
    </row>
    <row r="582" spans="1:8" x14ac:dyDescent="0.25">
      <c r="A582" s="101"/>
      <c r="B582" s="101"/>
      <c r="C582" s="101"/>
      <c r="D582" s="101"/>
      <c r="E582" s="101"/>
      <c r="F582" s="101"/>
      <c r="G582" s="54">
        <v>743</v>
      </c>
      <c r="H582" s="54">
        <v>0</v>
      </c>
    </row>
    <row r="583" spans="1:8" x14ac:dyDescent="0.25">
      <c r="A583" s="102"/>
      <c r="B583" s="102"/>
      <c r="C583" s="102"/>
      <c r="D583" s="102"/>
      <c r="E583" s="102"/>
      <c r="F583" s="102"/>
      <c r="G583" s="54">
        <v>0</v>
      </c>
      <c r="H583" s="54">
        <v>0</v>
      </c>
    </row>
    <row r="584" spans="1:8" x14ac:dyDescent="0.25">
      <c r="A584" s="100" t="s">
        <v>646</v>
      </c>
      <c r="B584" s="100" t="s">
        <v>647</v>
      </c>
      <c r="C584" s="100" t="s">
        <v>379</v>
      </c>
      <c r="D584" s="100" t="s">
        <v>645</v>
      </c>
      <c r="E584" s="100" t="s">
        <v>635</v>
      </c>
      <c r="F584" s="100" t="s">
        <v>648</v>
      </c>
      <c r="G584" s="54">
        <v>4000</v>
      </c>
      <c r="H584" s="54">
        <v>4490</v>
      </c>
    </row>
    <row r="585" spans="1:8" x14ac:dyDescent="0.25">
      <c r="A585" s="101"/>
      <c r="B585" s="101"/>
      <c r="C585" s="101"/>
      <c r="D585" s="101"/>
      <c r="E585" s="101"/>
      <c r="F585" s="101"/>
      <c r="G585" s="54">
        <v>1000</v>
      </c>
      <c r="H585" s="54">
        <v>0</v>
      </c>
    </row>
    <row r="586" spans="1:8" x14ac:dyDescent="0.25">
      <c r="A586" s="102"/>
      <c r="B586" s="102"/>
      <c r="C586" s="102"/>
      <c r="D586" s="102"/>
      <c r="E586" s="102"/>
      <c r="F586" s="102"/>
      <c r="G586" s="54">
        <v>0</v>
      </c>
      <c r="H586" s="54">
        <v>0</v>
      </c>
    </row>
    <row r="587" spans="1:8" x14ac:dyDescent="0.25">
      <c r="A587" s="100" t="s">
        <v>631</v>
      </c>
      <c r="B587" s="100" t="s">
        <v>649</v>
      </c>
      <c r="C587" s="100" t="s">
        <v>650</v>
      </c>
      <c r="D587" s="100" t="s">
        <v>651</v>
      </c>
      <c r="E587" s="100" t="s">
        <v>635</v>
      </c>
      <c r="F587" s="100" t="s">
        <v>96</v>
      </c>
      <c r="G587" s="54">
        <v>0</v>
      </c>
      <c r="H587" s="54">
        <v>0</v>
      </c>
    </row>
    <row r="588" spans="1:8" x14ac:dyDescent="0.25">
      <c r="A588" s="101"/>
      <c r="B588" s="101"/>
      <c r="C588" s="101"/>
      <c r="D588" s="101"/>
      <c r="E588" s="101"/>
      <c r="F588" s="101"/>
      <c r="G588" s="54">
        <v>0</v>
      </c>
      <c r="H588" s="54">
        <v>0</v>
      </c>
    </row>
    <row r="589" spans="1:8" x14ac:dyDescent="0.25">
      <c r="A589" s="102"/>
      <c r="B589" s="102"/>
      <c r="C589" s="102"/>
      <c r="D589" s="102"/>
      <c r="E589" s="102"/>
      <c r="F589" s="102"/>
      <c r="G589" s="54">
        <v>0</v>
      </c>
      <c r="H589" s="54">
        <v>0</v>
      </c>
    </row>
    <row r="590" spans="1:8" x14ac:dyDescent="0.25">
      <c r="A590" s="100" t="s">
        <v>631</v>
      </c>
      <c r="B590" s="100" t="s">
        <v>652</v>
      </c>
      <c r="C590" s="100" t="s">
        <v>653</v>
      </c>
      <c r="D590" s="100" t="s">
        <v>654</v>
      </c>
      <c r="E590" s="100" t="s">
        <v>635</v>
      </c>
      <c r="F590" s="100" t="s">
        <v>96</v>
      </c>
      <c r="G590" s="54">
        <v>0</v>
      </c>
      <c r="H590" s="54">
        <v>0</v>
      </c>
    </row>
    <row r="591" spans="1:8" x14ac:dyDescent="0.25">
      <c r="A591" s="101"/>
      <c r="B591" s="101"/>
      <c r="C591" s="101"/>
      <c r="D591" s="101"/>
      <c r="E591" s="101"/>
      <c r="F591" s="101"/>
      <c r="G591" s="54">
        <v>0</v>
      </c>
      <c r="H591" s="54">
        <v>0</v>
      </c>
    </row>
    <row r="592" spans="1:8" x14ac:dyDescent="0.25">
      <c r="A592" s="102"/>
      <c r="B592" s="102"/>
      <c r="C592" s="102"/>
      <c r="D592" s="102"/>
      <c r="E592" s="102"/>
      <c r="F592" s="102"/>
      <c r="G592" s="54">
        <v>0</v>
      </c>
      <c r="H592" s="54">
        <v>0</v>
      </c>
    </row>
    <row r="593" spans="1:8" x14ac:dyDescent="0.25">
      <c r="A593" s="100" t="s">
        <v>631</v>
      </c>
      <c r="B593" s="100" t="s">
        <v>655</v>
      </c>
      <c r="C593" s="100" t="s">
        <v>656</v>
      </c>
      <c r="D593" s="100" t="s">
        <v>657</v>
      </c>
      <c r="E593" s="100" t="s">
        <v>635</v>
      </c>
      <c r="F593" s="100" t="s">
        <v>658</v>
      </c>
      <c r="G593" s="54">
        <v>0</v>
      </c>
      <c r="H593" s="54">
        <v>0</v>
      </c>
    </row>
    <row r="594" spans="1:8" x14ac:dyDescent="0.25">
      <c r="A594" s="101"/>
      <c r="B594" s="101"/>
      <c r="C594" s="101"/>
      <c r="D594" s="101"/>
      <c r="E594" s="101"/>
      <c r="F594" s="101"/>
      <c r="G594" s="54">
        <v>0</v>
      </c>
      <c r="H594" s="54">
        <v>0</v>
      </c>
    </row>
    <row r="595" spans="1:8" x14ac:dyDescent="0.25">
      <c r="A595" s="102"/>
      <c r="B595" s="102"/>
      <c r="C595" s="102"/>
      <c r="D595" s="102"/>
      <c r="E595" s="102"/>
      <c r="F595" s="102"/>
      <c r="G595" s="54">
        <v>0</v>
      </c>
      <c r="H595" s="54">
        <v>0</v>
      </c>
    </row>
    <row r="596" spans="1:8" ht="42.75" x14ac:dyDescent="0.25">
      <c r="A596" s="1" t="s">
        <v>659</v>
      </c>
      <c r="B596" s="1" t="s">
        <v>660</v>
      </c>
      <c r="C596" s="8" t="s">
        <v>661</v>
      </c>
      <c r="D596" s="1" t="s">
        <v>662</v>
      </c>
      <c r="E596" s="1" t="s">
        <v>663</v>
      </c>
      <c r="F596" s="6" t="s">
        <v>664</v>
      </c>
      <c r="G596" s="42" t="s">
        <v>665</v>
      </c>
      <c r="H596" s="42" t="s">
        <v>666</v>
      </c>
    </row>
    <row r="597" spans="1:8" ht="42.75" x14ac:dyDescent="0.25">
      <c r="A597" s="1" t="s">
        <v>667</v>
      </c>
      <c r="B597" s="1" t="s">
        <v>668</v>
      </c>
      <c r="C597" s="74" t="s">
        <v>18</v>
      </c>
      <c r="D597" s="1" t="s">
        <v>669</v>
      </c>
      <c r="E597" s="1" t="s">
        <v>663</v>
      </c>
      <c r="F597" s="6" t="s">
        <v>670</v>
      </c>
      <c r="G597" s="42" t="s">
        <v>671</v>
      </c>
      <c r="H597" s="42" t="s">
        <v>672</v>
      </c>
    </row>
    <row r="598" spans="1:8" ht="57" x14ac:dyDescent="0.25">
      <c r="A598" s="1" t="s">
        <v>673</v>
      </c>
      <c r="B598" s="1" t="s">
        <v>674</v>
      </c>
      <c r="C598" s="76"/>
      <c r="D598" s="8" t="s">
        <v>675</v>
      </c>
      <c r="E598" s="1" t="s">
        <v>663</v>
      </c>
      <c r="F598" s="6" t="s">
        <v>676</v>
      </c>
      <c r="G598" s="42" t="s">
        <v>677</v>
      </c>
      <c r="H598" s="42" t="s">
        <v>678</v>
      </c>
    </row>
    <row r="599" spans="1:8" ht="42.75" x14ac:dyDescent="0.25">
      <c r="A599" s="1" t="s">
        <v>679</v>
      </c>
      <c r="B599" s="1" t="s">
        <v>680</v>
      </c>
      <c r="C599" s="8" t="s">
        <v>681</v>
      </c>
      <c r="D599" s="1" t="s">
        <v>682</v>
      </c>
      <c r="E599" s="1" t="s">
        <v>663</v>
      </c>
      <c r="F599" s="6">
        <v>42297</v>
      </c>
      <c r="G599" s="42" t="s">
        <v>683</v>
      </c>
      <c r="H599" s="42" t="s">
        <v>684</v>
      </c>
    </row>
    <row r="600" spans="1:8" ht="42.75" x14ac:dyDescent="0.25">
      <c r="A600" s="1" t="s">
        <v>685</v>
      </c>
      <c r="B600" s="1" t="s">
        <v>686</v>
      </c>
      <c r="C600" s="8" t="s">
        <v>687</v>
      </c>
      <c r="D600" s="1" t="s">
        <v>688</v>
      </c>
      <c r="E600" s="1" t="s">
        <v>663</v>
      </c>
      <c r="F600" s="6">
        <v>42297</v>
      </c>
      <c r="G600" s="42" t="s">
        <v>689</v>
      </c>
      <c r="H600" s="42" t="s">
        <v>690</v>
      </c>
    </row>
    <row r="601" spans="1:8" ht="28.5" x14ac:dyDescent="0.25">
      <c r="A601" s="1" t="s">
        <v>691</v>
      </c>
      <c r="B601" s="1" t="s">
        <v>692</v>
      </c>
      <c r="C601" s="8" t="s">
        <v>693</v>
      </c>
      <c r="D601" s="1" t="s">
        <v>694</v>
      </c>
      <c r="E601" s="1" t="s">
        <v>663</v>
      </c>
      <c r="F601" s="6">
        <v>42298</v>
      </c>
      <c r="G601" s="42" t="s">
        <v>689</v>
      </c>
      <c r="H601" s="42" t="s">
        <v>690</v>
      </c>
    </row>
    <row r="602" spans="1:8" ht="28.5" x14ac:dyDescent="0.25">
      <c r="A602" s="1" t="s">
        <v>695</v>
      </c>
      <c r="B602" s="1" t="s">
        <v>696</v>
      </c>
      <c r="C602" s="80" t="s">
        <v>697</v>
      </c>
      <c r="D602" s="80" t="s">
        <v>698</v>
      </c>
      <c r="E602" s="74" t="s">
        <v>663</v>
      </c>
      <c r="F602" s="139">
        <v>42300</v>
      </c>
      <c r="G602" s="42" t="s">
        <v>689</v>
      </c>
      <c r="H602" s="42" t="s">
        <v>690</v>
      </c>
    </row>
    <row r="603" spans="1:8" ht="28.5" x14ac:dyDescent="0.25">
      <c r="A603" s="1" t="s">
        <v>699</v>
      </c>
      <c r="B603" s="1" t="s">
        <v>700</v>
      </c>
      <c r="C603" s="83"/>
      <c r="D603" s="83"/>
      <c r="E603" s="75"/>
      <c r="F603" s="114"/>
      <c r="G603" s="42" t="s">
        <v>689</v>
      </c>
      <c r="H603" s="42" t="s">
        <v>690</v>
      </c>
    </row>
    <row r="604" spans="1:8" ht="42.75" x14ac:dyDescent="0.25">
      <c r="A604" s="1" t="s">
        <v>701</v>
      </c>
      <c r="B604" s="1" t="s">
        <v>680</v>
      </c>
      <c r="C604" s="84"/>
      <c r="D604" s="84"/>
      <c r="E604" s="76"/>
      <c r="F604" s="115"/>
      <c r="G604" s="42" t="s">
        <v>683</v>
      </c>
      <c r="H604" s="42" t="s">
        <v>684</v>
      </c>
    </row>
    <row r="605" spans="1:8" ht="57" x14ac:dyDescent="0.25">
      <c r="A605" s="1" t="s">
        <v>702</v>
      </c>
      <c r="B605" s="1" t="s">
        <v>703</v>
      </c>
      <c r="C605" s="8" t="s">
        <v>704</v>
      </c>
      <c r="D605" s="1" t="s">
        <v>705</v>
      </c>
      <c r="E605" s="1" t="s">
        <v>663</v>
      </c>
      <c r="F605" s="6">
        <v>42301</v>
      </c>
      <c r="G605" s="42" t="s">
        <v>683</v>
      </c>
      <c r="H605" s="42" t="s">
        <v>706</v>
      </c>
    </row>
    <row r="606" spans="1:8" ht="42.75" x14ac:dyDescent="0.25">
      <c r="A606" s="1" t="s">
        <v>707</v>
      </c>
      <c r="B606" s="1" t="s">
        <v>708</v>
      </c>
      <c r="C606" s="8" t="s">
        <v>709</v>
      </c>
      <c r="D606" s="1" t="s">
        <v>710</v>
      </c>
      <c r="E606" s="1" t="s">
        <v>663</v>
      </c>
      <c r="F606" s="6">
        <v>42308</v>
      </c>
      <c r="G606" s="42" t="s">
        <v>711</v>
      </c>
      <c r="H606" s="42" t="s">
        <v>712</v>
      </c>
    </row>
    <row r="607" spans="1:8" ht="20.100000000000001" customHeight="1" x14ac:dyDescent="0.25">
      <c r="A607" s="100" t="s">
        <v>715</v>
      </c>
      <c r="B607" s="100" t="s">
        <v>713</v>
      </c>
      <c r="C607" s="100" t="s">
        <v>714</v>
      </c>
      <c r="D607" s="100" t="s">
        <v>714</v>
      </c>
      <c r="E607" s="100" t="s">
        <v>757</v>
      </c>
      <c r="F607" s="140">
        <v>42282</v>
      </c>
      <c r="G607" s="55" t="s">
        <v>1532</v>
      </c>
      <c r="H607" s="55" t="s">
        <v>1533</v>
      </c>
    </row>
    <row r="608" spans="1:8" ht="20.100000000000001" customHeight="1" x14ac:dyDescent="0.25">
      <c r="A608" s="101"/>
      <c r="B608" s="101"/>
      <c r="C608" s="101"/>
      <c r="D608" s="101"/>
      <c r="E608" s="101"/>
      <c r="F608" s="141"/>
      <c r="G608" s="55" t="s">
        <v>716</v>
      </c>
      <c r="H608" s="55" t="s">
        <v>717</v>
      </c>
    </row>
    <row r="609" spans="1:8" ht="20.100000000000001" customHeight="1" x14ac:dyDescent="0.25">
      <c r="A609" s="102"/>
      <c r="B609" s="102"/>
      <c r="C609" s="102"/>
      <c r="D609" s="102"/>
      <c r="E609" s="102"/>
      <c r="F609" s="142"/>
      <c r="G609" s="56"/>
      <c r="H609" s="56" t="s">
        <v>718</v>
      </c>
    </row>
    <row r="610" spans="1:8" ht="24.95" customHeight="1" x14ac:dyDescent="0.25">
      <c r="A610" s="100" t="s">
        <v>723</v>
      </c>
      <c r="B610" s="100" t="s">
        <v>719</v>
      </c>
      <c r="C610" s="100" t="s">
        <v>720</v>
      </c>
      <c r="D610" s="100" t="s">
        <v>720</v>
      </c>
      <c r="E610" s="100" t="s">
        <v>757</v>
      </c>
      <c r="F610" s="140">
        <v>42283</v>
      </c>
      <c r="G610" s="55" t="s">
        <v>721</v>
      </c>
      <c r="H610" s="55" t="s">
        <v>722</v>
      </c>
    </row>
    <row r="611" spans="1:8" ht="24.95" customHeight="1" x14ac:dyDescent="0.25">
      <c r="A611" s="101"/>
      <c r="B611" s="101"/>
      <c r="C611" s="101"/>
      <c r="D611" s="101"/>
      <c r="E611" s="101"/>
      <c r="F611" s="141"/>
      <c r="G611" s="55" t="s">
        <v>724</v>
      </c>
      <c r="H611" s="55" t="s">
        <v>717</v>
      </c>
    </row>
    <row r="612" spans="1:8" ht="24.95" customHeight="1" x14ac:dyDescent="0.25">
      <c r="A612" s="102"/>
      <c r="B612" s="102"/>
      <c r="C612" s="102"/>
      <c r="D612" s="102"/>
      <c r="E612" s="102"/>
      <c r="F612" s="142"/>
      <c r="G612" s="56"/>
      <c r="H612" s="56" t="s">
        <v>725</v>
      </c>
    </row>
    <row r="613" spans="1:8" ht="24.95" customHeight="1" x14ac:dyDescent="0.25">
      <c r="A613" s="100" t="s">
        <v>727</v>
      </c>
      <c r="B613" s="100" t="s">
        <v>726</v>
      </c>
      <c r="C613" s="100" t="s">
        <v>720</v>
      </c>
      <c r="D613" s="100" t="s">
        <v>720</v>
      </c>
      <c r="E613" s="100" t="s">
        <v>757</v>
      </c>
      <c r="F613" s="140">
        <v>42283</v>
      </c>
      <c r="G613" s="55" t="s">
        <v>721</v>
      </c>
      <c r="H613" s="55" t="s">
        <v>722</v>
      </c>
    </row>
    <row r="614" spans="1:8" ht="24.95" customHeight="1" x14ac:dyDescent="0.25">
      <c r="A614" s="101"/>
      <c r="B614" s="101"/>
      <c r="C614" s="101"/>
      <c r="D614" s="101"/>
      <c r="E614" s="101"/>
      <c r="F614" s="141"/>
      <c r="G614" s="55" t="s">
        <v>724</v>
      </c>
      <c r="H614" s="55" t="s">
        <v>717</v>
      </c>
    </row>
    <row r="615" spans="1:8" ht="24.95" customHeight="1" x14ac:dyDescent="0.25">
      <c r="A615" s="102"/>
      <c r="B615" s="102"/>
      <c r="C615" s="102"/>
      <c r="D615" s="102"/>
      <c r="E615" s="102"/>
      <c r="F615" s="142"/>
      <c r="G615" s="56"/>
      <c r="H615" s="56" t="s">
        <v>728</v>
      </c>
    </row>
    <row r="616" spans="1:8" ht="24.95" customHeight="1" x14ac:dyDescent="0.25">
      <c r="A616" s="100" t="s">
        <v>730</v>
      </c>
      <c r="B616" s="100" t="s">
        <v>729</v>
      </c>
      <c r="C616" s="100" t="s">
        <v>720</v>
      </c>
      <c r="D616" s="100" t="s">
        <v>720</v>
      </c>
      <c r="E616" s="100" t="s">
        <v>757</v>
      </c>
      <c r="F616" s="140">
        <v>42283</v>
      </c>
      <c r="G616" s="55" t="s">
        <v>721</v>
      </c>
      <c r="H616" s="55" t="s">
        <v>722</v>
      </c>
    </row>
    <row r="617" spans="1:8" ht="24.95" customHeight="1" x14ac:dyDescent="0.25">
      <c r="A617" s="101"/>
      <c r="B617" s="101"/>
      <c r="C617" s="101"/>
      <c r="D617" s="101"/>
      <c r="E617" s="101"/>
      <c r="F617" s="141"/>
      <c r="G617" s="55" t="s">
        <v>724</v>
      </c>
      <c r="H617" s="55" t="s">
        <v>717</v>
      </c>
    </row>
    <row r="618" spans="1:8" ht="24.95" customHeight="1" x14ac:dyDescent="0.25">
      <c r="A618" s="102"/>
      <c r="B618" s="102"/>
      <c r="C618" s="102"/>
      <c r="D618" s="102"/>
      <c r="E618" s="102"/>
      <c r="F618" s="142"/>
      <c r="G618" s="56"/>
      <c r="H618" s="56" t="s">
        <v>725</v>
      </c>
    </row>
    <row r="619" spans="1:8" ht="30" customHeight="1" x14ac:dyDescent="0.25">
      <c r="A619" s="100" t="s">
        <v>733</v>
      </c>
      <c r="B619" s="100" t="s">
        <v>731</v>
      </c>
      <c r="C619" s="100" t="s">
        <v>732</v>
      </c>
      <c r="D619" s="100" t="s">
        <v>732</v>
      </c>
      <c r="E619" s="100" t="s">
        <v>757</v>
      </c>
      <c r="F619" s="140">
        <v>42286</v>
      </c>
      <c r="G619" s="55" t="s">
        <v>1534</v>
      </c>
      <c r="H619" s="55" t="s">
        <v>1535</v>
      </c>
    </row>
    <row r="620" spans="1:8" ht="30" customHeight="1" x14ac:dyDescent="0.25">
      <c r="A620" s="101"/>
      <c r="B620" s="101"/>
      <c r="C620" s="101"/>
      <c r="D620" s="101"/>
      <c r="E620" s="101"/>
      <c r="F620" s="141"/>
      <c r="G620" s="55" t="s">
        <v>724</v>
      </c>
      <c r="H620" s="55" t="s">
        <v>734</v>
      </c>
    </row>
    <row r="621" spans="1:8" ht="30" customHeight="1" x14ac:dyDescent="0.25">
      <c r="A621" s="102"/>
      <c r="B621" s="102"/>
      <c r="C621" s="102"/>
      <c r="D621" s="102"/>
      <c r="E621" s="102"/>
      <c r="F621" s="142"/>
      <c r="G621" s="56"/>
      <c r="H621" s="56" t="s">
        <v>735</v>
      </c>
    </row>
    <row r="622" spans="1:8" ht="30" customHeight="1" x14ac:dyDescent="0.25">
      <c r="A622" s="100" t="s">
        <v>737</v>
      </c>
      <c r="B622" s="100" t="s">
        <v>736</v>
      </c>
      <c r="C622" s="100" t="s">
        <v>732</v>
      </c>
      <c r="D622" s="100" t="s">
        <v>732</v>
      </c>
      <c r="E622" s="100" t="s">
        <v>757</v>
      </c>
      <c r="F622" s="140">
        <v>42286</v>
      </c>
      <c r="G622" s="55" t="s">
        <v>1536</v>
      </c>
      <c r="H622" s="55" t="s">
        <v>1535</v>
      </c>
    </row>
    <row r="623" spans="1:8" ht="30" customHeight="1" x14ac:dyDescent="0.25">
      <c r="A623" s="101"/>
      <c r="B623" s="101"/>
      <c r="C623" s="101"/>
      <c r="D623" s="101"/>
      <c r="E623" s="101"/>
      <c r="F623" s="141"/>
      <c r="G623" s="55" t="s">
        <v>738</v>
      </c>
      <c r="H623" s="55" t="s">
        <v>717</v>
      </c>
    </row>
    <row r="624" spans="1:8" ht="30" customHeight="1" x14ac:dyDescent="0.25">
      <c r="A624" s="102"/>
      <c r="B624" s="102"/>
      <c r="C624" s="102"/>
      <c r="D624" s="102"/>
      <c r="E624" s="102"/>
      <c r="F624" s="142"/>
      <c r="G624" s="56"/>
      <c r="H624" s="56" t="s">
        <v>735</v>
      </c>
    </row>
    <row r="625" spans="1:8" ht="24.95" customHeight="1" x14ac:dyDescent="0.25">
      <c r="A625" s="100" t="s">
        <v>741</v>
      </c>
      <c r="B625" s="100" t="s">
        <v>739</v>
      </c>
      <c r="C625" s="100" t="s">
        <v>740</v>
      </c>
      <c r="D625" s="100" t="s">
        <v>740</v>
      </c>
      <c r="E625" s="100" t="s">
        <v>757</v>
      </c>
      <c r="F625" s="22">
        <v>42296</v>
      </c>
      <c r="G625" s="55" t="s">
        <v>721</v>
      </c>
      <c r="H625" s="55" t="s">
        <v>722</v>
      </c>
    </row>
    <row r="626" spans="1:8" ht="24.95" customHeight="1" x14ac:dyDescent="0.25">
      <c r="A626" s="101"/>
      <c r="B626" s="101"/>
      <c r="C626" s="101"/>
      <c r="D626" s="101"/>
      <c r="E626" s="101"/>
      <c r="F626" s="22">
        <v>42297</v>
      </c>
      <c r="G626" s="55" t="s">
        <v>724</v>
      </c>
      <c r="H626" s="55" t="s">
        <v>717</v>
      </c>
    </row>
    <row r="627" spans="1:8" ht="24.95" customHeight="1" x14ac:dyDescent="0.25">
      <c r="A627" s="102"/>
      <c r="B627" s="102"/>
      <c r="C627" s="102"/>
      <c r="D627" s="102"/>
      <c r="E627" s="102"/>
      <c r="F627" s="23"/>
      <c r="G627" s="56"/>
      <c r="H627" s="56" t="s">
        <v>735</v>
      </c>
    </row>
    <row r="628" spans="1:8" ht="15" customHeight="1" x14ac:dyDescent="0.25">
      <c r="A628" s="100" t="s">
        <v>744</v>
      </c>
      <c r="B628" s="100" t="s">
        <v>742</v>
      </c>
      <c r="C628" s="100" t="s">
        <v>743</v>
      </c>
      <c r="D628" s="100" t="s">
        <v>743</v>
      </c>
      <c r="E628" s="100" t="s">
        <v>757</v>
      </c>
      <c r="F628" s="140">
        <v>42299</v>
      </c>
      <c r="G628" s="55" t="s">
        <v>721</v>
      </c>
      <c r="H628" s="55" t="s">
        <v>722</v>
      </c>
    </row>
    <row r="629" spans="1:8" ht="28.5" x14ac:dyDescent="0.25">
      <c r="A629" s="101"/>
      <c r="B629" s="101"/>
      <c r="C629" s="101"/>
      <c r="D629" s="101"/>
      <c r="E629" s="101"/>
      <c r="F629" s="141"/>
      <c r="G629" s="55" t="s">
        <v>724</v>
      </c>
      <c r="H629" s="55" t="s">
        <v>717</v>
      </c>
    </row>
    <row r="630" spans="1:8" x14ac:dyDescent="0.25">
      <c r="A630" s="102"/>
      <c r="B630" s="102"/>
      <c r="C630" s="102"/>
      <c r="D630" s="102"/>
      <c r="E630" s="102"/>
      <c r="F630" s="142"/>
      <c r="G630" s="56"/>
      <c r="H630" s="56" t="s">
        <v>735</v>
      </c>
    </row>
    <row r="631" spans="1:8" ht="15" customHeight="1" x14ac:dyDescent="0.25">
      <c r="A631" s="100" t="s">
        <v>747</v>
      </c>
      <c r="B631" s="100" t="s">
        <v>745</v>
      </c>
      <c r="C631" s="100" t="s">
        <v>746</v>
      </c>
      <c r="D631" s="100" t="s">
        <v>746</v>
      </c>
      <c r="E631" s="100" t="s">
        <v>757</v>
      </c>
      <c r="F631" s="140">
        <v>42298</v>
      </c>
      <c r="G631" s="55" t="s">
        <v>721</v>
      </c>
      <c r="H631" s="55" t="s">
        <v>722</v>
      </c>
    </row>
    <row r="632" spans="1:8" ht="28.5" x14ac:dyDescent="0.25">
      <c r="A632" s="101"/>
      <c r="B632" s="101"/>
      <c r="C632" s="101"/>
      <c r="D632" s="101"/>
      <c r="E632" s="101"/>
      <c r="F632" s="141"/>
      <c r="G632" s="55" t="s">
        <v>724</v>
      </c>
      <c r="H632" s="55" t="s">
        <v>717</v>
      </c>
    </row>
    <row r="633" spans="1:8" x14ac:dyDescent="0.25">
      <c r="A633" s="102"/>
      <c r="B633" s="102"/>
      <c r="C633" s="102"/>
      <c r="D633" s="102"/>
      <c r="E633" s="102"/>
      <c r="F633" s="142"/>
      <c r="G633" s="56"/>
      <c r="H633" s="56" t="s">
        <v>735</v>
      </c>
    </row>
    <row r="634" spans="1:8" ht="28.5" x14ac:dyDescent="0.25">
      <c r="A634" s="100" t="s">
        <v>750</v>
      </c>
      <c r="B634" s="100" t="s">
        <v>748</v>
      </c>
      <c r="C634" s="100" t="s">
        <v>749</v>
      </c>
      <c r="D634" s="100" t="s">
        <v>749</v>
      </c>
      <c r="E634" s="100" t="s">
        <v>757</v>
      </c>
      <c r="F634" s="22">
        <v>42307</v>
      </c>
      <c r="G634" s="55" t="s">
        <v>1537</v>
      </c>
      <c r="H634" s="55" t="s">
        <v>1538</v>
      </c>
    </row>
    <row r="635" spans="1:8" ht="28.5" x14ac:dyDescent="0.25">
      <c r="A635" s="101"/>
      <c r="B635" s="101"/>
      <c r="C635" s="101"/>
      <c r="D635" s="101"/>
      <c r="E635" s="101"/>
      <c r="F635" s="22">
        <v>42308</v>
      </c>
      <c r="G635" s="55" t="s">
        <v>751</v>
      </c>
      <c r="H635" s="55" t="s">
        <v>717</v>
      </c>
    </row>
    <row r="636" spans="1:8" x14ac:dyDescent="0.25">
      <c r="A636" s="102"/>
      <c r="B636" s="102"/>
      <c r="C636" s="102"/>
      <c r="D636" s="102"/>
      <c r="E636" s="102"/>
      <c r="F636" s="23"/>
      <c r="G636" s="56"/>
      <c r="H636" s="56" t="s">
        <v>735</v>
      </c>
    </row>
    <row r="637" spans="1:8" ht="20.100000000000001" customHeight="1" x14ac:dyDescent="0.25">
      <c r="A637" s="100" t="s">
        <v>753</v>
      </c>
      <c r="B637" s="100" t="s">
        <v>752</v>
      </c>
      <c r="C637" s="100" t="s">
        <v>749</v>
      </c>
      <c r="D637" s="100" t="s">
        <v>749</v>
      </c>
      <c r="E637" s="100" t="s">
        <v>757</v>
      </c>
      <c r="F637" s="22">
        <v>42307</v>
      </c>
      <c r="G637" s="55" t="s">
        <v>1539</v>
      </c>
      <c r="H637" s="55" t="s">
        <v>1540</v>
      </c>
    </row>
    <row r="638" spans="1:8" ht="20.100000000000001" customHeight="1" x14ac:dyDescent="0.25">
      <c r="A638" s="101"/>
      <c r="B638" s="101"/>
      <c r="C638" s="101"/>
      <c r="D638" s="101"/>
      <c r="E638" s="101"/>
      <c r="F638" s="22">
        <v>42308</v>
      </c>
      <c r="G638" s="55" t="s">
        <v>724</v>
      </c>
      <c r="H638" s="55" t="s">
        <v>717</v>
      </c>
    </row>
    <row r="639" spans="1:8" ht="20.100000000000001" customHeight="1" x14ac:dyDescent="0.25">
      <c r="A639" s="102"/>
      <c r="B639" s="102"/>
      <c r="C639" s="102"/>
      <c r="D639" s="102"/>
      <c r="E639" s="102"/>
      <c r="F639" s="23"/>
      <c r="G639" s="56"/>
      <c r="H639" s="56" t="s">
        <v>754</v>
      </c>
    </row>
    <row r="640" spans="1:8" ht="20.100000000000001" customHeight="1" x14ac:dyDescent="0.25">
      <c r="A640" s="100" t="s">
        <v>759</v>
      </c>
      <c r="B640" s="100" t="s">
        <v>755</v>
      </c>
      <c r="C640" s="100" t="s">
        <v>756</v>
      </c>
      <c r="D640" s="100" t="s">
        <v>756</v>
      </c>
      <c r="E640" s="100" t="s">
        <v>757</v>
      </c>
      <c r="F640" s="140">
        <v>42298</v>
      </c>
      <c r="G640" s="55" t="s">
        <v>721</v>
      </c>
      <c r="H640" s="55" t="s">
        <v>758</v>
      </c>
    </row>
    <row r="641" spans="1:8" ht="20.100000000000001" customHeight="1" x14ac:dyDescent="0.25">
      <c r="A641" s="101"/>
      <c r="B641" s="101"/>
      <c r="C641" s="101"/>
      <c r="D641" s="101"/>
      <c r="E641" s="101"/>
      <c r="F641" s="141"/>
      <c r="G641" s="55" t="s">
        <v>724</v>
      </c>
      <c r="H641" s="55" t="s">
        <v>717</v>
      </c>
    </row>
    <row r="642" spans="1:8" ht="20.100000000000001" customHeight="1" x14ac:dyDescent="0.25">
      <c r="A642" s="102"/>
      <c r="B642" s="102"/>
      <c r="C642" s="102"/>
      <c r="D642" s="102"/>
      <c r="E642" s="102"/>
      <c r="F642" s="142"/>
      <c r="G642" s="56"/>
      <c r="H642" s="56" t="s">
        <v>735</v>
      </c>
    </row>
    <row r="643" spans="1:8" ht="20.100000000000001" customHeight="1" x14ac:dyDescent="0.25">
      <c r="A643" s="100" t="s">
        <v>761</v>
      </c>
      <c r="B643" s="100" t="s">
        <v>760</v>
      </c>
      <c r="C643" s="100" t="s">
        <v>749</v>
      </c>
      <c r="D643" s="100" t="s">
        <v>749</v>
      </c>
      <c r="E643" s="100" t="s">
        <v>757</v>
      </c>
      <c r="F643" s="22">
        <v>42307</v>
      </c>
      <c r="G643" s="55" t="s">
        <v>1539</v>
      </c>
      <c r="H643" s="55" t="s">
        <v>1541</v>
      </c>
    </row>
    <row r="644" spans="1:8" ht="20.100000000000001" customHeight="1" x14ac:dyDescent="0.25">
      <c r="A644" s="101"/>
      <c r="B644" s="101"/>
      <c r="C644" s="101"/>
      <c r="D644" s="101"/>
      <c r="E644" s="101"/>
      <c r="F644" s="22">
        <v>42308</v>
      </c>
      <c r="G644" s="55" t="s">
        <v>724</v>
      </c>
      <c r="H644" s="55" t="s">
        <v>762</v>
      </c>
    </row>
    <row r="645" spans="1:8" ht="20.100000000000001" customHeight="1" x14ac:dyDescent="0.25">
      <c r="A645" s="102"/>
      <c r="B645" s="102"/>
      <c r="C645" s="102"/>
      <c r="D645" s="102"/>
      <c r="E645" s="102"/>
      <c r="F645" s="23"/>
      <c r="G645" s="56"/>
      <c r="H645" s="56" t="s">
        <v>735</v>
      </c>
    </row>
    <row r="646" spans="1:8" ht="20.100000000000001" customHeight="1" x14ac:dyDescent="0.25">
      <c r="A646" s="100" t="s">
        <v>764</v>
      </c>
      <c r="B646" s="100" t="s">
        <v>763</v>
      </c>
      <c r="C646" s="100" t="s">
        <v>749</v>
      </c>
      <c r="D646" s="100" t="s">
        <v>749</v>
      </c>
      <c r="E646" s="100" t="s">
        <v>757</v>
      </c>
      <c r="F646" s="22">
        <v>42307</v>
      </c>
      <c r="G646" s="55" t="s">
        <v>1539</v>
      </c>
      <c r="H646" s="55" t="s">
        <v>1542</v>
      </c>
    </row>
    <row r="647" spans="1:8" ht="20.100000000000001" customHeight="1" x14ac:dyDescent="0.25">
      <c r="A647" s="101"/>
      <c r="B647" s="101"/>
      <c r="C647" s="101"/>
      <c r="D647" s="101"/>
      <c r="E647" s="101"/>
      <c r="F647" s="22">
        <v>42308</v>
      </c>
      <c r="G647" s="55" t="s">
        <v>724</v>
      </c>
      <c r="H647" s="55" t="s">
        <v>717</v>
      </c>
    </row>
    <row r="648" spans="1:8" ht="20.100000000000001" customHeight="1" x14ac:dyDescent="0.25">
      <c r="A648" s="102"/>
      <c r="B648" s="102"/>
      <c r="C648" s="102"/>
      <c r="D648" s="102"/>
      <c r="E648" s="102"/>
      <c r="F648" s="23"/>
      <c r="G648" s="56"/>
      <c r="H648" s="56" t="s">
        <v>765</v>
      </c>
    </row>
    <row r="649" spans="1:8" ht="20.100000000000001" customHeight="1" x14ac:dyDescent="0.25">
      <c r="A649" s="100" t="s">
        <v>759</v>
      </c>
      <c r="B649" s="100" t="s">
        <v>766</v>
      </c>
      <c r="C649" s="100" t="s">
        <v>767</v>
      </c>
      <c r="D649" s="100" t="s">
        <v>767</v>
      </c>
      <c r="E649" s="100" t="s">
        <v>757</v>
      </c>
      <c r="F649" s="140">
        <v>42300</v>
      </c>
      <c r="G649" s="55" t="s">
        <v>721</v>
      </c>
      <c r="H649" s="55" t="s">
        <v>1543</v>
      </c>
    </row>
    <row r="650" spans="1:8" ht="20.100000000000001" customHeight="1" x14ac:dyDescent="0.25">
      <c r="A650" s="101"/>
      <c r="B650" s="101"/>
      <c r="C650" s="101"/>
      <c r="D650" s="101"/>
      <c r="E650" s="101"/>
      <c r="F650" s="141"/>
      <c r="G650" s="55" t="s">
        <v>724</v>
      </c>
      <c r="H650" s="55" t="s">
        <v>717</v>
      </c>
    </row>
    <row r="651" spans="1:8" ht="20.100000000000001" customHeight="1" x14ac:dyDescent="0.25">
      <c r="A651" s="102"/>
      <c r="B651" s="102"/>
      <c r="C651" s="102"/>
      <c r="D651" s="102"/>
      <c r="E651" s="102"/>
      <c r="F651" s="142"/>
      <c r="G651" s="56"/>
      <c r="H651" s="56" t="s">
        <v>735</v>
      </c>
    </row>
    <row r="652" spans="1:8" ht="20.100000000000001" customHeight="1" x14ac:dyDescent="0.25">
      <c r="A652" s="100" t="s">
        <v>770</v>
      </c>
      <c r="B652" s="100" t="s">
        <v>768</v>
      </c>
      <c r="C652" s="100" t="s">
        <v>769</v>
      </c>
      <c r="D652" s="100" t="s">
        <v>769</v>
      </c>
      <c r="E652" s="100" t="s">
        <v>757</v>
      </c>
      <c r="F652" s="140">
        <v>42285</v>
      </c>
      <c r="G652" s="55" t="s">
        <v>721</v>
      </c>
      <c r="H652" s="55" t="s">
        <v>1544</v>
      </c>
    </row>
    <row r="653" spans="1:8" ht="20.100000000000001" customHeight="1" x14ac:dyDescent="0.25">
      <c r="A653" s="101"/>
      <c r="B653" s="101"/>
      <c r="C653" s="101"/>
      <c r="D653" s="101"/>
      <c r="E653" s="101"/>
      <c r="F653" s="141"/>
      <c r="G653" s="55" t="s">
        <v>724</v>
      </c>
      <c r="H653" s="55" t="s">
        <v>717</v>
      </c>
    </row>
    <row r="654" spans="1:8" ht="20.100000000000001" customHeight="1" x14ac:dyDescent="0.25">
      <c r="A654" s="102"/>
      <c r="B654" s="102"/>
      <c r="C654" s="102"/>
      <c r="D654" s="102"/>
      <c r="E654" s="102"/>
      <c r="F654" s="142"/>
      <c r="G654" s="56"/>
      <c r="H654" s="56" t="s">
        <v>771</v>
      </c>
    </row>
    <row r="655" spans="1:8" ht="20.100000000000001" customHeight="1" x14ac:dyDescent="0.25">
      <c r="A655" s="100" t="s">
        <v>773</v>
      </c>
      <c r="B655" s="100" t="s">
        <v>772</v>
      </c>
      <c r="C655" s="100" t="s">
        <v>769</v>
      </c>
      <c r="D655" s="100" t="s">
        <v>769</v>
      </c>
      <c r="E655" s="100" t="s">
        <v>757</v>
      </c>
      <c r="F655" s="140">
        <v>42285</v>
      </c>
      <c r="G655" s="55" t="s">
        <v>721</v>
      </c>
      <c r="H655" s="55" t="s">
        <v>1544</v>
      </c>
    </row>
    <row r="656" spans="1:8" ht="20.100000000000001" customHeight="1" x14ac:dyDescent="0.25">
      <c r="A656" s="101"/>
      <c r="B656" s="101"/>
      <c r="C656" s="101"/>
      <c r="D656" s="101"/>
      <c r="E656" s="101"/>
      <c r="F656" s="141"/>
      <c r="G656" s="55" t="s">
        <v>724</v>
      </c>
      <c r="H656" s="55" t="s">
        <v>717</v>
      </c>
    </row>
    <row r="657" spans="1:8" ht="20.100000000000001" customHeight="1" x14ac:dyDescent="0.25">
      <c r="A657" s="102"/>
      <c r="B657" s="102"/>
      <c r="C657" s="102"/>
      <c r="D657" s="102"/>
      <c r="E657" s="102"/>
      <c r="F657" s="142"/>
      <c r="G657" s="56"/>
      <c r="H657" s="56" t="s">
        <v>771</v>
      </c>
    </row>
    <row r="658" spans="1:8" ht="20.100000000000001" customHeight="1" x14ac:dyDescent="0.25">
      <c r="A658" s="173" t="s">
        <v>775</v>
      </c>
      <c r="B658" s="101" t="s">
        <v>774</v>
      </c>
      <c r="C658" s="100" t="s">
        <v>769</v>
      </c>
      <c r="D658" s="100" t="s">
        <v>769</v>
      </c>
      <c r="E658" s="100" t="s">
        <v>757</v>
      </c>
      <c r="F658" s="140">
        <v>42285</v>
      </c>
      <c r="G658" s="55" t="s">
        <v>721</v>
      </c>
      <c r="H658" s="55" t="s">
        <v>1544</v>
      </c>
    </row>
    <row r="659" spans="1:8" ht="20.100000000000001" customHeight="1" x14ac:dyDescent="0.25">
      <c r="A659" s="174"/>
      <c r="B659" s="101"/>
      <c r="C659" s="101"/>
      <c r="D659" s="101"/>
      <c r="E659" s="101"/>
      <c r="F659" s="141"/>
      <c r="G659" s="55" t="s">
        <v>724</v>
      </c>
      <c r="H659" s="55" t="s">
        <v>717</v>
      </c>
    </row>
    <row r="660" spans="1:8" ht="20.100000000000001" customHeight="1" x14ac:dyDescent="0.25">
      <c r="A660" s="175"/>
      <c r="B660" s="102"/>
      <c r="C660" s="102"/>
      <c r="D660" s="102"/>
      <c r="E660" s="102"/>
      <c r="F660" s="142"/>
      <c r="G660" s="56"/>
      <c r="H660" s="56" t="s">
        <v>776</v>
      </c>
    </row>
    <row r="661" spans="1:8" x14ac:dyDescent="0.25">
      <c r="A661" s="132" t="s">
        <v>1787</v>
      </c>
      <c r="B661" s="106" t="s">
        <v>1787</v>
      </c>
      <c r="C661" s="83" t="s">
        <v>568</v>
      </c>
      <c r="D661" s="83" t="s">
        <v>569</v>
      </c>
      <c r="E661" s="83" t="s">
        <v>777</v>
      </c>
      <c r="F661" s="83" t="s">
        <v>778</v>
      </c>
      <c r="G661" s="52">
        <v>0</v>
      </c>
      <c r="H661" s="52">
        <v>0</v>
      </c>
    </row>
    <row r="662" spans="1:8" x14ac:dyDescent="0.25">
      <c r="A662" s="132"/>
      <c r="B662" s="106"/>
      <c r="C662" s="83"/>
      <c r="D662" s="85"/>
      <c r="E662" s="83"/>
      <c r="F662" s="83"/>
      <c r="G662" s="52">
        <v>0</v>
      </c>
      <c r="H662" s="52">
        <v>0</v>
      </c>
    </row>
    <row r="663" spans="1:8" x14ac:dyDescent="0.25">
      <c r="A663" s="138"/>
      <c r="B663" s="106"/>
      <c r="C663" s="84"/>
      <c r="D663" s="86"/>
      <c r="E663" s="84"/>
      <c r="F663" s="84"/>
      <c r="G663" s="52"/>
      <c r="H663" s="52">
        <v>0</v>
      </c>
    </row>
    <row r="664" spans="1:8" x14ac:dyDescent="0.25">
      <c r="A664" s="132" t="s">
        <v>779</v>
      </c>
      <c r="B664" s="97" t="s">
        <v>780</v>
      </c>
      <c r="C664" s="80" t="s">
        <v>781</v>
      </c>
      <c r="D664" s="80" t="s">
        <v>782</v>
      </c>
      <c r="E664" s="80" t="s">
        <v>777</v>
      </c>
      <c r="F664" s="80" t="s">
        <v>51</v>
      </c>
      <c r="G664" s="52">
        <v>0</v>
      </c>
      <c r="H664" s="52">
        <v>0</v>
      </c>
    </row>
    <row r="665" spans="1:8" x14ac:dyDescent="0.25">
      <c r="A665" s="132"/>
      <c r="B665" s="98"/>
      <c r="C665" s="83"/>
      <c r="D665" s="85"/>
      <c r="E665" s="83"/>
      <c r="F665" s="83"/>
      <c r="G665" s="52">
        <v>0</v>
      </c>
      <c r="H665" s="52">
        <v>0</v>
      </c>
    </row>
    <row r="666" spans="1:8" x14ac:dyDescent="0.25">
      <c r="A666" s="138"/>
      <c r="B666" s="99"/>
      <c r="C666" s="84"/>
      <c r="D666" s="86"/>
      <c r="E666" s="84"/>
      <c r="F666" s="84"/>
      <c r="G666" s="52"/>
      <c r="H666" s="52">
        <v>0</v>
      </c>
    </row>
    <row r="667" spans="1:8" x14ac:dyDescent="0.25">
      <c r="A667" s="134" t="s">
        <v>783</v>
      </c>
      <c r="B667" s="95" t="s">
        <v>784</v>
      </c>
      <c r="C667" s="101" t="s">
        <v>785</v>
      </c>
      <c r="D667" s="101" t="s">
        <v>786</v>
      </c>
      <c r="E667" s="101" t="s">
        <v>777</v>
      </c>
      <c r="F667" s="101" t="s">
        <v>787</v>
      </c>
      <c r="G667" s="56">
        <v>1596.6</v>
      </c>
      <c r="H667" s="56">
        <v>5623</v>
      </c>
    </row>
    <row r="668" spans="1:8" x14ac:dyDescent="0.25">
      <c r="A668" s="134"/>
      <c r="B668" s="95"/>
      <c r="C668" s="101"/>
      <c r="D668" s="136"/>
      <c r="E668" s="101"/>
      <c r="F668" s="101"/>
      <c r="G668" s="56">
        <v>829</v>
      </c>
      <c r="H668" s="52">
        <v>0</v>
      </c>
    </row>
    <row r="669" spans="1:8" x14ac:dyDescent="0.25">
      <c r="A669" s="135"/>
      <c r="B669" s="96"/>
      <c r="C669" s="102"/>
      <c r="D669" s="137"/>
      <c r="E669" s="102"/>
      <c r="F669" s="102"/>
      <c r="G669" s="56"/>
      <c r="H669" s="56">
        <v>348</v>
      </c>
    </row>
    <row r="670" spans="1:8" x14ac:dyDescent="0.25">
      <c r="A670" s="134" t="s">
        <v>788</v>
      </c>
      <c r="B670" s="95" t="s">
        <v>784</v>
      </c>
      <c r="C670" s="100" t="s">
        <v>789</v>
      </c>
      <c r="D670" s="100" t="s">
        <v>790</v>
      </c>
      <c r="E670" s="100" t="s">
        <v>777</v>
      </c>
      <c r="F670" s="100" t="s">
        <v>300</v>
      </c>
      <c r="G670" s="56">
        <v>1596.6</v>
      </c>
      <c r="H670" s="52">
        <v>0</v>
      </c>
    </row>
    <row r="671" spans="1:8" x14ac:dyDescent="0.25">
      <c r="A671" s="134"/>
      <c r="B671" s="95"/>
      <c r="C671" s="101"/>
      <c r="D671" s="136"/>
      <c r="E671" s="101"/>
      <c r="F671" s="101"/>
      <c r="G671" s="56">
        <v>920</v>
      </c>
      <c r="H671" s="52">
        <v>0</v>
      </c>
    </row>
    <row r="672" spans="1:8" x14ac:dyDescent="0.25">
      <c r="A672" s="135"/>
      <c r="B672" s="96"/>
      <c r="C672" s="102"/>
      <c r="D672" s="137"/>
      <c r="E672" s="102"/>
      <c r="F672" s="102"/>
      <c r="G672" s="56"/>
      <c r="H672" s="52">
        <v>0</v>
      </c>
    </row>
    <row r="673" spans="1:8" x14ac:dyDescent="0.25">
      <c r="A673" s="132" t="s">
        <v>779</v>
      </c>
      <c r="B673" s="97" t="s">
        <v>791</v>
      </c>
      <c r="C673" s="80" t="s">
        <v>792</v>
      </c>
      <c r="D673" s="80" t="s">
        <v>793</v>
      </c>
      <c r="E673" s="80" t="s">
        <v>777</v>
      </c>
      <c r="F673" s="80" t="s">
        <v>794</v>
      </c>
      <c r="G673" s="52">
        <v>0</v>
      </c>
      <c r="H673" s="52">
        <v>0</v>
      </c>
    </row>
    <row r="674" spans="1:8" x14ac:dyDescent="0.25">
      <c r="A674" s="132"/>
      <c r="B674" s="98"/>
      <c r="C674" s="83"/>
      <c r="D674" s="85"/>
      <c r="E674" s="83"/>
      <c r="F674" s="83"/>
      <c r="G674" s="52">
        <v>0</v>
      </c>
      <c r="H674" s="52">
        <v>0</v>
      </c>
    </row>
    <row r="675" spans="1:8" x14ac:dyDescent="0.25">
      <c r="A675" s="138"/>
      <c r="B675" s="99"/>
      <c r="C675" s="84"/>
      <c r="D675" s="86"/>
      <c r="E675" s="84"/>
      <c r="F675" s="84"/>
      <c r="G675" s="52"/>
      <c r="H675" s="52">
        <v>0</v>
      </c>
    </row>
    <row r="676" spans="1:8" x14ac:dyDescent="0.25">
      <c r="A676" s="131" t="s">
        <v>779</v>
      </c>
      <c r="B676" s="97" t="s">
        <v>795</v>
      </c>
      <c r="C676" s="80" t="s">
        <v>792</v>
      </c>
      <c r="D676" s="80" t="s">
        <v>793</v>
      </c>
      <c r="E676" s="80" t="s">
        <v>777</v>
      </c>
      <c r="F676" s="80" t="s">
        <v>794</v>
      </c>
      <c r="G676" s="52">
        <v>0</v>
      </c>
      <c r="H676" s="52">
        <v>0</v>
      </c>
    </row>
    <row r="677" spans="1:8" x14ac:dyDescent="0.25">
      <c r="A677" s="132"/>
      <c r="B677" s="98"/>
      <c r="C677" s="83"/>
      <c r="D677" s="85"/>
      <c r="E677" s="83"/>
      <c r="F677" s="83"/>
      <c r="G677" s="52">
        <v>0</v>
      </c>
      <c r="H677" s="52">
        <v>0</v>
      </c>
    </row>
    <row r="678" spans="1:8" x14ac:dyDescent="0.25">
      <c r="A678" s="138"/>
      <c r="B678" s="99"/>
      <c r="C678" s="84"/>
      <c r="D678" s="86"/>
      <c r="E678" s="84"/>
      <c r="F678" s="84"/>
      <c r="G678" s="52"/>
      <c r="H678" s="52">
        <v>0</v>
      </c>
    </row>
    <row r="679" spans="1:8" x14ac:dyDescent="0.25">
      <c r="A679" s="133" t="s">
        <v>796</v>
      </c>
      <c r="B679" s="94" t="s">
        <v>797</v>
      </c>
      <c r="C679" s="100" t="s">
        <v>798</v>
      </c>
      <c r="D679" s="100" t="s">
        <v>799</v>
      </c>
      <c r="E679" s="100" t="s">
        <v>777</v>
      </c>
      <c r="F679" s="100" t="s">
        <v>800</v>
      </c>
      <c r="G679" s="56">
        <v>1815.6</v>
      </c>
      <c r="H679" s="56">
        <v>2916</v>
      </c>
    </row>
    <row r="680" spans="1:8" x14ac:dyDescent="0.25">
      <c r="A680" s="134"/>
      <c r="B680" s="95"/>
      <c r="C680" s="101"/>
      <c r="D680" s="136"/>
      <c r="E680" s="101"/>
      <c r="F680" s="101"/>
      <c r="G680" s="56">
        <v>983</v>
      </c>
      <c r="H680" s="56">
        <v>0</v>
      </c>
    </row>
    <row r="681" spans="1:8" x14ac:dyDescent="0.25">
      <c r="A681" s="135"/>
      <c r="B681" s="96"/>
      <c r="C681" s="102"/>
      <c r="D681" s="137"/>
      <c r="E681" s="102"/>
      <c r="F681" s="102"/>
      <c r="G681" s="56"/>
      <c r="H681" s="56">
        <v>0</v>
      </c>
    </row>
    <row r="682" spans="1:8" x14ac:dyDescent="0.25">
      <c r="A682" s="131" t="s">
        <v>796</v>
      </c>
      <c r="B682" s="97" t="s">
        <v>797</v>
      </c>
      <c r="C682" s="80" t="s">
        <v>801</v>
      </c>
      <c r="D682" s="80" t="s">
        <v>802</v>
      </c>
      <c r="E682" s="80" t="s">
        <v>777</v>
      </c>
      <c r="F682" s="80" t="s">
        <v>800</v>
      </c>
      <c r="G682" s="52">
        <v>0</v>
      </c>
      <c r="H682" s="52">
        <v>0</v>
      </c>
    </row>
    <row r="683" spans="1:8" x14ac:dyDescent="0.25">
      <c r="A683" s="132"/>
      <c r="B683" s="98"/>
      <c r="C683" s="83"/>
      <c r="D683" s="85"/>
      <c r="E683" s="83"/>
      <c r="F683" s="83"/>
      <c r="G683" s="52">
        <v>0</v>
      </c>
      <c r="H683" s="52">
        <v>0</v>
      </c>
    </row>
    <row r="684" spans="1:8" x14ac:dyDescent="0.25">
      <c r="A684" s="138"/>
      <c r="B684" s="99"/>
      <c r="C684" s="84"/>
      <c r="D684" s="86"/>
      <c r="E684" s="84"/>
      <c r="F684" s="84"/>
      <c r="G684" s="52"/>
      <c r="H684" s="52">
        <v>0</v>
      </c>
    </row>
    <row r="685" spans="1:8" x14ac:dyDescent="0.25">
      <c r="A685" s="131" t="s">
        <v>779</v>
      </c>
      <c r="B685" s="97" t="s">
        <v>803</v>
      </c>
      <c r="C685" s="80" t="s">
        <v>804</v>
      </c>
      <c r="D685" s="80" t="s">
        <v>805</v>
      </c>
      <c r="E685" s="80" t="s">
        <v>777</v>
      </c>
      <c r="F685" s="83" t="s">
        <v>806</v>
      </c>
      <c r="G685" s="52">
        <v>0</v>
      </c>
      <c r="H685" s="52">
        <v>0</v>
      </c>
    </row>
    <row r="686" spans="1:8" x14ac:dyDescent="0.25">
      <c r="A686" s="132"/>
      <c r="B686" s="98"/>
      <c r="C686" s="83"/>
      <c r="D686" s="85"/>
      <c r="E686" s="83"/>
      <c r="F686" s="83"/>
      <c r="G686" s="52">
        <v>0</v>
      </c>
      <c r="H686" s="52">
        <v>0</v>
      </c>
    </row>
    <row r="687" spans="1:8" x14ac:dyDescent="0.25">
      <c r="A687" s="132"/>
      <c r="B687" s="98"/>
      <c r="C687" s="83"/>
      <c r="D687" s="85"/>
      <c r="E687" s="83"/>
      <c r="F687" s="84"/>
      <c r="G687" s="52"/>
      <c r="H687" s="52">
        <v>0</v>
      </c>
    </row>
    <row r="688" spans="1:8" x14ac:dyDescent="0.25">
      <c r="A688" s="131" t="s">
        <v>779</v>
      </c>
      <c r="B688" s="97" t="s">
        <v>807</v>
      </c>
      <c r="C688" s="80" t="s">
        <v>808</v>
      </c>
      <c r="D688" s="80" t="s">
        <v>809</v>
      </c>
      <c r="E688" s="80" t="s">
        <v>777</v>
      </c>
      <c r="F688" s="83" t="s">
        <v>105</v>
      </c>
      <c r="G688" s="52">
        <v>0</v>
      </c>
      <c r="H688" s="52">
        <v>0</v>
      </c>
    </row>
    <row r="689" spans="1:8" x14ac:dyDescent="0.25">
      <c r="A689" s="132"/>
      <c r="B689" s="98"/>
      <c r="C689" s="83"/>
      <c r="D689" s="85"/>
      <c r="E689" s="83"/>
      <c r="F689" s="83"/>
      <c r="G689" s="52">
        <v>0</v>
      </c>
      <c r="H689" s="52">
        <v>0</v>
      </c>
    </row>
    <row r="690" spans="1:8" x14ac:dyDescent="0.25">
      <c r="A690" s="132"/>
      <c r="B690" s="98"/>
      <c r="C690" s="83"/>
      <c r="D690" s="85"/>
      <c r="E690" s="83"/>
      <c r="F690" s="84"/>
      <c r="G690" s="52"/>
      <c r="H690" s="52">
        <v>0</v>
      </c>
    </row>
    <row r="691" spans="1:8" x14ac:dyDescent="0.25">
      <c r="A691" s="133" t="s">
        <v>810</v>
      </c>
      <c r="B691" s="94" t="s">
        <v>811</v>
      </c>
      <c r="C691" s="100" t="s">
        <v>379</v>
      </c>
      <c r="D691" s="100" t="s">
        <v>645</v>
      </c>
      <c r="E691" s="100" t="s">
        <v>777</v>
      </c>
      <c r="F691" s="100" t="s">
        <v>812</v>
      </c>
      <c r="G691" s="56">
        <v>1596.6</v>
      </c>
      <c r="H691" s="56">
        <v>3052</v>
      </c>
    </row>
    <row r="692" spans="1:8" x14ac:dyDescent="0.25">
      <c r="A692" s="134"/>
      <c r="B692" s="95"/>
      <c r="C692" s="101"/>
      <c r="D692" s="136"/>
      <c r="E692" s="101"/>
      <c r="F692" s="101"/>
      <c r="G692" s="56">
        <v>1000</v>
      </c>
      <c r="H692" s="56">
        <v>0</v>
      </c>
    </row>
    <row r="693" spans="1:8" x14ac:dyDescent="0.25">
      <c r="A693" s="135"/>
      <c r="B693" s="96"/>
      <c r="C693" s="102"/>
      <c r="D693" s="137"/>
      <c r="E693" s="102"/>
      <c r="F693" s="102"/>
      <c r="G693" s="56"/>
      <c r="H693" s="56">
        <v>0</v>
      </c>
    </row>
    <row r="694" spans="1:8" x14ac:dyDescent="0.25">
      <c r="A694" s="74" t="s">
        <v>813</v>
      </c>
      <c r="B694" s="74" t="s">
        <v>814</v>
      </c>
      <c r="C694" s="74" t="s">
        <v>815</v>
      </c>
      <c r="D694" s="74" t="s">
        <v>816</v>
      </c>
      <c r="E694" s="127" t="s">
        <v>817</v>
      </c>
      <c r="F694" s="74" t="s">
        <v>237</v>
      </c>
      <c r="G694" s="31">
        <v>0</v>
      </c>
      <c r="H694" s="31">
        <v>0</v>
      </c>
    </row>
    <row r="695" spans="1:8" x14ac:dyDescent="0.25">
      <c r="A695" s="85"/>
      <c r="B695" s="85"/>
      <c r="C695" s="85"/>
      <c r="D695" s="85"/>
      <c r="E695" s="85"/>
      <c r="F695" s="85"/>
      <c r="G695" s="57">
        <v>0</v>
      </c>
      <c r="H695" s="31">
        <v>0</v>
      </c>
    </row>
    <row r="696" spans="1:8" x14ac:dyDescent="0.25">
      <c r="A696" s="86"/>
      <c r="B696" s="86"/>
      <c r="C696" s="86"/>
      <c r="D696" s="86"/>
      <c r="E696" s="86"/>
      <c r="F696" s="86"/>
      <c r="G696" s="31"/>
      <c r="H696" s="31">
        <v>0</v>
      </c>
    </row>
    <row r="697" spans="1:8" x14ac:dyDescent="0.25">
      <c r="A697" s="74" t="s">
        <v>813</v>
      </c>
      <c r="B697" s="74" t="s">
        <v>818</v>
      </c>
      <c r="C697" s="74" t="s">
        <v>819</v>
      </c>
      <c r="D697" s="74" t="s">
        <v>569</v>
      </c>
      <c r="E697" s="127" t="s">
        <v>817</v>
      </c>
      <c r="F697" s="74" t="s">
        <v>820</v>
      </c>
      <c r="G697" s="31">
        <v>0</v>
      </c>
      <c r="H697" s="31">
        <v>0</v>
      </c>
    </row>
    <row r="698" spans="1:8" x14ac:dyDescent="0.25">
      <c r="A698" s="85"/>
      <c r="B698" s="85"/>
      <c r="C698" s="85"/>
      <c r="D698" s="85"/>
      <c r="E698" s="85"/>
      <c r="F698" s="85"/>
      <c r="G698" s="57">
        <v>0</v>
      </c>
      <c r="H698" s="31">
        <v>0</v>
      </c>
    </row>
    <row r="699" spans="1:8" x14ac:dyDescent="0.25">
      <c r="A699" s="86"/>
      <c r="B699" s="86"/>
      <c r="C699" s="86"/>
      <c r="D699" s="86"/>
      <c r="E699" s="86"/>
      <c r="F699" s="86"/>
      <c r="G699" s="31"/>
      <c r="H699" s="31">
        <v>0</v>
      </c>
    </row>
    <row r="700" spans="1:8" ht="20.100000000000001" customHeight="1" x14ac:dyDescent="0.25">
      <c r="A700" s="74" t="s">
        <v>813</v>
      </c>
      <c r="B700" s="74" t="s">
        <v>821</v>
      </c>
      <c r="C700" s="74" t="s">
        <v>822</v>
      </c>
      <c r="D700" s="74" t="s">
        <v>823</v>
      </c>
      <c r="E700" s="127" t="s">
        <v>817</v>
      </c>
      <c r="F700" s="74" t="s">
        <v>824</v>
      </c>
      <c r="G700" s="31">
        <v>0</v>
      </c>
      <c r="H700" s="31">
        <v>0</v>
      </c>
    </row>
    <row r="701" spans="1:8" ht="20.100000000000001" customHeight="1" x14ac:dyDescent="0.25">
      <c r="A701" s="85"/>
      <c r="B701" s="85"/>
      <c r="C701" s="85"/>
      <c r="D701" s="85"/>
      <c r="E701" s="85"/>
      <c r="F701" s="85"/>
      <c r="G701" s="57">
        <v>695</v>
      </c>
      <c r="H701" s="31">
        <v>0</v>
      </c>
    </row>
    <row r="702" spans="1:8" ht="20.100000000000001" customHeight="1" x14ac:dyDescent="0.25">
      <c r="A702" s="86"/>
      <c r="B702" s="86"/>
      <c r="C702" s="86"/>
      <c r="D702" s="86"/>
      <c r="E702" s="86"/>
      <c r="F702" s="86"/>
      <c r="G702" s="31"/>
      <c r="H702" s="31">
        <v>0</v>
      </c>
    </row>
    <row r="703" spans="1:8" ht="20.100000000000001" customHeight="1" x14ac:dyDescent="0.25">
      <c r="A703" s="74" t="s">
        <v>813</v>
      </c>
      <c r="B703" s="74" t="s">
        <v>825</v>
      </c>
      <c r="C703" s="74" t="s">
        <v>822</v>
      </c>
      <c r="D703" s="74" t="s">
        <v>823</v>
      </c>
      <c r="E703" s="127" t="s">
        <v>817</v>
      </c>
      <c r="F703" s="74" t="s">
        <v>824</v>
      </c>
      <c r="G703" s="31">
        <v>0</v>
      </c>
      <c r="H703" s="31">
        <v>0</v>
      </c>
    </row>
    <row r="704" spans="1:8" ht="20.100000000000001" customHeight="1" x14ac:dyDescent="0.25">
      <c r="A704" s="85"/>
      <c r="B704" s="85"/>
      <c r="C704" s="85"/>
      <c r="D704" s="85"/>
      <c r="E704" s="85"/>
      <c r="F704" s="85"/>
      <c r="G704" s="57">
        <v>720</v>
      </c>
      <c r="H704" s="31">
        <v>0</v>
      </c>
    </row>
    <row r="705" spans="1:8" ht="20.100000000000001" customHeight="1" x14ac:dyDescent="0.25">
      <c r="A705" s="86"/>
      <c r="B705" s="86"/>
      <c r="C705" s="86"/>
      <c r="D705" s="86"/>
      <c r="E705" s="86"/>
      <c r="F705" s="86"/>
      <c r="G705" s="31"/>
      <c r="H705" s="31">
        <v>0</v>
      </c>
    </row>
    <row r="706" spans="1:8" ht="20.100000000000001" customHeight="1" x14ac:dyDescent="0.25">
      <c r="A706" s="74" t="s">
        <v>813</v>
      </c>
      <c r="B706" s="74" t="s">
        <v>826</v>
      </c>
      <c r="C706" s="74" t="s">
        <v>822</v>
      </c>
      <c r="D706" s="74" t="s">
        <v>823</v>
      </c>
      <c r="E706" s="127" t="s">
        <v>817</v>
      </c>
      <c r="F706" s="74" t="s">
        <v>824</v>
      </c>
      <c r="G706" s="31">
        <v>0</v>
      </c>
      <c r="H706" s="31">
        <v>0</v>
      </c>
    </row>
    <row r="707" spans="1:8" ht="20.100000000000001" customHeight="1" x14ac:dyDescent="0.25">
      <c r="A707" s="85"/>
      <c r="B707" s="85"/>
      <c r="C707" s="85"/>
      <c r="D707" s="85"/>
      <c r="E707" s="85"/>
      <c r="F707" s="85"/>
      <c r="G707" s="57">
        <v>706</v>
      </c>
      <c r="H707" s="31">
        <v>0</v>
      </c>
    </row>
    <row r="708" spans="1:8" ht="20.100000000000001" customHeight="1" x14ac:dyDescent="0.25">
      <c r="A708" s="86"/>
      <c r="B708" s="86"/>
      <c r="C708" s="86"/>
      <c r="D708" s="86"/>
      <c r="E708" s="86"/>
      <c r="F708" s="86"/>
      <c r="G708" s="31"/>
      <c r="H708" s="31">
        <v>0</v>
      </c>
    </row>
    <row r="709" spans="1:8" x14ac:dyDescent="0.25">
      <c r="A709" s="74" t="s">
        <v>813</v>
      </c>
      <c r="B709" s="74" t="s">
        <v>827</v>
      </c>
      <c r="C709" s="74" t="s">
        <v>828</v>
      </c>
      <c r="D709" s="74" t="s">
        <v>829</v>
      </c>
      <c r="E709" s="127" t="s">
        <v>817</v>
      </c>
      <c r="F709" s="74" t="s">
        <v>157</v>
      </c>
      <c r="G709" s="31">
        <v>0</v>
      </c>
      <c r="H709" s="31">
        <v>0</v>
      </c>
    </row>
    <row r="710" spans="1:8" x14ac:dyDescent="0.25">
      <c r="A710" s="85"/>
      <c r="B710" s="85"/>
      <c r="C710" s="85"/>
      <c r="D710" s="85"/>
      <c r="E710" s="85"/>
      <c r="F710" s="85"/>
      <c r="G710" s="57">
        <v>989</v>
      </c>
      <c r="H710" s="31">
        <v>0</v>
      </c>
    </row>
    <row r="711" spans="1:8" x14ac:dyDescent="0.25">
      <c r="A711" s="86"/>
      <c r="B711" s="86"/>
      <c r="C711" s="86"/>
      <c r="D711" s="86"/>
      <c r="E711" s="86"/>
      <c r="F711" s="86"/>
      <c r="G711" s="31"/>
      <c r="H711" s="31">
        <v>0</v>
      </c>
    </row>
    <row r="712" spans="1:8" x14ac:dyDescent="0.25">
      <c r="A712" s="74" t="s">
        <v>813</v>
      </c>
      <c r="B712" s="74" t="s">
        <v>821</v>
      </c>
      <c r="C712" s="74" t="s">
        <v>828</v>
      </c>
      <c r="D712" s="74" t="s">
        <v>829</v>
      </c>
      <c r="E712" s="127" t="s">
        <v>817</v>
      </c>
      <c r="F712" s="74" t="s">
        <v>157</v>
      </c>
      <c r="G712" s="31">
        <v>0</v>
      </c>
      <c r="H712" s="31">
        <v>0</v>
      </c>
    </row>
    <row r="713" spans="1:8" x14ac:dyDescent="0.25">
      <c r="A713" s="85"/>
      <c r="B713" s="85"/>
      <c r="C713" s="85"/>
      <c r="D713" s="85"/>
      <c r="E713" s="85"/>
      <c r="F713" s="85"/>
      <c r="G713" s="57">
        <v>990</v>
      </c>
      <c r="H713" s="31">
        <v>0</v>
      </c>
    </row>
    <row r="714" spans="1:8" x14ac:dyDescent="0.25">
      <c r="A714" s="85"/>
      <c r="B714" s="85"/>
      <c r="C714" s="85"/>
      <c r="D714" s="85"/>
      <c r="E714" s="85"/>
      <c r="F714" s="85"/>
      <c r="G714" s="57"/>
      <c r="H714" s="31">
        <v>0</v>
      </c>
    </row>
    <row r="715" spans="1:8" x14ac:dyDescent="0.25">
      <c r="A715" s="86"/>
      <c r="B715" s="86"/>
      <c r="C715" s="86"/>
      <c r="D715" s="86"/>
      <c r="E715" s="86"/>
      <c r="F715" s="86"/>
      <c r="G715" s="31"/>
      <c r="H715" s="31"/>
    </row>
    <row r="716" spans="1:8" x14ac:dyDescent="0.25">
      <c r="A716" s="74" t="s">
        <v>830</v>
      </c>
      <c r="B716" s="74" t="s">
        <v>831</v>
      </c>
      <c r="C716" s="74" t="s">
        <v>828</v>
      </c>
      <c r="D716" s="74" t="s">
        <v>829</v>
      </c>
      <c r="E716" s="127" t="s">
        <v>817</v>
      </c>
      <c r="F716" s="74" t="s">
        <v>157</v>
      </c>
      <c r="G716" s="31">
        <v>2006</v>
      </c>
      <c r="H716" s="31">
        <v>6816.76</v>
      </c>
    </row>
    <row r="717" spans="1:8" x14ac:dyDescent="0.25">
      <c r="A717" s="85"/>
      <c r="B717" s="85"/>
      <c r="C717" s="85"/>
      <c r="D717" s="85"/>
      <c r="E717" s="85"/>
      <c r="F717" s="85"/>
      <c r="G717" s="57">
        <v>990</v>
      </c>
      <c r="H717" s="31">
        <v>105</v>
      </c>
    </row>
    <row r="718" spans="1:8" x14ac:dyDescent="0.25">
      <c r="A718" s="86"/>
      <c r="B718" s="86"/>
      <c r="C718" s="86"/>
      <c r="D718" s="86"/>
      <c r="E718" s="86"/>
      <c r="F718" s="86"/>
      <c r="G718" s="31"/>
      <c r="H718" s="31">
        <v>0</v>
      </c>
    </row>
    <row r="719" spans="1:8" x14ac:dyDescent="0.25">
      <c r="A719" s="74" t="s">
        <v>813</v>
      </c>
      <c r="B719" s="74" t="s">
        <v>814</v>
      </c>
      <c r="C719" s="74" t="s">
        <v>832</v>
      </c>
      <c r="D719" s="74" t="s">
        <v>833</v>
      </c>
      <c r="E719" s="127" t="s">
        <v>817</v>
      </c>
      <c r="F719" s="74" t="s">
        <v>72</v>
      </c>
      <c r="G719" s="31">
        <v>0</v>
      </c>
      <c r="H719" s="31">
        <v>0</v>
      </c>
    </row>
    <row r="720" spans="1:8" x14ac:dyDescent="0.25">
      <c r="A720" s="85"/>
      <c r="B720" s="85"/>
      <c r="C720" s="85"/>
      <c r="D720" s="85"/>
      <c r="E720" s="85"/>
      <c r="F720" s="85"/>
      <c r="G720" s="57">
        <v>784</v>
      </c>
      <c r="H720" s="31">
        <v>0</v>
      </c>
    </row>
    <row r="721" spans="1:8" x14ac:dyDescent="0.25">
      <c r="A721" s="86"/>
      <c r="B721" s="86"/>
      <c r="C721" s="86"/>
      <c r="D721" s="86"/>
      <c r="E721" s="86"/>
      <c r="F721" s="86"/>
      <c r="G721" s="31"/>
      <c r="H721" s="31">
        <v>0</v>
      </c>
    </row>
    <row r="722" spans="1:8" x14ac:dyDescent="0.25">
      <c r="A722" s="74" t="s">
        <v>813</v>
      </c>
      <c r="B722" s="74" t="s">
        <v>834</v>
      </c>
      <c r="C722" s="74" t="s">
        <v>832</v>
      </c>
      <c r="D722" s="74" t="s">
        <v>833</v>
      </c>
      <c r="E722" s="127" t="s">
        <v>817</v>
      </c>
      <c r="F722" s="74" t="s">
        <v>72</v>
      </c>
      <c r="G722" s="31">
        <v>0</v>
      </c>
      <c r="H722" s="31">
        <v>0</v>
      </c>
    </row>
    <row r="723" spans="1:8" x14ac:dyDescent="0.25">
      <c r="A723" s="85"/>
      <c r="B723" s="85"/>
      <c r="C723" s="85"/>
      <c r="D723" s="85"/>
      <c r="E723" s="85"/>
      <c r="F723" s="85"/>
      <c r="G723" s="57">
        <v>728</v>
      </c>
      <c r="H723" s="31">
        <v>0</v>
      </c>
    </row>
    <row r="724" spans="1:8" x14ac:dyDescent="0.25">
      <c r="A724" s="86"/>
      <c r="B724" s="86"/>
      <c r="C724" s="86"/>
      <c r="D724" s="86"/>
      <c r="E724" s="86"/>
      <c r="F724" s="86"/>
      <c r="G724" s="31"/>
      <c r="H724" s="31">
        <v>0</v>
      </c>
    </row>
    <row r="725" spans="1:8" ht="20.100000000000001" customHeight="1" x14ac:dyDescent="0.25">
      <c r="A725" s="74" t="s">
        <v>835</v>
      </c>
      <c r="B725" s="74" t="s">
        <v>836</v>
      </c>
      <c r="C725" s="74" t="s">
        <v>837</v>
      </c>
      <c r="D725" s="74" t="s">
        <v>838</v>
      </c>
      <c r="E725" s="127" t="s">
        <v>817</v>
      </c>
      <c r="F725" s="74" t="s">
        <v>84</v>
      </c>
      <c r="G725" s="31">
        <v>1296.82</v>
      </c>
      <c r="H725" s="31">
        <f>6476.78/2</f>
        <v>3238.39</v>
      </c>
    </row>
    <row r="726" spans="1:8" ht="20.100000000000001" customHeight="1" x14ac:dyDescent="0.25">
      <c r="A726" s="85"/>
      <c r="B726" s="85"/>
      <c r="C726" s="85"/>
      <c r="D726" s="85"/>
      <c r="E726" s="85"/>
      <c r="F726" s="85"/>
      <c r="G726" s="57">
        <v>803</v>
      </c>
      <c r="H726" s="31">
        <v>140</v>
      </c>
    </row>
    <row r="727" spans="1:8" ht="20.100000000000001" customHeight="1" x14ac:dyDescent="0.25">
      <c r="A727" s="86"/>
      <c r="B727" s="86"/>
      <c r="C727" s="86"/>
      <c r="D727" s="86"/>
      <c r="E727" s="86"/>
      <c r="F727" s="86"/>
      <c r="G727" s="31"/>
      <c r="H727" s="31">
        <v>0</v>
      </c>
    </row>
    <row r="728" spans="1:8" x14ac:dyDescent="0.25">
      <c r="A728" s="74" t="s">
        <v>839</v>
      </c>
      <c r="B728" s="74" t="s">
        <v>840</v>
      </c>
      <c r="C728" s="74" t="s">
        <v>832</v>
      </c>
      <c r="D728" s="74" t="s">
        <v>833</v>
      </c>
      <c r="E728" s="127" t="s">
        <v>817</v>
      </c>
      <c r="F728" s="74" t="s">
        <v>84</v>
      </c>
      <c r="G728" s="31">
        <v>0</v>
      </c>
      <c r="H728" s="31">
        <f>6476.78/2</f>
        <v>3238.39</v>
      </c>
    </row>
    <row r="729" spans="1:8" x14ac:dyDescent="0.25">
      <c r="A729" s="85"/>
      <c r="B729" s="85"/>
      <c r="C729" s="85"/>
      <c r="D729" s="85"/>
      <c r="E729" s="85"/>
      <c r="F729" s="85"/>
      <c r="G729" s="57">
        <v>803</v>
      </c>
      <c r="H729" s="31">
        <v>70</v>
      </c>
    </row>
    <row r="730" spans="1:8" x14ac:dyDescent="0.25">
      <c r="A730" s="86"/>
      <c r="B730" s="86"/>
      <c r="C730" s="86"/>
      <c r="D730" s="86"/>
      <c r="E730" s="86"/>
      <c r="F730" s="86"/>
      <c r="G730" s="31"/>
      <c r="H730" s="31">
        <v>0</v>
      </c>
    </row>
    <row r="731" spans="1:8" ht="20.100000000000001" customHeight="1" x14ac:dyDescent="0.25">
      <c r="A731" s="74" t="s">
        <v>813</v>
      </c>
      <c r="B731" s="74" t="s">
        <v>841</v>
      </c>
      <c r="C731" s="74" t="s">
        <v>837</v>
      </c>
      <c r="D731" s="74" t="s">
        <v>838</v>
      </c>
      <c r="E731" s="127" t="s">
        <v>817</v>
      </c>
      <c r="F731" s="74" t="s">
        <v>84</v>
      </c>
      <c r="G731" s="31">
        <v>0</v>
      </c>
      <c r="H731" s="31">
        <v>0</v>
      </c>
    </row>
    <row r="732" spans="1:8" ht="20.100000000000001" customHeight="1" x14ac:dyDescent="0.25">
      <c r="A732" s="85"/>
      <c r="B732" s="85"/>
      <c r="C732" s="85"/>
      <c r="D732" s="85"/>
      <c r="E732" s="85"/>
      <c r="F732" s="85"/>
      <c r="G732" s="57">
        <v>0</v>
      </c>
      <c r="H732" s="31">
        <v>0</v>
      </c>
    </row>
    <row r="733" spans="1:8" ht="20.100000000000001" customHeight="1" x14ac:dyDescent="0.25">
      <c r="A733" s="86"/>
      <c r="B733" s="86"/>
      <c r="C733" s="86"/>
      <c r="D733" s="86"/>
      <c r="E733" s="86"/>
      <c r="F733" s="86"/>
      <c r="G733" s="31"/>
      <c r="H733" s="31">
        <v>0</v>
      </c>
    </row>
    <row r="734" spans="1:8" x14ac:dyDescent="0.25">
      <c r="A734" s="74" t="s">
        <v>813</v>
      </c>
      <c r="B734" s="74" t="s">
        <v>842</v>
      </c>
      <c r="C734" s="74" t="s">
        <v>832</v>
      </c>
      <c r="D734" s="74" t="s">
        <v>833</v>
      </c>
      <c r="E734" s="127" t="s">
        <v>817</v>
      </c>
      <c r="F734" s="74" t="s">
        <v>84</v>
      </c>
      <c r="G734" s="31">
        <v>0</v>
      </c>
      <c r="H734" s="31">
        <v>0</v>
      </c>
    </row>
    <row r="735" spans="1:8" x14ac:dyDescent="0.25">
      <c r="A735" s="85"/>
      <c r="B735" s="85"/>
      <c r="C735" s="85"/>
      <c r="D735" s="85"/>
      <c r="E735" s="85"/>
      <c r="F735" s="85"/>
      <c r="G735" s="57">
        <v>0</v>
      </c>
      <c r="H735" s="31">
        <v>0</v>
      </c>
    </row>
    <row r="736" spans="1:8" x14ac:dyDescent="0.25">
      <c r="A736" s="86"/>
      <c r="B736" s="86"/>
      <c r="C736" s="86"/>
      <c r="D736" s="86"/>
      <c r="E736" s="86"/>
      <c r="F736" s="86"/>
      <c r="G736" s="31"/>
      <c r="H736" s="31">
        <v>0</v>
      </c>
    </row>
    <row r="737" spans="1:8" x14ac:dyDescent="0.25">
      <c r="A737" s="74" t="s">
        <v>813</v>
      </c>
      <c r="B737" s="74" t="s">
        <v>198</v>
      </c>
      <c r="C737" s="74" t="s">
        <v>843</v>
      </c>
      <c r="D737" s="74" t="s">
        <v>281</v>
      </c>
      <c r="E737" s="127" t="s">
        <v>817</v>
      </c>
      <c r="F737" s="74" t="s">
        <v>96</v>
      </c>
      <c r="G737" s="31">
        <v>0</v>
      </c>
      <c r="H737" s="31">
        <v>0</v>
      </c>
    </row>
    <row r="738" spans="1:8" x14ac:dyDescent="0.25">
      <c r="A738" s="85"/>
      <c r="B738" s="85"/>
      <c r="C738" s="85"/>
      <c r="D738" s="85"/>
      <c r="E738" s="85"/>
      <c r="F738" s="85"/>
      <c r="G738" s="57">
        <v>0</v>
      </c>
      <c r="H738" s="31">
        <v>0</v>
      </c>
    </row>
    <row r="739" spans="1:8" x14ac:dyDescent="0.25">
      <c r="A739" s="86"/>
      <c r="B739" s="86"/>
      <c r="C739" s="86"/>
      <c r="D739" s="86"/>
      <c r="E739" s="86"/>
      <c r="F739" s="86"/>
      <c r="G739" s="31"/>
      <c r="H739" s="31">
        <v>0</v>
      </c>
    </row>
    <row r="740" spans="1:8" ht="20.100000000000001" customHeight="1" x14ac:dyDescent="0.25">
      <c r="A740" s="74" t="s">
        <v>813</v>
      </c>
      <c r="B740" s="74" t="s">
        <v>844</v>
      </c>
      <c r="C740" s="74" t="s">
        <v>845</v>
      </c>
      <c r="D740" s="74" t="s">
        <v>846</v>
      </c>
      <c r="E740" s="127" t="s">
        <v>817</v>
      </c>
      <c r="F740" s="74" t="s">
        <v>96</v>
      </c>
      <c r="G740" s="31">
        <v>0</v>
      </c>
      <c r="H740" s="31">
        <v>0</v>
      </c>
    </row>
    <row r="741" spans="1:8" ht="20.100000000000001" customHeight="1" x14ac:dyDescent="0.25">
      <c r="A741" s="85"/>
      <c r="B741" s="85"/>
      <c r="C741" s="85"/>
      <c r="D741" s="85"/>
      <c r="E741" s="85"/>
      <c r="F741" s="85"/>
      <c r="G741" s="57">
        <v>698</v>
      </c>
      <c r="H741" s="31">
        <v>0</v>
      </c>
    </row>
    <row r="742" spans="1:8" ht="20.100000000000001" customHeight="1" x14ac:dyDescent="0.25">
      <c r="A742" s="86"/>
      <c r="B742" s="86"/>
      <c r="C742" s="86"/>
      <c r="D742" s="86"/>
      <c r="E742" s="86"/>
      <c r="F742" s="86"/>
      <c r="G742" s="31"/>
      <c r="H742" s="31">
        <v>0</v>
      </c>
    </row>
    <row r="743" spans="1:8" x14ac:dyDescent="0.25">
      <c r="A743" s="74" t="s">
        <v>813</v>
      </c>
      <c r="B743" s="74" t="s">
        <v>847</v>
      </c>
      <c r="C743" s="74" t="s">
        <v>848</v>
      </c>
      <c r="D743" s="74" t="s">
        <v>849</v>
      </c>
      <c r="E743" s="127" t="s">
        <v>817</v>
      </c>
      <c r="F743" s="74" t="s">
        <v>105</v>
      </c>
      <c r="G743" s="31">
        <v>0</v>
      </c>
      <c r="H743" s="31">
        <v>0</v>
      </c>
    </row>
    <row r="744" spans="1:8" x14ac:dyDescent="0.25">
      <c r="A744" s="85"/>
      <c r="B744" s="85"/>
      <c r="C744" s="85"/>
      <c r="D744" s="85"/>
      <c r="E744" s="85"/>
      <c r="F744" s="85"/>
      <c r="G744" s="57">
        <v>723</v>
      </c>
      <c r="H744" s="31">
        <v>0</v>
      </c>
    </row>
    <row r="745" spans="1:8" x14ac:dyDescent="0.25">
      <c r="A745" s="86"/>
      <c r="B745" s="86"/>
      <c r="C745" s="86"/>
      <c r="D745" s="86"/>
      <c r="E745" s="86"/>
      <c r="F745" s="86"/>
      <c r="G745" s="31"/>
      <c r="H745" s="31">
        <v>0</v>
      </c>
    </row>
    <row r="746" spans="1:8" x14ac:dyDescent="0.25">
      <c r="A746" s="74" t="s">
        <v>813</v>
      </c>
      <c r="B746" s="74" t="s">
        <v>850</v>
      </c>
      <c r="C746" s="74" t="s">
        <v>848</v>
      </c>
      <c r="D746" s="74" t="s">
        <v>849</v>
      </c>
      <c r="E746" s="127" t="s">
        <v>817</v>
      </c>
      <c r="F746" s="74" t="s">
        <v>109</v>
      </c>
      <c r="G746" s="31">
        <v>0</v>
      </c>
      <c r="H746" s="31">
        <v>0</v>
      </c>
    </row>
    <row r="747" spans="1:8" x14ac:dyDescent="0.25">
      <c r="A747" s="85"/>
      <c r="B747" s="85"/>
      <c r="C747" s="85"/>
      <c r="D747" s="85"/>
      <c r="E747" s="85"/>
      <c r="F747" s="85"/>
      <c r="G747" s="57">
        <v>806</v>
      </c>
      <c r="H747" s="31">
        <v>0</v>
      </c>
    </row>
    <row r="748" spans="1:8" x14ac:dyDescent="0.25">
      <c r="A748" s="86"/>
      <c r="B748" s="86"/>
      <c r="C748" s="86"/>
      <c r="D748" s="86"/>
      <c r="E748" s="86"/>
      <c r="F748" s="86"/>
      <c r="G748" s="31"/>
      <c r="H748" s="31">
        <v>0</v>
      </c>
    </row>
    <row r="749" spans="1:8" x14ac:dyDescent="0.25">
      <c r="A749" s="74" t="s">
        <v>813</v>
      </c>
      <c r="B749" s="74" t="s">
        <v>851</v>
      </c>
      <c r="C749" s="74" t="s">
        <v>848</v>
      </c>
      <c r="D749" s="74" t="s">
        <v>849</v>
      </c>
      <c r="E749" s="127" t="s">
        <v>817</v>
      </c>
      <c r="F749" s="74" t="s">
        <v>109</v>
      </c>
      <c r="G749" s="31">
        <v>0</v>
      </c>
      <c r="H749" s="31">
        <v>0</v>
      </c>
    </row>
    <row r="750" spans="1:8" x14ac:dyDescent="0.25">
      <c r="A750" s="85"/>
      <c r="B750" s="85"/>
      <c r="C750" s="85"/>
      <c r="D750" s="85"/>
      <c r="E750" s="85"/>
      <c r="F750" s="85"/>
      <c r="G750" s="57">
        <v>0</v>
      </c>
      <c r="H750" s="31">
        <v>0</v>
      </c>
    </row>
    <row r="751" spans="1:8" x14ac:dyDescent="0.25">
      <c r="A751" s="86"/>
      <c r="B751" s="86"/>
      <c r="C751" s="86"/>
      <c r="D751" s="86"/>
      <c r="E751" s="86"/>
      <c r="F751" s="86"/>
      <c r="G751" s="31"/>
      <c r="H751" s="31">
        <v>0</v>
      </c>
    </row>
    <row r="752" spans="1:8" x14ac:dyDescent="0.25">
      <c r="A752" s="100" t="s">
        <v>852</v>
      </c>
      <c r="B752" s="80" t="s">
        <v>853</v>
      </c>
      <c r="C752" s="100" t="s">
        <v>854</v>
      </c>
      <c r="D752" s="100" t="s">
        <v>855</v>
      </c>
      <c r="E752" s="100" t="s">
        <v>856</v>
      </c>
      <c r="F752" s="128" t="s">
        <v>237</v>
      </c>
      <c r="G752" s="30">
        <v>0</v>
      </c>
      <c r="H752" s="30">
        <v>0</v>
      </c>
    </row>
    <row r="753" spans="1:8" x14ac:dyDescent="0.25">
      <c r="A753" s="101"/>
      <c r="B753" s="83"/>
      <c r="C753" s="101"/>
      <c r="D753" s="101"/>
      <c r="E753" s="101"/>
      <c r="F753" s="129"/>
      <c r="G753" s="30">
        <v>595</v>
      </c>
      <c r="H753" s="30">
        <v>0</v>
      </c>
    </row>
    <row r="754" spans="1:8" x14ac:dyDescent="0.25">
      <c r="A754" s="102"/>
      <c r="B754" s="84"/>
      <c r="C754" s="102"/>
      <c r="D754" s="102"/>
      <c r="E754" s="102"/>
      <c r="F754" s="130"/>
      <c r="G754" s="33"/>
      <c r="H754" s="30">
        <v>0</v>
      </c>
    </row>
    <row r="755" spans="1:8" x14ac:dyDescent="0.25">
      <c r="A755" s="100" t="s">
        <v>852</v>
      </c>
      <c r="B755" s="80" t="s">
        <v>857</v>
      </c>
      <c r="C755" s="100" t="s">
        <v>854</v>
      </c>
      <c r="D755" s="100" t="s">
        <v>858</v>
      </c>
      <c r="E755" s="100" t="s">
        <v>856</v>
      </c>
      <c r="F755" s="128" t="s">
        <v>172</v>
      </c>
      <c r="G755" s="30">
        <v>0</v>
      </c>
      <c r="H755" s="30">
        <v>0</v>
      </c>
    </row>
    <row r="756" spans="1:8" x14ac:dyDescent="0.25">
      <c r="A756" s="101"/>
      <c r="B756" s="83"/>
      <c r="C756" s="101"/>
      <c r="D756" s="101"/>
      <c r="E756" s="101"/>
      <c r="F756" s="129"/>
      <c r="G756" s="30">
        <v>600</v>
      </c>
      <c r="H756" s="30">
        <v>0</v>
      </c>
    </row>
    <row r="757" spans="1:8" x14ac:dyDescent="0.25">
      <c r="A757" s="102"/>
      <c r="B757" s="84"/>
      <c r="C757" s="102"/>
      <c r="D757" s="102"/>
      <c r="E757" s="102"/>
      <c r="F757" s="130"/>
      <c r="G757" s="33"/>
      <c r="H757" s="30">
        <v>0</v>
      </c>
    </row>
    <row r="758" spans="1:8" ht="20.100000000000001" customHeight="1" x14ac:dyDescent="0.25">
      <c r="A758" s="100" t="s">
        <v>852</v>
      </c>
      <c r="B758" s="80" t="s">
        <v>859</v>
      </c>
      <c r="C758" s="100" t="s">
        <v>860</v>
      </c>
      <c r="D758" s="100" t="s">
        <v>861</v>
      </c>
      <c r="E758" s="100" t="s">
        <v>856</v>
      </c>
      <c r="F758" s="128" t="s">
        <v>172</v>
      </c>
      <c r="G758" s="30">
        <v>0</v>
      </c>
      <c r="H758" s="30">
        <v>0</v>
      </c>
    </row>
    <row r="759" spans="1:8" ht="20.100000000000001" customHeight="1" x14ac:dyDescent="0.25">
      <c r="A759" s="101"/>
      <c r="B759" s="83"/>
      <c r="C759" s="101"/>
      <c r="D759" s="101"/>
      <c r="E759" s="101"/>
      <c r="F759" s="129"/>
      <c r="G759" s="30">
        <v>0</v>
      </c>
      <c r="H759" s="30">
        <v>0</v>
      </c>
    </row>
    <row r="760" spans="1:8" ht="20.100000000000001" customHeight="1" x14ac:dyDescent="0.25">
      <c r="A760" s="102"/>
      <c r="B760" s="84"/>
      <c r="C760" s="102"/>
      <c r="D760" s="102"/>
      <c r="E760" s="102"/>
      <c r="F760" s="130"/>
      <c r="G760" s="33"/>
      <c r="H760" s="30">
        <v>0</v>
      </c>
    </row>
    <row r="761" spans="1:8" x14ac:dyDescent="0.25">
      <c r="A761" s="100" t="s">
        <v>852</v>
      </c>
      <c r="B761" s="80" t="s">
        <v>862</v>
      </c>
      <c r="C761" s="100" t="s">
        <v>863</v>
      </c>
      <c r="D761" s="100" t="s">
        <v>58</v>
      </c>
      <c r="E761" s="100" t="s">
        <v>856</v>
      </c>
      <c r="F761" s="128" t="s">
        <v>824</v>
      </c>
      <c r="G761" s="30">
        <v>0</v>
      </c>
      <c r="H761" s="30">
        <v>0</v>
      </c>
    </row>
    <row r="762" spans="1:8" x14ac:dyDescent="0.25">
      <c r="A762" s="101"/>
      <c r="B762" s="83"/>
      <c r="C762" s="101"/>
      <c r="D762" s="101"/>
      <c r="E762" s="101"/>
      <c r="F762" s="129"/>
      <c r="G762" s="30">
        <v>0</v>
      </c>
      <c r="H762" s="30">
        <v>0</v>
      </c>
    </row>
    <row r="763" spans="1:8" x14ac:dyDescent="0.25">
      <c r="A763" s="102"/>
      <c r="B763" s="84"/>
      <c r="C763" s="102"/>
      <c r="D763" s="102"/>
      <c r="E763" s="102"/>
      <c r="F763" s="130"/>
      <c r="G763" s="33"/>
      <c r="H763" s="30">
        <v>0</v>
      </c>
    </row>
    <row r="764" spans="1:8" x14ac:dyDescent="0.25">
      <c r="A764" s="100" t="s">
        <v>852</v>
      </c>
      <c r="B764" s="80" t="s">
        <v>113</v>
      </c>
      <c r="C764" s="100" t="s">
        <v>863</v>
      </c>
      <c r="D764" s="100" t="s">
        <v>58</v>
      </c>
      <c r="E764" s="100" t="s">
        <v>856</v>
      </c>
      <c r="F764" s="128" t="s">
        <v>824</v>
      </c>
      <c r="G764" s="30">
        <v>0</v>
      </c>
      <c r="H764" s="30">
        <v>0</v>
      </c>
    </row>
    <row r="765" spans="1:8" x14ac:dyDescent="0.25">
      <c r="A765" s="101"/>
      <c r="B765" s="83"/>
      <c r="C765" s="101"/>
      <c r="D765" s="101"/>
      <c r="E765" s="101"/>
      <c r="F765" s="129"/>
      <c r="G765" s="30">
        <v>545</v>
      </c>
      <c r="H765" s="30">
        <v>0</v>
      </c>
    </row>
    <row r="766" spans="1:8" x14ac:dyDescent="0.25">
      <c r="A766" s="102"/>
      <c r="B766" s="84"/>
      <c r="C766" s="102"/>
      <c r="D766" s="102"/>
      <c r="E766" s="102"/>
      <c r="F766" s="130"/>
      <c r="G766" s="33"/>
      <c r="H766" s="30">
        <v>0</v>
      </c>
    </row>
    <row r="767" spans="1:8" x14ac:dyDescent="0.25">
      <c r="A767" s="100" t="s">
        <v>852</v>
      </c>
      <c r="B767" s="80" t="s">
        <v>862</v>
      </c>
      <c r="C767" s="100" t="s">
        <v>863</v>
      </c>
      <c r="D767" s="80" t="s">
        <v>864</v>
      </c>
      <c r="E767" s="100" t="s">
        <v>856</v>
      </c>
      <c r="F767" s="128" t="s">
        <v>138</v>
      </c>
      <c r="G767" s="30">
        <v>0</v>
      </c>
      <c r="H767" s="30">
        <v>0</v>
      </c>
    </row>
    <row r="768" spans="1:8" x14ac:dyDescent="0.25">
      <c r="A768" s="101"/>
      <c r="B768" s="83"/>
      <c r="C768" s="101"/>
      <c r="D768" s="83"/>
      <c r="E768" s="101"/>
      <c r="F768" s="129"/>
      <c r="G768" s="30">
        <v>0</v>
      </c>
      <c r="H768" s="30">
        <v>0</v>
      </c>
    </row>
    <row r="769" spans="1:8" x14ac:dyDescent="0.25">
      <c r="A769" s="102"/>
      <c r="B769" s="84"/>
      <c r="C769" s="102"/>
      <c r="D769" s="84"/>
      <c r="E769" s="102"/>
      <c r="F769" s="130"/>
      <c r="G769" s="33"/>
      <c r="H769" s="30">
        <v>0</v>
      </c>
    </row>
    <row r="770" spans="1:8" x14ac:dyDescent="0.25">
      <c r="A770" s="100" t="s">
        <v>852</v>
      </c>
      <c r="B770" s="80" t="s">
        <v>865</v>
      </c>
      <c r="C770" s="100" t="s">
        <v>863</v>
      </c>
      <c r="D770" s="80" t="s">
        <v>864</v>
      </c>
      <c r="E770" s="100" t="s">
        <v>856</v>
      </c>
      <c r="F770" s="128" t="s">
        <v>138</v>
      </c>
      <c r="G770" s="30">
        <v>0</v>
      </c>
      <c r="H770" s="30">
        <v>0</v>
      </c>
    </row>
    <row r="771" spans="1:8" x14ac:dyDescent="0.25">
      <c r="A771" s="101"/>
      <c r="B771" s="83"/>
      <c r="C771" s="101"/>
      <c r="D771" s="83"/>
      <c r="E771" s="101"/>
      <c r="F771" s="129"/>
      <c r="G771" s="30">
        <v>600</v>
      </c>
      <c r="H771" s="30">
        <v>0</v>
      </c>
    </row>
    <row r="772" spans="1:8" x14ac:dyDescent="0.25">
      <c r="A772" s="102"/>
      <c r="B772" s="84"/>
      <c r="C772" s="102"/>
      <c r="D772" s="84"/>
      <c r="E772" s="102"/>
      <c r="F772" s="130"/>
      <c r="G772" s="33"/>
      <c r="H772" s="30">
        <v>0</v>
      </c>
    </row>
    <row r="773" spans="1:8" x14ac:dyDescent="0.25">
      <c r="A773" s="100" t="s">
        <v>852</v>
      </c>
      <c r="B773" s="80" t="s">
        <v>113</v>
      </c>
      <c r="C773" s="100" t="s">
        <v>863</v>
      </c>
      <c r="D773" s="80" t="s">
        <v>866</v>
      </c>
      <c r="E773" s="100" t="s">
        <v>856</v>
      </c>
      <c r="F773" s="128" t="s">
        <v>249</v>
      </c>
      <c r="G773" s="30">
        <v>0</v>
      </c>
      <c r="H773" s="30">
        <v>0</v>
      </c>
    </row>
    <row r="774" spans="1:8" x14ac:dyDescent="0.25">
      <c r="A774" s="101"/>
      <c r="B774" s="83"/>
      <c r="C774" s="101"/>
      <c r="D774" s="83"/>
      <c r="E774" s="101"/>
      <c r="F774" s="129"/>
      <c r="G774" s="30">
        <v>0</v>
      </c>
      <c r="H774" s="30">
        <v>0</v>
      </c>
    </row>
    <row r="775" spans="1:8" x14ac:dyDescent="0.25">
      <c r="A775" s="102"/>
      <c r="B775" s="84"/>
      <c r="C775" s="102"/>
      <c r="D775" s="84"/>
      <c r="E775" s="102"/>
      <c r="F775" s="130"/>
      <c r="G775" s="33"/>
      <c r="H775" s="30">
        <v>0</v>
      </c>
    </row>
    <row r="776" spans="1:8" x14ac:dyDescent="0.25">
      <c r="A776" s="100" t="s">
        <v>852</v>
      </c>
      <c r="B776" s="80" t="s">
        <v>865</v>
      </c>
      <c r="C776" s="100" t="s">
        <v>863</v>
      </c>
      <c r="D776" s="80" t="s">
        <v>866</v>
      </c>
      <c r="E776" s="100" t="s">
        <v>856</v>
      </c>
      <c r="F776" s="128" t="s">
        <v>249</v>
      </c>
      <c r="G776" s="30">
        <v>0</v>
      </c>
      <c r="H776" s="30">
        <v>0</v>
      </c>
    </row>
    <row r="777" spans="1:8" x14ac:dyDescent="0.25">
      <c r="A777" s="101"/>
      <c r="B777" s="83"/>
      <c r="C777" s="101"/>
      <c r="D777" s="83"/>
      <c r="E777" s="101"/>
      <c r="F777" s="129"/>
      <c r="G777" s="30">
        <v>580</v>
      </c>
      <c r="H777" s="30">
        <v>0</v>
      </c>
    </row>
    <row r="778" spans="1:8" x14ac:dyDescent="0.25">
      <c r="A778" s="102"/>
      <c r="B778" s="84"/>
      <c r="C778" s="102"/>
      <c r="D778" s="84"/>
      <c r="E778" s="102"/>
      <c r="F778" s="130"/>
      <c r="G778" s="33"/>
      <c r="H778" s="30">
        <v>0</v>
      </c>
    </row>
    <row r="779" spans="1:8" x14ac:dyDescent="0.25">
      <c r="A779" s="100" t="s">
        <v>852</v>
      </c>
      <c r="B779" s="80" t="s">
        <v>113</v>
      </c>
      <c r="C779" s="100" t="s">
        <v>863</v>
      </c>
      <c r="D779" s="100" t="s">
        <v>120</v>
      </c>
      <c r="E779" s="100" t="s">
        <v>856</v>
      </c>
      <c r="F779" s="128" t="s">
        <v>294</v>
      </c>
      <c r="G779" s="30">
        <v>0</v>
      </c>
      <c r="H779" s="30">
        <v>0</v>
      </c>
    </row>
    <row r="780" spans="1:8" x14ac:dyDescent="0.25">
      <c r="A780" s="101"/>
      <c r="B780" s="83"/>
      <c r="C780" s="101"/>
      <c r="D780" s="101"/>
      <c r="E780" s="101"/>
      <c r="F780" s="129"/>
      <c r="G780" s="30">
        <v>0</v>
      </c>
      <c r="H780" s="30">
        <v>0</v>
      </c>
    </row>
    <row r="781" spans="1:8" x14ac:dyDescent="0.25">
      <c r="A781" s="102"/>
      <c r="B781" s="84"/>
      <c r="C781" s="102"/>
      <c r="D781" s="102"/>
      <c r="E781" s="102"/>
      <c r="F781" s="130"/>
      <c r="G781" s="33"/>
      <c r="H781" s="30">
        <v>0</v>
      </c>
    </row>
    <row r="782" spans="1:8" x14ac:dyDescent="0.25">
      <c r="A782" s="100" t="s">
        <v>852</v>
      </c>
      <c r="B782" s="80" t="s">
        <v>867</v>
      </c>
      <c r="C782" s="100" t="s">
        <v>863</v>
      </c>
      <c r="D782" s="100" t="s">
        <v>120</v>
      </c>
      <c r="E782" s="100" t="s">
        <v>856</v>
      </c>
      <c r="F782" s="128" t="s">
        <v>294</v>
      </c>
      <c r="G782" s="30">
        <v>0</v>
      </c>
      <c r="H782" s="30">
        <v>0</v>
      </c>
    </row>
    <row r="783" spans="1:8" x14ac:dyDescent="0.25">
      <c r="A783" s="101"/>
      <c r="B783" s="83"/>
      <c r="C783" s="101"/>
      <c r="D783" s="101"/>
      <c r="E783" s="101"/>
      <c r="F783" s="129"/>
      <c r="G783" s="30">
        <v>600</v>
      </c>
      <c r="H783" s="30">
        <v>0</v>
      </c>
    </row>
    <row r="784" spans="1:8" x14ac:dyDescent="0.25">
      <c r="A784" s="102"/>
      <c r="B784" s="84"/>
      <c r="C784" s="102"/>
      <c r="D784" s="102"/>
      <c r="E784" s="102"/>
      <c r="F784" s="130"/>
      <c r="G784" s="33"/>
      <c r="H784" s="30">
        <v>0</v>
      </c>
    </row>
    <row r="785" spans="1:8" x14ac:dyDescent="0.25">
      <c r="A785" s="100" t="s">
        <v>852</v>
      </c>
      <c r="B785" s="80" t="s">
        <v>867</v>
      </c>
      <c r="C785" s="100" t="s">
        <v>863</v>
      </c>
      <c r="D785" s="100" t="s">
        <v>868</v>
      </c>
      <c r="E785" s="100" t="s">
        <v>856</v>
      </c>
      <c r="F785" s="128" t="s">
        <v>869</v>
      </c>
      <c r="G785" s="30">
        <v>0</v>
      </c>
      <c r="H785" s="30">
        <v>0</v>
      </c>
    </row>
    <row r="786" spans="1:8" x14ac:dyDescent="0.25">
      <c r="A786" s="101"/>
      <c r="B786" s="83"/>
      <c r="C786" s="101"/>
      <c r="D786" s="101"/>
      <c r="E786" s="101"/>
      <c r="F786" s="129"/>
      <c r="G786" s="30">
        <v>0</v>
      </c>
      <c r="H786" s="30">
        <v>0</v>
      </c>
    </row>
    <row r="787" spans="1:8" x14ac:dyDescent="0.25">
      <c r="A787" s="102"/>
      <c r="B787" s="84"/>
      <c r="C787" s="102"/>
      <c r="D787" s="102"/>
      <c r="E787" s="102"/>
      <c r="F787" s="130"/>
      <c r="G787" s="33"/>
      <c r="H787" s="30">
        <v>0</v>
      </c>
    </row>
    <row r="788" spans="1:8" x14ac:dyDescent="0.25">
      <c r="A788" s="100" t="s">
        <v>852</v>
      </c>
      <c r="B788" s="80" t="s">
        <v>870</v>
      </c>
      <c r="C788" s="100" t="s">
        <v>871</v>
      </c>
      <c r="D788" s="100" t="s">
        <v>872</v>
      </c>
      <c r="E788" s="100" t="s">
        <v>856</v>
      </c>
      <c r="F788" s="128" t="s">
        <v>84</v>
      </c>
      <c r="G788" s="30">
        <v>0</v>
      </c>
      <c r="H788" s="30">
        <v>0</v>
      </c>
    </row>
    <row r="789" spans="1:8" x14ac:dyDescent="0.25">
      <c r="A789" s="101"/>
      <c r="B789" s="83"/>
      <c r="C789" s="101"/>
      <c r="D789" s="101"/>
      <c r="E789" s="101"/>
      <c r="F789" s="129"/>
      <c r="G789" s="30">
        <v>450</v>
      </c>
      <c r="H789" s="30">
        <f>193+193+700</f>
        <v>1086</v>
      </c>
    </row>
    <row r="790" spans="1:8" x14ac:dyDescent="0.25">
      <c r="A790" s="102"/>
      <c r="B790" s="84"/>
      <c r="C790" s="102"/>
      <c r="D790" s="102"/>
      <c r="E790" s="102"/>
      <c r="F790" s="130"/>
      <c r="G790" s="33"/>
      <c r="H790" s="30">
        <v>0</v>
      </c>
    </row>
    <row r="791" spans="1:8" x14ac:dyDescent="0.25">
      <c r="A791" s="100" t="s">
        <v>852</v>
      </c>
      <c r="B791" s="80" t="s">
        <v>873</v>
      </c>
      <c r="C791" s="100" t="s">
        <v>874</v>
      </c>
      <c r="D791" s="100" t="s">
        <v>875</v>
      </c>
      <c r="E791" s="100" t="s">
        <v>856</v>
      </c>
      <c r="F791" s="128" t="s">
        <v>90</v>
      </c>
      <c r="G791" s="30">
        <v>0</v>
      </c>
      <c r="H791" s="30">
        <v>0</v>
      </c>
    </row>
    <row r="792" spans="1:8" x14ac:dyDescent="0.25">
      <c r="A792" s="101"/>
      <c r="B792" s="83"/>
      <c r="C792" s="101"/>
      <c r="D792" s="101"/>
      <c r="E792" s="101"/>
      <c r="F792" s="129"/>
      <c r="G792" s="30">
        <v>600</v>
      </c>
      <c r="H792" s="30">
        <v>0</v>
      </c>
    </row>
    <row r="793" spans="1:8" x14ac:dyDescent="0.25">
      <c r="A793" s="102"/>
      <c r="B793" s="84"/>
      <c r="C793" s="102"/>
      <c r="D793" s="102"/>
      <c r="E793" s="102"/>
      <c r="F793" s="130"/>
      <c r="G793" s="33"/>
      <c r="H793" s="30">
        <v>0</v>
      </c>
    </row>
    <row r="794" spans="1:8" x14ac:dyDescent="0.25">
      <c r="A794" s="100" t="s">
        <v>852</v>
      </c>
      <c r="B794" s="80" t="s">
        <v>870</v>
      </c>
      <c r="C794" s="100" t="s">
        <v>871</v>
      </c>
      <c r="D794" s="100" t="s">
        <v>872</v>
      </c>
      <c r="E794" s="100" t="s">
        <v>856</v>
      </c>
      <c r="F794" s="128" t="s">
        <v>150</v>
      </c>
      <c r="G794" s="30">
        <v>0</v>
      </c>
      <c r="H794" s="30">
        <v>0</v>
      </c>
    </row>
    <row r="795" spans="1:8" x14ac:dyDescent="0.25">
      <c r="A795" s="101"/>
      <c r="B795" s="83"/>
      <c r="C795" s="101"/>
      <c r="D795" s="101"/>
      <c r="E795" s="101"/>
      <c r="F795" s="129"/>
      <c r="G795" s="30">
        <v>495</v>
      </c>
      <c r="H795" s="30">
        <f>193+193+700</f>
        <v>1086</v>
      </c>
    </row>
    <row r="796" spans="1:8" x14ac:dyDescent="0.25">
      <c r="A796" s="102"/>
      <c r="B796" s="84"/>
      <c r="C796" s="102"/>
      <c r="D796" s="102"/>
      <c r="E796" s="102"/>
      <c r="F796" s="130"/>
      <c r="G796" s="33"/>
      <c r="H796" s="30">
        <v>0</v>
      </c>
    </row>
    <row r="797" spans="1:8" x14ac:dyDescent="0.25">
      <c r="A797" s="100" t="s">
        <v>852</v>
      </c>
      <c r="B797" s="80" t="s">
        <v>876</v>
      </c>
      <c r="C797" s="100" t="s">
        <v>877</v>
      </c>
      <c r="D797" s="100" t="s">
        <v>878</v>
      </c>
      <c r="E797" s="100" t="s">
        <v>856</v>
      </c>
      <c r="F797" s="128" t="s">
        <v>879</v>
      </c>
      <c r="G797" s="30">
        <v>0</v>
      </c>
      <c r="H797" s="30">
        <v>0</v>
      </c>
    </row>
    <row r="798" spans="1:8" x14ac:dyDescent="0.25">
      <c r="A798" s="101"/>
      <c r="B798" s="83"/>
      <c r="C798" s="101"/>
      <c r="D798" s="101"/>
      <c r="E798" s="101"/>
      <c r="F798" s="129"/>
      <c r="G798" s="30">
        <v>0</v>
      </c>
      <c r="H798" s="30">
        <v>0</v>
      </c>
    </row>
    <row r="799" spans="1:8" x14ac:dyDescent="0.25">
      <c r="A799" s="102"/>
      <c r="B799" s="84"/>
      <c r="C799" s="102"/>
      <c r="D799" s="102"/>
      <c r="E799" s="102"/>
      <c r="F799" s="130"/>
      <c r="G799" s="33"/>
      <c r="H799" s="30">
        <v>0</v>
      </c>
    </row>
    <row r="800" spans="1:8" x14ac:dyDescent="0.25">
      <c r="A800" s="100" t="s">
        <v>852</v>
      </c>
      <c r="B800" s="80" t="s">
        <v>880</v>
      </c>
      <c r="C800" s="100" t="s">
        <v>877</v>
      </c>
      <c r="D800" s="100" t="s">
        <v>878</v>
      </c>
      <c r="E800" s="100" t="s">
        <v>856</v>
      </c>
      <c r="F800" s="128" t="s">
        <v>121</v>
      </c>
      <c r="G800" s="30">
        <v>0</v>
      </c>
      <c r="H800" s="30">
        <v>0</v>
      </c>
    </row>
    <row r="801" spans="1:8" x14ac:dyDescent="0.25">
      <c r="A801" s="101"/>
      <c r="B801" s="83"/>
      <c r="C801" s="101"/>
      <c r="D801" s="101"/>
      <c r="E801" s="101"/>
      <c r="F801" s="129"/>
      <c r="G801" s="30">
        <v>0</v>
      </c>
      <c r="H801" s="30">
        <v>0</v>
      </c>
    </row>
    <row r="802" spans="1:8" x14ac:dyDescent="0.25">
      <c r="A802" s="102"/>
      <c r="B802" s="84"/>
      <c r="C802" s="102"/>
      <c r="D802" s="102"/>
      <c r="E802" s="102"/>
      <c r="F802" s="130"/>
      <c r="G802" s="33"/>
      <c r="H802" s="30">
        <v>0</v>
      </c>
    </row>
    <row r="803" spans="1:8" x14ac:dyDescent="0.25">
      <c r="A803" s="100" t="s">
        <v>852</v>
      </c>
      <c r="B803" s="80" t="s">
        <v>881</v>
      </c>
      <c r="C803" s="100" t="s">
        <v>882</v>
      </c>
      <c r="D803" s="100" t="s">
        <v>883</v>
      </c>
      <c r="E803" s="100" t="s">
        <v>856</v>
      </c>
      <c r="F803" s="128" t="s">
        <v>884</v>
      </c>
      <c r="G803" s="30">
        <v>0</v>
      </c>
      <c r="H803" s="30">
        <v>0</v>
      </c>
    </row>
    <row r="804" spans="1:8" x14ac:dyDescent="0.25">
      <c r="A804" s="101"/>
      <c r="B804" s="83"/>
      <c r="C804" s="101"/>
      <c r="D804" s="101"/>
      <c r="E804" s="101"/>
      <c r="F804" s="129"/>
      <c r="G804" s="30">
        <v>0</v>
      </c>
      <c r="H804" s="30">
        <v>0</v>
      </c>
    </row>
    <row r="805" spans="1:8" x14ac:dyDescent="0.25">
      <c r="A805" s="102"/>
      <c r="B805" s="84"/>
      <c r="C805" s="102"/>
      <c r="D805" s="102"/>
      <c r="E805" s="102"/>
      <c r="F805" s="130"/>
      <c r="G805" s="33"/>
      <c r="H805" s="30">
        <v>0</v>
      </c>
    </row>
    <row r="806" spans="1:8" x14ac:dyDescent="0.25">
      <c r="A806" s="100" t="s">
        <v>852</v>
      </c>
      <c r="B806" s="80" t="s">
        <v>881</v>
      </c>
      <c r="C806" s="100" t="s">
        <v>882</v>
      </c>
      <c r="D806" s="100" t="s">
        <v>885</v>
      </c>
      <c r="E806" s="100" t="s">
        <v>856</v>
      </c>
      <c r="F806" s="128" t="s">
        <v>886</v>
      </c>
      <c r="G806" s="30">
        <v>0</v>
      </c>
      <c r="H806" s="30">
        <v>0</v>
      </c>
    </row>
    <row r="807" spans="1:8" x14ac:dyDescent="0.25">
      <c r="A807" s="101"/>
      <c r="B807" s="83"/>
      <c r="C807" s="101"/>
      <c r="D807" s="101"/>
      <c r="E807" s="101"/>
      <c r="F807" s="129"/>
      <c r="G807" s="30">
        <v>0</v>
      </c>
      <c r="H807" s="30">
        <v>0</v>
      </c>
    </row>
    <row r="808" spans="1:8" x14ac:dyDescent="0.25">
      <c r="A808" s="102"/>
      <c r="B808" s="84"/>
      <c r="C808" s="102"/>
      <c r="D808" s="102"/>
      <c r="E808" s="102"/>
      <c r="F808" s="130"/>
      <c r="G808" s="33"/>
      <c r="H808" s="30">
        <v>0</v>
      </c>
    </row>
    <row r="809" spans="1:8" x14ac:dyDescent="0.25">
      <c r="A809" s="100" t="s">
        <v>852</v>
      </c>
      <c r="B809" s="80" t="s">
        <v>887</v>
      </c>
      <c r="C809" s="100" t="s">
        <v>882</v>
      </c>
      <c r="D809" s="100" t="s">
        <v>888</v>
      </c>
      <c r="E809" s="100" t="s">
        <v>856</v>
      </c>
      <c r="F809" s="128" t="s">
        <v>889</v>
      </c>
      <c r="G809" s="30">
        <v>0</v>
      </c>
      <c r="H809" s="30">
        <v>0</v>
      </c>
    </row>
    <row r="810" spans="1:8" x14ac:dyDescent="0.25">
      <c r="A810" s="101"/>
      <c r="B810" s="83"/>
      <c r="C810" s="101"/>
      <c r="D810" s="101"/>
      <c r="E810" s="101"/>
      <c r="F810" s="129"/>
      <c r="G810" s="30">
        <v>0</v>
      </c>
      <c r="H810" s="30">
        <v>0</v>
      </c>
    </row>
    <row r="811" spans="1:8" x14ac:dyDescent="0.25">
      <c r="A811" s="102"/>
      <c r="B811" s="84"/>
      <c r="C811" s="102"/>
      <c r="D811" s="102"/>
      <c r="E811" s="102"/>
      <c r="F811" s="130"/>
      <c r="G811" s="33"/>
      <c r="H811" s="30">
        <v>0</v>
      </c>
    </row>
    <row r="812" spans="1:8" ht="15" customHeight="1" x14ac:dyDescent="0.25">
      <c r="A812" s="74" t="s">
        <v>1787</v>
      </c>
      <c r="B812" s="74" t="s">
        <v>890</v>
      </c>
      <c r="C812" s="74" t="s">
        <v>891</v>
      </c>
      <c r="D812" s="74" t="s">
        <v>893</v>
      </c>
      <c r="E812" s="127" t="s">
        <v>892</v>
      </c>
      <c r="F812" s="74">
        <v>6</v>
      </c>
      <c r="G812" s="58">
        <v>0</v>
      </c>
      <c r="H812" s="59">
        <v>0</v>
      </c>
    </row>
    <row r="813" spans="1:8" x14ac:dyDescent="0.25">
      <c r="A813" s="85"/>
      <c r="B813" s="85"/>
      <c r="C813" s="85"/>
      <c r="D813" s="75"/>
      <c r="E813" s="85"/>
      <c r="F813" s="85"/>
      <c r="G813" s="59">
        <v>0</v>
      </c>
      <c r="H813" s="59">
        <v>0</v>
      </c>
    </row>
    <row r="814" spans="1:8" x14ac:dyDescent="0.25">
      <c r="A814" s="86"/>
      <c r="B814" s="86"/>
      <c r="C814" s="86"/>
      <c r="D814" s="76"/>
      <c r="E814" s="86"/>
      <c r="F814" s="86"/>
      <c r="G814" s="59"/>
      <c r="H814" s="59">
        <v>0</v>
      </c>
    </row>
    <row r="815" spans="1:8" ht="15" customHeight="1" x14ac:dyDescent="0.25">
      <c r="A815" s="74" t="s">
        <v>1787</v>
      </c>
      <c r="B815" s="74" t="s">
        <v>894</v>
      </c>
      <c r="C815" s="74" t="s">
        <v>895</v>
      </c>
      <c r="D815" s="74" t="s">
        <v>896</v>
      </c>
      <c r="E815" s="127" t="s">
        <v>892</v>
      </c>
      <c r="F815" s="74">
        <v>8</v>
      </c>
      <c r="G815" s="59">
        <v>0</v>
      </c>
      <c r="H815" s="59">
        <v>0</v>
      </c>
    </row>
    <row r="816" spans="1:8" x14ac:dyDescent="0.25">
      <c r="A816" s="85"/>
      <c r="B816" s="85"/>
      <c r="C816" s="85"/>
      <c r="D816" s="75"/>
      <c r="E816" s="85"/>
      <c r="F816" s="85"/>
      <c r="G816" s="59">
        <v>0</v>
      </c>
      <c r="H816" s="59">
        <v>0</v>
      </c>
    </row>
    <row r="817" spans="1:8" x14ac:dyDescent="0.25">
      <c r="A817" s="86"/>
      <c r="B817" s="86"/>
      <c r="C817" s="86"/>
      <c r="D817" s="76"/>
      <c r="E817" s="86"/>
      <c r="F817" s="86"/>
      <c r="G817" s="59"/>
      <c r="H817" s="59">
        <v>0</v>
      </c>
    </row>
    <row r="818" spans="1:8" ht="15" customHeight="1" x14ac:dyDescent="0.25">
      <c r="A818" s="74" t="s">
        <v>1787</v>
      </c>
      <c r="B818" s="74" t="s">
        <v>897</v>
      </c>
      <c r="C818" s="74" t="s">
        <v>898</v>
      </c>
      <c r="D818" s="74" t="s">
        <v>899</v>
      </c>
      <c r="E818" s="127" t="s">
        <v>892</v>
      </c>
      <c r="F818" s="74">
        <v>14</v>
      </c>
      <c r="G818" s="58">
        <v>0</v>
      </c>
      <c r="H818" s="59">
        <v>0</v>
      </c>
    </row>
    <row r="819" spans="1:8" x14ac:dyDescent="0.25">
      <c r="A819" s="85"/>
      <c r="B819" s="85"/>
      <c r="C819" s="85"/>
      <c r="D819" s="75"/>
      <c r="E819" s="85"/>
      <c r="F819" s="85"/>
      <c r="G819" s="58">
        <v>611.6</v>
      </c>
      <c r="H819" s="59">
        <v>0</v>
      </c>
    </row>
    <row r="820" spans="1:8" x14ac:dyDescent="0.25">
      <c r="A820" s="86"/>
      <c r="B820" s="86"/>
      <c r="C820" s="86"/>
      <c r="D820" s="76"/>
      <c r="E820" s="86"/>
      <c r="F820" s="86"/>
      <c r="G820" s="59"/>
      <c r="H820" s="59">
        <v>0</v>
      </c>
    </row>
    <row r="821" spans="1:8" ht="15" customHeight="1" x14ac:dyDescent="0.25">
      <c r="A821" s="74" t="s">
        <v>1787</v>
      </c>
      <c r="B821" s="74" t="s">
        <v>900</v>
      </c>
      <c r="C821" s="74" t="s">
        <v>1647</v>
      </c>
      <c r="D821" s="74" t="s">
        <v>901</v>
      </c>
      <c r="E821" s="127" t="s">
        <v>892</v>
      </c>
      <c r="F821" s="74">
        <v>14</v>
      </c>
      <c r="G821" s="58">
        <v>0</v>
      </c>
      <c r="H821" s="59">
        <v>0</v>
      </c>
    </row>
    <row r="822" spans="1:8" x14ac:dyDescent="0.25">
      <c r="A822" s="85"/>
      <c r="B822" s="85"/>
      <c r="C822" s="85"/>
      <c r="D822" s="75"/>
      <c r="E822" s="85"/>
      <c r="F822" s="85"/>
      <c r="G822" s="58">
        <v>0</v>
      </c>
      <c r="H822" s="59">
        <v>0</v>
      </c>
    </row>
    <row r="823" spans="1:8" x14ac:dyDescent="0.25">
      <c r="A823" s="86"/>
      <c r="B823" s="86"/>
      <c r="C823" s="86"/>
      <c r="D823" s="76"/>
      <c r="E823" s="86"/>
      <c r="F823" s="86"/>
      <c r="G823" s="59"/>
      <c r="H823" s="59">
        <v>0</v>
      </c>
    </row>
    <row r="824" spans="1:8" ht="15" customHeight="1" x14ac:dyDescent="0.25">
      <c r="A824" s="74" t="s">
        <v>902</v>
      </c>
      <c r="B824" s="74" t="s">
        <v>903</v>
      </c>
      <c r="C824" s="74" t="s">
        <v>1648</v>
      </c>
      <c r="D824" s="74" t="s">
        <v>904</v>
      </c>
      <c r="E824" s="127" t="s">
        <v>892</v>
      </c>
      <c r="F824" s="74">
        <v>19</v>
      </c>
      <c r="G824" s="58">
        <v>945</v>
      </c>
      <c r="H824" s="59">
        <v>0</v>
      </c>
    </row>
    <row r="825" spans="1:8" x14ac:dyDescent="0.25">
      <c r="A825" s="85"/>
      <c r="B825" s="85"/>
      <c r="C825" s="85"/>
      <c r="D825" s="75"/>
      <c r="E825" s="85"/>
      <c r="F825" s="85"/>
      <c r="G825" s="59">
        <v>968.74</v>
      </c>
      <c r="H825" s="59">
        <v>803</v>
      </c>
    </row>
    <row r="826" spans="1:8" x14ac:dyDescent="0.25">
      <c r="A826" s="86"/>
      <c r="B826" s="86"/>
      <c r="C826" s="86"/>
      <c r="D826" s="76"/>
      <c r="E826" s="86"/>
      <c r="F826" s="86"/>
      <c r="G826" s="59"/>
      <c r="H826" s="59">
        <v>0</v>
      </c>
    </row>
    <row r="827" spans="1:8" ht="15" customHeight="1" x14ac:dyDescent="0.25">
      <c r="A827" s="74" t="s">
        <v>1787</v>
      </c>
      <c r="B827" s="74" t="s">
        <v>905</v>
      </c>
      <c r="C827" s="74" t="s">
        <v>1649</v>
      </c>
      <c r="D827" s="74" t="s">
        <v>906</v>
      </c>
      <c r="E827" s="127" t="s">
        <v>892</v>
      </c>
      <c r="F827" s="74">
        <v>19</v>
      </c>
      <c r="G827" s="59">
        <v>0</v>
      </c>
      <c r="H827" s="59">
        <v>0</v>
      </c>
    </row>
    <row r="828" spans="1:8" x14ac:dyDescent="0.25">
      <c r="A828" s="85"/>
      <c r="B828" s="85"/>
      <c r="C828" s="85"/>
      <c r="D828" s="75"/>
      <c r="E828" s="85"/>
      <c r="F828" s="85"/>
      <c r="G828" s="59">
        <v>0</v>
      </c>
      <c r="H828" s="59">
        <v>0</v>
      </c>
    </row>
    <row r="829" spans="1:8" x14ac:dyDescent="0.25">
      <c r="A829" s="86"/>
      <c r="B829" s="86"/>
      <c r="C829" s="86"/>
      <c r="D829" s="76"/>
      <c r="E829" s="86"/>
      <c r="F829" s="86"/>
      <c r="G829" s="59"/>
      <c r="H829" s="59">
        <v>0</v>
      </c>
    </row>
    <row r="830" spans="1:8" ht="15" customHeight="1" x14ac:dyDescent="0.25">
      <c r="A830" s="74" t="s">
        <v>907</v>
      </c>
      <c r="B830" s="74" t="s">
        <v>908</v>
      </c>
      <c r="C830" s="74" t="s">
        <v>1650</v>
      </c>
      <c r="D830" s="74" t="s">
        <v>909</v>
      </c>
      <c r="E830" s="127" t="s">
        <v>892</v>
      </c>
      <c r="F830" s="74">
        <v>20</v>
      </c>
      <c r="G830" s="58">
        <v>0</v>
      </c>
      <c r="H830" s="58">
        <v>0</v>
      </c>
    </row>
    <row r="831" spans="1:8" x14ac:dyDescent="0.25">
      <c r="A831" s="85"/>
      <c r="B831" s="85"/>
      <c r="C831" s="85"/>
      <c r="D831" s="75"/>
      <c r="E831" s="85"/>
      <c r="F831" s="85"/>
      <c r="G831" s="58">
        <v>0</v>
      </c>
      <c r="H831" s="58">
        <v>0</v>
      </c>
    </row>
    <row r="832" spans="1:8" x14ac:dyDescent="0.25">
      <c r="A832" s="86"/>
      <c r="B832" s="86"/>
      <c r="C832" s="86"/>
      <c r="D832" s="76"/>
      <c r="E832" s="86"/>
      <c r="F832" s="86"/>
      <c r="G832" s="58"/>
      <c r="H832" s="58">
        <v>0</v>
      </c>
    </row>
    <row r="833" spans="1:8" ht="15" customHeight="1" x14ac:dyDescent="0.25">
      <c r="A833" s="74" t="s">
        <v>910</v>
      </c>
      <c r="B833" s="74" t="s">
        <v>911</v>
      </c>
      <c r="C833" s="74" t="s">
        <v>1651</v>
      </c>
      <c r="D833" s="74" t="s">
        <v>912</v>
      </c>
      <c r="E833" s="127" t="s">
        <v>892</v>
      </c>
      <c r="F833" s="74">
        <v>21</v>
      </c>
      <c r="G833" s="58">
        <v>945</v>
      </c>
      <c r="H833" s="59">
        <v>0</v>
      </c>
    </row>
    <row r="834" spans="1:8" x14ac:dyDescent="0.25">
      <c r="A834" s="85"/>
      <c r="B834" s="85"/>
      <c r="C834" s="85"/>
      <c r="D834" s="75"/>
      <c r="E834" s="85"/>
      <c r="F834" s="85"/>
      <c r="G834" s="59">
        <v>480.24</v>
      </c>
      <c r="H834" s="59">
        <v>339</v>
      </c>
    </row>
    <row r="835" spans="1:8" x14ac:dyDescent="0.25">
      <c r="A835" s="86"/>
      <c r="B835" s="86"/>
      <c r="C835" s="86"/>
      <c r="D835" s="76"/>
      <c r="E835" s="86"/>
      <c r="F835" s="86"/>
      <c r="G835" s="59"/>
      <c r="H835" s="59">
        <v>0</v>
      </c>
    </row>
    <row r="836" spans="1:8" ht="15" customHeight="1" x14ac:dyDescent="0.25">
      <c r="A836" s="74" t="s">
        <v>913</v>
      </c>
      <c r="B836" s="74" t="s">
        <v>914</v>
      </c>
      <c r="C836" s="74" t="s">
        <v>1652</v>
      </c>
      <c r="D836" s="74" t="s">
        <v>915</v>
      </c>
      <c r="E836" s="127" t="s">
        <v>892</v>
      </c>
      <c r="F836" s="74">
        <v>22</v>
      </c>
      <c r="G836" s="58">
        <v>945</v>
      </c>
      <c r="H836" s="59">
        <v>0</v>
      </c>
    </row>
    <row r="837" spans="1:8" x14ac:dyDescent="0.25">
      <c r="A837" s="85"/>
      <c r="B837" s="85"/>
      <c r="C837" s="85"/>
      <c r="D837" s="75"/>
      <c r="E837" s="85"/>
      <c r="F837" s="85"/>
      <c r="G837" s="59">
        <v>786.6</v>
      </c>
      <c r="H837" s="59">
        <v>944</v>
      </c>
    </row>
    <row r="838" spans="1:8" x14ac:dyDescent="0.25">
      <c r="A838" s="86"/>
      <c r="B838" s="86"/>
      <c r="C838" s="86"/>
      <c r="D838" s="76"/>
      <c r="E838" s="86"/>
      <c r="F838" s="86"/>
      <c r="G838" s="59"/>
      <c r="H838" s="59">
        <v>0</v>
      </c>
    </row>
    <row r="839" spans="1:8" ht="15" customHeight="1" x14ac:dyDescent="0.25">
      <c r="A839" s="74" t="s">
        <v>916</v>
      </c>
      <c r="B839" s="74" t="s">
        <v>917</v>
      </c>
      <c r="C839" s="74" t="s">
        <v>1653</v>
      </c>
      <c r="D839" s="74" t="s">
        <v>918</v>
      </c>
      <c r="E839" s="127" t="s">
        <v>892</v>
      </c>
      <c r="F839" s="74">
        <v>23</v>
      </c>
      <c r="G839" s="58">
        <v>945</v>
      </c>
      <c r="H839" s="58">
        <v>3099</v>
      </c>
    </row>
    <row r="840" spans="1:8" x14ac:dyDescent="0.25">
      <c r="A840" s="85"/>
      <c r="B840" s="85"/>
      <c r="C840" s="85"/>
      <c r="D840" s="75"/>
      <c r="E840" s="85"/>
      <c r="F840" s="85"/>
      <c r="G840" s="59">
        <v>248.9</v>
      </c>
      <c r="H840" s="59">
        <v>0</v>
      </c>
    </row>
    <row r="841" spans="1:8" x14ac:dyDescent="0.25">
      <c r="A841" s="86"/>
      <c r="B841" s="86"/>
      <c r="C841" s="86"/>
      <c r="D841" s="76"/>
      <c r="E841" s="86"/>
      <c r="F841" s="86"/>
      <c r="G841" s="59"/>
      <c r="H841" s="59">
        <v>0</v>
      </c>
    </row>
    <row r="842" spans="1:8" ht="15" customHeight="1" x14ac:dyDescent="0.25">
      <c r="A842" s="74" t="s">
        <v>919</v>
      </c>
      <c r="B842" s="74" t="s">
        <v>917</v>
      </c>
      <c r="C842" s="74" t="s">
        <v>1654</v>
      </c>
      <c r="D842" s="74" t="s">
        <v>921</v>
      </c>
      <c r="E842" s="127" t="s">
        <v>892</v>
      </c>
      <c r="F842" s="74" t="s">
        <v>920</v>
      </c>
      <c r="G842" s="58">
        <v>1890</v>
      </c>
      <c r="H842" s="58">
        <v>3936</v>
      </c>
    </row>
    <row r="843" spans="1:8" x14ac:dyDescent="0.25">
      <c r="A843" s="85"/>
      <c r="B843" s="85"/>
      <c r="C843" s="85"/>
      <c r="D843" s="75"/>
      <c r="E843" s="85"/>
      <c r="F843" s="85"/>
      <c r="G843" s="59">
        <v>1633.85</v>
      </c>
      <c r="H843" s="59">
        <v>0</v>
      </c>
    </row>
    <row r="844" spans="1:8" x14ac:dyDescent="0.25">
      <c r="A844" s="86"/>
      <c r="B844" s="86"/>
      <c r="C844" s="86"/>
      <c r="D844" s="76"/>
      <c r="E844" s="86"/>
      <c r="F844" s="86"/>
      <c r="G844" s="59"/>
      <c r="H844" s="59">
        <v>0</v>
      </c>
    </row>
    <row r="845" spans="1:8" ht="42.75" x14ac:dyDescent="0.25">
      <c r="A845" s="15" t="s">
        <v>922</v>
      </c>
      <c r="B845" s="15" t="s">
        <v>923</v>
      </c>
      <c r="C845" s="16" t="s">
        <v>924</v>
      </c>
      <c r="D845" s="16" t="s">
        <v>925</v>
      </c>
      <c r="E845" s="17" t="s">
        <v>926</v>
      </c>
      <c r="F845" s="18" t="s">
        <v>927</v>
      </c>
      <c r="G845" s="60" t="s">
        <v>928</v>
      </c>
      <c r="H845" s="60" t="s">
        <v>929</v>
      </c>
    </row>
    <row r="846" spans="1:8" ht="42.75" x14ac:dyDescent="0.25">
      <c r="A846" s="15" t="s">
        <v>1787</v>
      </c>
      <c r="B846" s="15" t="s">
        <v>930</v>
      </c>
      <c r="C846" s="16" t="s">
        <v>931</v>
      </c>
      <c r="D846" s="16" t="s">
        <v>932</v>
      </c>
      <c r="E846" s="17" t="s">
        <v>926</v>
      </c>
      <c r="F846" s="18" t="s">
        <v>927</v>
      </c>
      <c r="G846" s="60" t="s">
        <v>928</v>
      </c>
      <c r="H846" s="60" t="s">
        <v>929</v>
      </c>
    </row>
    <row r="847" spans="1:8" ht="42.75" x14ac:dyDescent="0.25">
      <c r="A847" s="15" t="s">
        <v>933</v>
      </c>
      <c r="B847" s="15" t="s">
        <v>934</v>
      </c>
      <c r="C847" s="16" t="s">
        <v>935</v>
      </c>
      <c r="D847" s="16" t="s">
        <v>936</v>
      </c>
      <c r="E847" s="17" t="s">
        <v>926</v>
      </c>
      <c r="F847" s="18" t="s">
        <v>937</v>
      </c>
      <c r="G847" s="60" t="s">
        <v>938</v>
      </c>
      <c r="H847" s="60" t="s">
        <v>939</v>
      </c>
    </row>
    <row r="848" spans="1:8" ht="42.75" x14ac:dyDescent="0.25">
      <c r="A848" s="15" t="s">
        <v>940</v>
      </c>
      <c r="B848" s="15" t="s">
        <v>941</v>
      </c>
      <c r="C848" s="16" t="s">
        <v>942</v>
      </c>
      <c r="D848" s="16" t="s">
        <v>943</v>
      </c>
      <c r="E848" s="17" t="s">
        <v>926</v>
      </c>
      <c r="F848" s="18" t="s">
        <v>944</v>
      </c>
      <c r="G848" s="60" t="s">
        <v>945</v>
      </c>
      <c r="H848" s="60" t="s">
        <v>946</v>
      </c>
    </row>
    <row r="849" spans="1:8" ht="42.75" x14ac:dyDescent="0.25">
      <c r="A849" s="15" t="s">
        <v>922</v>
      </c>
      <c r="B849" s="15" t="s">
        <v>947</v>
      </c>
      <c r="C849" s="16" t="s">
        <v>948</v>
      </c>
      <c r="D849" s="16" t="s">
        <v>949</v>
      </c>
      <c r="E849" s="17" t="s">
        <v>926</v>
      </c>
      <c r="F849" s="18" t="s">
        <v>55</v>
      </c>
      <c r="G849" s="60" t="s">
        <v>928</v>
      </c>
      <c r="H849" s="60" t="s">
        <v>929</v>
      </c>
    </row>
    <row r="850" spans="1:8" ht="42.75" x14ac:dyDescent="0.25">
      <c r="A850" s="15" t="s">
        <v>950</v>
      </c>
      <c r="B850" s="15" t="s">
        <v>951</v>
      </c>
      <c r="C850" s="16" t="s">
        <v>952</v>
      </c>
      <c r="D850" s="16" t="s">
        <v>953</v>
      </c>
      <c r="E850" s="17" t="s">
        <v>926</v>
      </c>
      <c r="F850" s="18" t="s">
        <v>954</v>
      </c>
      <c r="G850" s="60" t="s">
        <v>955</v>
      </c>
      <c r="H850" s="60" t="s">
        <v>956</v>
      </c>
    </row>
    <row r="851" spans="1:8" ht="42.75" x14ac:dyDescent="0.25">
      <c r="A851" s="15" t="s">
        <v>957</v>
      </c>
      <c r="B851" s="15" t="s">
        <v>958</v>
      </c>
      <c r="C851" s="16" t="s">
        <v>959</v>
      </c>
      <c r="D851" s="16" t="s">
        <v>960</v>
      </c>
      <c r="E851" s="17" t="s">
        <v>926</v>
      </c>
      <c r="F851" s="18" t="s">
        <v>954</v>
      </c>
      <c r="G851" s="60" t="s">
        <v>961</v>
      </c>
      <c r="H851" s="60" t="s">
        <v>962</v>
      </c>
    </row>
    <row r="852" spans="1:8" ht="42.75" x14ac:dyDescent="0.25">
      <c r="A852" s="15" t="s">
        <v>1787</v>
      </c>
      <c r="B852" s="15" t="s">
        <v>930</v>
      </c>
      <c r="C852" s="16" t="s">
        <v>963</v>
      </c>
      <c r="D852" s="16" t="s">
        <v>932</v>
      </c>
      <c r="E852" s="17" t="s">
        <v>926</v>
      </c>
      <c r="F852" s="18" t="s">
        <v>67</v>
      </c>
      <c r="G852" s="60" t="s">
        <v>928</v>
      </c>
      <c r="H852" s="60" t="s">
        <v>929</v>
      </c>
    </row>
    <row r="853" spans="1:8" ht="42.75" x14ac:dyDescent="0.25">
      <c r="A853" s="15" t="s">
        <v>922</v>
      </c>
      <c r="B853" s="15" t="s">
        <v>964</v>
      </c>
      <c r="C853" s="16" t="s">
        <v>965</v>
      </c>
      <c r="D853" s="16" t="s">
        <v>966</v>
      </c>
      <c r="E853" s="17" t="s">
        <v>926</v>
      </c>
      <c r="F853" s="18" t="s">
        <v>967</v>
      </c>
      <c r="G853" s="60" t="s">
        <v>928</v>
      </c>
      <c r="H853" s="60" t="s">
        <v>929</v>
      </c>
    </row>
    <row r="854" spans="1:8" ht="42.75" x14ac:dyDescent="0.25">
      <c r="A854" s="15" t="s">
        <v>968</v>
      </c>
      <c r="B854" s="15" t="s">
        <v>969</v>
      </c>
      <c r="C854" s="16" t="s">
        <v>970</v>
      </c>
      <c r="D854" s="16" t="s">
        <v>971</v>
      </c>
      <c r="E854" s="17" t="s">
        <v>926</v>
      </c>
      <c r="F854" s="18" t="s">
        <v>972</v>
      </c>
      <c r="G854" s="60" t="s">
        <v>973</v>
      </c>
      <c r="H854" s="60" t="s">
        <v>974</v>
      </c>
    </row>
    <row r="855" spans="1:8" ht="57" x14ac:dyDescent="0.25">
      <c r="A855" s="15" t="s">
        <v>922</v>
      </c>
      <c r="B855" s="15" t="s">
        <v>975</v>
      </c>
      <c r="C855" s="16" t="s">
        <v>976</v>
      </c>
      <c r="D855" s="16" t="s">
        <v>977</v>
      </c>
      <c r="E855" s="17" t="s">
        <v>926</v>
      </c>
      <c r="F855" s="18" t="s">
        <v>978</v>
      </c>
      <c r="G855" s="60" t="s">
        <v>979</v>
      </c>
      <c r="H855" s="60" t="s">
        <v>929</v>
      </c>
    </row>
    <row r="856" spans="1:8" ht="42.75" x14ac:dyDescent="0.25">
      <c r="A856" s="15" t="s">
        <v>980</v>
      </c>
      <c r="B856" s="15" t="s">
        <v>265</v>
      </c>
      <c r="C856" s="16" t="s">
        <v>981</v>
      </c>
      <c r="D856" s="16" t="s">
        <v>982</v>
      </c>
      <c r="E856" s="17" t="s">
        <v>926</v>
      </c>
      <c r="F856" s="18" t="s">
        <v>473</v>
      </c>
      <c r="G856" s="60" t="s">
        <v>983</v>
      </c>
      <c r="H856" s="60" t="s">
        <v>984</v>
      </c>
    </row>
    <row r="857" spans="1:8" ht="42.75" x14ac:dyDescent="0.25">
      <c r="A857" s="15" t="s">
        <v>985</v>
      </c>
      <c r="B857" s="15" t="s">
        <v>986</v>
      </c>
      <c r="C857" s="16" t="s">
        <v>981</v>
      </c>
      <c r="D857" s="16" t="s">
        <v>982</v>
      </c>
      <c r="E857" s="17" t="s">
        <v>926</v>
      </c>
      <c r="F857" s="18" t="s">
        <v>194</v>
      </c>
      <c r="G857" s="60" t="s">
        <v>987</v>
      </c>
      <c r="H857" s="60" t="s">
        <v>988</v>
      </c>
    </row>
    <row r="858" spans="1:8" ht="42.75" x14ac:dyDescent="0.25">
      <c r="A858" s="15" t="s">
        <v>1787</v>
      </c>
      <c r="B858" s="15" t="s">
        <v>989</v>
      </c>
      <c r="C858" s="16" t="s">
        <v>990</v>
      </c>
      <c r="D858" s="16" t="s">
        <v>991</v>
      </c>
      <c r="E858" s="17" t="s">
        <v>926</v>
      </c>
      <c r="F858" s="18" t="s">
        <v>992</v>
      </c>
      <c r="G858" s="60" t="s">
        <v>928</v>
      </c>
      <c r="H858" s="60" t="s">
        <v>929</v>
      </c>
    </row>
    <row r="859" spans="1:8" ht="42.75" x14ac:dyDescent="0.25">
      <c r="A859" s="15" t="s">
        <v>993</v>
      </c>
      <c r="B859" s="15" t="s">
        <v>994</v>
      </c>
      <c r="C859" s="16" t="s">
        <v>995</v>
      </c>
      <c r="D859" s="16" t="s">
        <v>996</v>
      </c>
      <c r="E859" s="17" t="s">
        <v>926</v>
      </c>
      <c r="F859" s="18" t="s">
        <v>997</v>
      </c>
      <c r="G859" s="60" t="s">
        <v>998</v>
      </c>
      <c r="H859" s="60" t="s">
        <v>999</v>
      </c>
    </row>
    <row r="860" spans="1:8" ht="42.75" x14ac:dyDescent="0.25">
      <c r="A860" s="15" t="s">
        <v>1000</v>
      </c>
      <c r="B860" s="15" t="s">
        <v>1001</v>
      </c>
      <c r="C860" s="16" t="s">
        <v>1002</v>
      </c>
      <c r="D860" s="16" t="s">
        <v>1003</v>
      </c>
      <c r="E860" s="17" t="s">
        <v>926</v>
      </c>
      <c r="F860" s="18" t="s">
        <v>101</v>
      </c>
      <c r="G860" s="60" t="s">
        <v>1004</v>
      </c>
      <c r="H860" s="60" t="s">
        <v>1005</v>
      </c>
    </row>
    <row r="861" spans="1:8" ht="42.75" x14ac:dyDescent="0.25">
      <c r="A861" s="15" t="s">
        <v>1006</v>
      </c>
      <c r="B861" s="15" t="s">
        <v>1007</v>
      </c>
      <c r="C861" s="16" t="s">
        <v>1008</v>
      </c>
      <c r="D861" s="16" t="s">
        <v>1009</v>
      </c>
      <c r="E861" s="17" t="s">
        <v>926</v>
      </c>
      <c r="F861" s="18" t="s">
        <v>1010</v>
      </c>
      <c r="G861" s="60" t="s">
        <v>1011</v>
      </c>
      <c r="H861" s="60" t="s">
        <v>1012</v>
      </c>
    </row>
    <row r="862" spans="1:8" ht="57" x14ac:dyDescent="0.25">
      <c r="A862" s="15" t="s">
        <v>1013</v>
      </c>
      <c r="B862" s="15" t="s">
        <v>1014</v>
      </c>
      <c r="C862" s="16" t="s">
        <v>1015</v>
      </c>
      <c r="D862" s="16" t="s">
        <v>1016</v>
      </c>
      <c r="E862" s="17" t="s">
        <v>926</v>
      </c>
      <c r="F862" s="18" t="s">
        <v>1010</v>
      </c>
      <c r="G862" s="60" t="s">
        <v>1017</v>
      </c>
      <c r="H862" s="60" t="s">
        <v>1018</v>
      </c>
    </row>
    <row r="863" spans="1:8" ht="42.75" x14ac:dyDescent="0.25">
      <c r="A863" s="15" t="s">
        <v>1019</v>
      </c>
      <c r="B863" s="15" t="s">
        <v>1020</v>
      </c>
      <c r="C863" s="16" t="s">
        <v>1021</v>
      </c>
      <c r="D863" s="16" t="s">
        <v>1022</v>
      </c>
      <c r="E863" s="17" t="s">
        <v>926</v>
      </c>
      <c r="F863" s="18" t="s">
        <v>1023</v>
      </c>
      <c r="G863" s="60" t="s">
        <v>1024</v>
      </c>
      <c r="H863" s="60" t="s">
        <v>1025</v>
      </c>
    </row>
    <row r="864" spans="1:8" ht="57" x14ac:dyDescent="0.25">
      <c r="A864" s="15" t="s">
        <v>1026</v>
      </c>
      <c r="B864" s="15" t="s">
        <v>1027</v>
      </c>
      <c r="C864" s="16" t="s">
        <v>1028</v>
      </c>
      <c r="D864" s="16" t="s">
        <v>1029</v>
      </c>
      <c r="E864" s="17" t="s">
        <v>926</v>
      </c>
      <c r="F864" s="18" t="s">
        <v>1030</v>
      </c>
      <c r="G864" s="60" t="s">
        <v>1031</v>
      </c>
      <c r="H864" s="60" t="s">
        <v>1032</v>
      </c>
    </row>
    <row r="865" spans="1:8" ht="30" customHeight="1" x14ac:dyDescent="0.25">
      <c r="A865" s="80" t="s">
        <v>1787</v>
      </c>
      <c r="B865" s="125" t="s">
        <v>1033</v>
      </c>
      <c r="C865" s="80" t="s">
        <v>155</v>
      </c>
      <c r="D865" s="125" t="s">
        <v>1034</v>
      </c>
      <c r="E865" s="74" t="s">
        <v>1035</v>
      </c>
      <c r="F865" s="80" t="s">
        <v>138</v>
      </c>
      <c r="G865" s="61"/>
      <c r="H865" s="61"/>
    </row>
    <row r="866" spans="1:8" ht="30" customHeight="1" x14ac:dyDescent="0.25">
      <c r="A866" s="84"/>
      <c r="B866" s="126"/>
      <c r="C866" s="84"/>
      <c r="D866" s="126"/>
      <c r="E866" s="76"/>
      <c r="F866" s="84"/>
      <c r="G866" s="61">
        <v>700</v>
      </c>
      <c r="H866" s="61">
        <v>196</v>
      </c>
    </row>
    <row r="867" spans="1:8" x14ac:dyDescent="0.25">
      <c r="A867" s="80" t="s">
        <v>1787</v>
      </c>
      <c r="B867" s="125" t="s">
        <v>1036</v>
      </c>
      <c r="C867" s="80" t="s">
        <v>1037</v>
      </c>
      <c r="D867" s="125" t="s">
        <v>1038</v>
      </c>
      <c r="E867" s="75" t="s">
        <v>1035</v>
      </c>
      <c r="F867" s="83" t="s">
        <v>138</v>
      </c>
      <c r="G867" s="61"/>
      <c r="H867" s="61"/>
    </row>
    <row r="868" spans="1:8" x14ac:dyDescent="0.25">
      <c r="A868" s="84"/>
      <c r="B868" s="126"/>
      <c r="C868" s="84"/>
      <c r="D868" s="126"/>
      <c r="E868" s="76"/>
      <c r="F868" s="84"/>
      <c r="G868" s="61">
        <v>700</v>
      </c>
      <c r="H868" s="61">
        <v>196</v>
      </c>
    </row>
    <row r="869" spans="1:8" x14ac:dyDescent="0.25">
      <c r="A869" s="80" t="s">
        <v>1787</v>
      </c>
      <c r="B869" s="125" t="s">
        <v>1039</v>
      </c>
      <c r="C869" s="80" t="s">
        <v>1037</v>
      </c>
      <c r="D869" s="125" t="s">
        <v>1038</v>
      </c>
      <c r="E869" s="75" t="s">
        <v>1035</v>
      </c>
      <c r="F869" s="80" t="s">
        <v>138</v>
      </c>
      <c r="G869" s="61"/>
      <c r="H869" s="61"/>
    </row>
    <row r="870" spans="1:8" x14ac:dyDescent="0.25">
      <c r="A870" s="84"/>
      <c r="B870" s="126"/>
      <c r="C870" s="84"/>
      <c r="D870" s="126"/>
      <c r="E870" s="76"/>
      <c r="F870" s="84"/>
      <c r="G870" s="61">
        <v>1000</v>
      </c>
      <c r="H870" s="30">
        <v>0</v>
      </c>
    </row>
    <row r="871" spans="1:8" ht="21.95" customHeight="1" x14ac:dyDescent="0.25">
      <c r="A871" s="80" t="s">
        <v>1787</v>
      </c>
      <c r="B871" s="125" t="s">
        <v>1787</v>
      </c>
      <c r="C871" s="80" t="s">
        <v>534</v>
      </c>
      <c r="D871" s="125" t="s">
        <v>1040</v>
      </c>
      <c r="E871" s="75" t="s">
        <v>1035</v>
      </c>
      <c r="F871" s="80" t="s">
        <v>1041</v>
      </c>
      <c r="G871" s="61"/>
      <c r="H871" s="61"/>
    </row>
    <row r="872" spans="1:8" ht="21.95" customHeight="1" x14ac:dyDescent="0.25">
      <c r="A872" s="84"/>
      <c r="B872" s="126"/>
      <c r="C872" s="84"/>
      <c r="D872" s="126"/>
      <c r="E872" s="76"/>
      <c r="F872" s="84"/>
      <c r="G872" s="30">
        <v>0</v>
      </c>
      <c r="H872" s="30">
        <v>0</v>
      </c>
    </row>
    <row r="873" spans="1:8" x14ac:dyDescent="0.25">
      <c r="A873" s="80" t="s">
        <v>1787</v>
      </c>
      <c r="B873" s="125" t="s">
        <v>1042</v>
      </c>
      <c r="C873" s="80" t="s">
        <v>143</v>
      </c>
      <c r="D873" s="125" t="s">
        <v>576</v>
      </c>
      <c r="E873" s="75" t="s">
        <v>1035</v>
      </c>
      <c r="F873" s="80" t="s">
        <v>249</v>
      </c>
      <c r="G873" s="30">
        <v>0</v>
      </c>
      <c r="H873" s="30">
        <v>0</v>
      </c>
    </row>
    <row r="874" spans="1:8" x14ac:dyDescent="0.25">
      <c r="A874" s="84"/>
      <c r="B874" s="126"/>
      <c r="C874" s="84"/>
      <c r="D874" s="126"/>
      <c r="E874" s="76"/>
      <c r="F874" s="84"/>
      <c r="G874" s="61"/>
      <c r="H874" s="61"/>
    </row>
    <row r="875" spans="1:8" x14ac:dyDescent="0.25">
      <c r="A875" s="80" t="s">
        <v>1787</v>
      </c>
      <c r="B875" s="125" t="s">
        <v>1043</v>
      </c>
      <c r="C875" s="80" t="s">
        <v>143</v>
      </c>
      <c r="D875" s="125" t="s">
        <v>576</v>
      </c>
      <c r="E875" s="75" t="s">
        <v>1035</v>
      </c>
      <c r="F875" s="80" t="s">
        <v>74</v>
      </c>
      <c r="G875" s="30">
        <v>0</v>
      </c>
      <c r="H875" s="30">
        <v>0</v>
      </c>
    </row>
    <row r="876" spans="1:8" x14ac:dyDescent="0.25">
      <c r="A876" s="84"/>
      <c r="B876" s="126"/>
      <c r="C876" s="84"/>
      <c r="D876" s="126"/>
      <c r="E876" s="76"/>
      <c r="F876" s="84"/>
      <c r="G876" s="61"/>
      <c r="H876" s="61"/>
    </row>
    <row r="877" spans="1:8" x14ac:dyDescent="0.25">
      <c r="A877" s="80" t="s">
        <v>1787</v>
      </c>
      <c r="B877" s="125" t="s">
        <v>1044</v>
      </c>
      <c r="C877" s="80" t="s">
        <v>143</v>
      </c>
      <c r="D877" s="125" t="s">
        <v>576</v>
      </c>
      <c r="E877" s="75" t="s">
        <v>1035</v>
      </c>
      <c r="F877" s="80" t="s">
        <v>92</v>
      </c>
      <c r="G877" s="61"/>
      <c r="H877" s="61"/>
    </row>
    <row r="878" spans="1:8" x14ac:dyDescent="0.25">
      <c r="A878" s="84"/>
      <c r="B878" s="126"/>
      <c r="C878" s="84"/>
      <c r="D878" s="126"/>
      <c r="E878" s="76"/>
      <c r="F878" s="84"/>
      <c r="G878" s="61">
        <v>350</v>
      </c>
      <c r="H878" s="61">
        <v>600</v>
      </c>
    </row>
    <row r="879" spans="1:8" x14ac:dyDescent="0.25">
      <c r="A879" s="80" t="s">
        <v>1787</v>
      </c>
      <c r="B879" s="125" t="s">
        <v>1045</v>
      </c>
      <c r="C879" s="80" t="s">
        <v>143</v>
      </c>
      <c r="D879" s="125" t="s">
        <v>576</v>
      </c>
      <c r="E879" s="75" t="s">
        <v>1035</v>
      </c>
      <c r="F879" s="80" t="s">
        <v>121</v>
      </c>
      <c r="G879" s="30">
        <v>0</v>
      </c>
      <c r="H879" s="30">
        <v>0</v>
      </c>
    </row>
    <row r="880" spans="1:8" x14ac:dyDescent="0.25">
      <c r="A880" s="84"/>
      <c r="B880" s="126"/>
      <c r="C880" s="84"/>
      <c r="D880" s="126"/>
      <c r="E880" s="76"/>
      <c r="F880" s="84"/>
      <c r="G880" s="61"/>
      <c r="H880" s="61"/>
    </row>
    <row r="881" spans="1:8" ht="35.1" customHeight="1" x14ac:dyDescent="0.25">
      <c r="A881" s="80" t="s">
        <v>1787</v>
      </c>
      <c r="B881" s="125" t="s">
        <v>1046</v>
      </c>
      <c r="C881" s="80" t="s">
        <v>155</v>
      </c>
      <c r="D881" s="125" t="s">
        <v>1047</v>
      </c>
      <c r="E881" s="75" t="s">
        <v>1035</v>
      </c>
      <c r="F881" s="80" t="s">
        <v>294</v>
      </c>
      <c r="G881" s="61"/>
      <c r="H881" s="61"/>
    </row>
    <row r="882" spans="1:8" ht="35.1" customHeight="1" x14ac:dyDescent="0.25">
      <c r="A882" s="84"/>
      <c r="B882" s="126"/>
      <c r="C882" s="84"/>
      <c r="D882" s="126"/>
      <c r="E882" s="76"/>
      <c r="F882" s="84"/>
      <c r="G882" s="61">
        <v>600</v>
      </c>
      <c r="H882" s="61">
        <v>196</v>
      </c>
    </row>
    <row r="883" spans="1:8" ht="35.1" customHeight="1" x14ac:dyDescent="0.25">
      <c r="A883" s="80" t="s">
        <v>1787</v>
      </c>
      <c r="B883" s="125" t="s">
        <v>1033</v>
      </c>
      <c r="C883" s="80" t="s">
        <v>155</v>
      </c>
      <c r="D883" s="125" t="s">
        <v>1048</v>
      </c>
      <c r="E883" s="75" t="s">
        <v>1035</v>
      </c>
      <c r="F883" s="80" t="s">
        <v>78</v>
      </c>
      <c r="G883" s="61"/>
      <c r="H883" s="61"/>
    </row>
    <row r="884" spans="1:8" ht="35.1" customHeight="1" x14ac:dyDescent="0.25">
      <c r="A884" s="84"/>
      <c r="B884" s="126"/>
      <c r="C884" s="84"/>
      <c r="D884" s="126"/>
      <c r="E884" s="76"/>
      <c r="F884" s="84"/>
      <c r="G884" s="61">
        <v>600</v>
      </c>
      <c r="H884" s="61">
        <v>196</v>
      </c>
    </row>
    <row r="885" spans="1:8" ht="28.5" x14ac:dyDescent="0.25">
      <c r="A885" s="8" t="s">
        <v>1787</v>
      </c>
      <c r="B885" s="19" t="s">
        <v>1049</v>
      </c>
      <c r="C885" s="8" t="s">
        <v>155</v>
      </c>
      <c r="D885" s="19" t="s">
        <v>694</v>
      </c>
      <c r="E885" s="1" t="s">
        <v>1035</v>
      </c>
      <c r="F885" s="8" t="s">
        <v>87</v>
      </c>
      <c r="G885" s="30">
        <v>0</v>
      </c>
      <c r="H885" s="30">
        <v>0</v>
      </c>
    </row>
    <row r="886" spans="1:8" ht="35.1" customHeight="1" x14ac:dyDescent="0.25">
      <c r="A886" s="80" t="s">
        <v>1787</v>
      </c>
      <c r="B886" s="125" t="s">
        <v>1050</v>
      </c>
      <c r="C886" s="80" t="s">
        <v>155</v>
      </c>
      <c r="D886" s="125" t="s">
        <v>1051</v>
      </c>
      <c r="E886" s="75" t="s">
        <v>1035</v>
      </c>
      <c r="F886" s="80" t="s">
        <v>90</v>
      </c>
      <c r="G886" s="61"/>
      <c r="H886" s="61"/>
    </row>
    <row r="887" spans="1:8" ht="35.1" customHeight="1" x14ac:dyDescent="0.25">
      <c r="A887" s="84"/>
      <c r="B887" s="126"/>
      <c r="C887" s="84"/>
      <c r="D887" s="126"/>
      <c r="E887" s="76"/>
      <c r="F887" s="84"/>
      <c r="G887" s="61">
        <v>60</v>
      </c>
      <c r="H887" s="61">
        <v>196</v>
      </c>
    </row>
    <row r="888" spans="1:8" ht="28.5" x14ac:dyDescent="0.25">
      <c r="A888" s="8" t="s">
        <v>1787</v>
      </c>
      <c r="B888" s="19" t="s">
        <v>198</v>
      </c>
      <c r="C888" s="8" t="s">
        <v>1052</v>
      </c>
      <c r="D888" s="19" t="s">
        <v>1053</v>
      </c>
      <c r="E888" s="1" t="s">
        <v>1035</v>
      </c>
      <c r="F888" s="8" t="s">
        <v>105</v>
      </c>
      <c r="G888" s="30">
        <v>0</v>
      </c>
      <c r="H888" s="30">
        <v>0</v>
      </c>
    </row>
    <row r="889" spans="1:8" x14ac:dyDescent="0.25">
      <c r="A889" s="80" t="s">
        <v>1787</v>
      </c>
      <c r="B889" s="80" t="s">
        <v>1054</v>
      </c>
      <c r="C889" s="80" t="s">
        <v>1055</v>
      </c>
      <c r="D889" s="80" t="s">
        <v>1787</v>
      </c>
      <c r="E889" s="120" t="s">
        <v>1056</v>
      </c>
      <c r="F889" s="80">
        <v>1</v>
      </c>
      <c r="G889" s="123">
        <v>0</v>
      </c>
      <c r="H889" s="57">
        <v>0</v>
      </c>
    </row>
    <row r="890" spans="1:8" x14ac:dyDescent="0.25">
      <c r="A890" s="81"/>
      <c r="B890" s="81"/>
      <c r="C890" s="81"/>
      <c r="D890" s="81"/>
      <c r="E890" s="81"/>
      <c r="F890" s="81"/>
      <c r="G890" s="123"/>
      <c r="H890" s="57"/>
    </row>
    <row r="891" spans="1:8" x14ac:dyDescent="0.25">
      <c r="A891" s="82"/>
      <c r="B891" s="82"/>
      <c r="C891" s="82"/>
      <c r="D891" s="82"/>
      <c r="E891" s="82"/>
      <c r="F891" s="82"/>
      <c r="G891" s="123"/>
      <c r="H891" s="57"/>
    </row>
    <row r="892" spans="1:8" x14ac:dyDescent="0.25">
      <c r="A892" s="80" t="s">
        <v>1787</v>
      </c>
      <c r="B892" s="80" t="s">
        <v>1057</v>
      </c>
      <c r="C892" s="80" t="s">
        <v>1058</v>
      </c>
      <c r="D892" s="80" t="s">
        <v>1787</v>
      </c>
      <c r="E892" s="120" t="s">
        <v>1056</v>
      </c>
      <c r="F892" s="80">
        <v>1</v>
      </c>
      <c r="G892" s="123">
        <v>0</v>
      </c>
      <c r="H892" s="57">
        <v>0</v>
      </c>
    </row>
    <row r="893" spans="1:8" x14ac:dyDescent="0.25">
      <c r="A893" s="81"/>
      <c r="B893" s="81"/>
      <c r="C893" s="81"/>
      <c r="D893" s="81"/>
      <c r="E893" s="81"/>
      <c r="F893" s="81"/>
      <c r="G893" s="124"/>
      <c r="H893" s="57">
        <v>0</v>
      </c>
    </row>
    <row r="894" spans="1:8" x14ac:dyDescent="0.25">
      <c r="A894" s="82"/>
      <c r="B894" s="82"/>
      <c r="C894" s="82"/>
      <c r="D894" s="82"/>
      <c r="E894" s="82"/>
      <c r="F894" s="82"/>
      <c r="G894" s="57"/>
      <c r="H894" s="57">
        <v>0</v>
      </c>
    </row>
    <row r="895" spans="1:8" x14ac:dyDescent="0.25">
      <c r="A895" s="80" t="s">
        <v>1787</v>
      </c>
      <c r="B895" s="80" t="s">
        <v>1059</v>
      </c>
      <c r="C895" s="80" t="s">
        <v>1060</v>
      </c>
      <c r="D895" s="80" t="s">
        <v>1787</v>
      </c>
      <c r="E895" s="120" t="s">
        <v>1056</v>
      </c>
      <c r="F895" s="80">
        <v>1</v>
      </c>
      <c r="G895" s="57">
        <v>0</v>
      </c>
      <c r="H895" s="57">
        <v>0</v>
      </c>
    </row>
    <row r="896" spans="1:8" x14ac:dyDescent="0.25">
      <c r="A896" s="81"/>
      <c r="B896" s="81"/>
      <c r="C896" s="81"/>
      <c r="D896" s="81"/>
      <c r="E896" s="81"/>
      <c r="F896" s="81"/>
      <c r="G896" s="57">
        <v>0</v>
      </c>
      <c r="H896" s="57">
        <v>0</v>
      </c>
    </row>
    <row r="897" spans="1:8" x14ac:dyDescent="0.25">
      <c r="A897" s="82"/>
      <c r="B897" s="82"/>
      <c r="C897" s="82"/>
      <c r="D897" s="82"/>
      <c r="E897" s="82"/>
      <c r="F897" s="82"/>
      <c r="G897" s="57">
        <v>0</v>
      </c>
      <c r="H897" s="57">
        <v>0</v>
      </c>
    </row>
    <row r="898" spans="1:8" x14ac:dyDescent="0.25">
      <c r="A898" s="80" t="s">
        <v>1787</v>
      </c>
      <c r="B898" s="80" t="s">
        <v>1061</v>
      </c>
      <c r="C898" s="80" t="s">
        <v>1062</v>
      </c>
      <c r="D898" s="80" t="s">
        <v>1787</v>
      </c>
      <c r="E898" s="120" t="s">
        <v>1056</v>
      </c>
      <c r="F898" s="80">
        <v>1</v>
      </c>
      <c r="G898" s="57">
        <v>0</v>
      </c>
      <c r="H898" s="57">
        <v>0</v>
      </c>
    </row>
    <row r="899" spans="1:8" x14ac:dyDescent="0.25">
      <c r="A899" s="81"/>
      <c r="B899" s="81"/>
      <c r="C899" s="81"/>
      <c r="D899" s="81"/>
      <c r="E899" s="81"/>
      <c r="F899" s="81"/>
      <c r="G899" s="57">
        <v>0</v>
      </c>
      <c r="H899" s="57">
        <v>0</v>
      </c>
    </row>
    <row r="900" spans="1:8" x14ac:dyDescent="0.25">
      <c r="A900" s="82"/>
      <c r="B900" s="82"/>
      <c r="C900" s="82"/>
      <c r="D900" s="82"/>
      <c r="E900" s="82"/>
      <c r="F900" s="82"/>
      <c r="G900" s="57">
        <v>0</v>
      </c>
      <c r="H900" s="57">
        <v>0</v>
      </c>
    </row>
    <row r="901" spans="1:8" x14ac:dyDescent="0.25">
      <c r="A901" s="80" t="s">
        <v>1787</v>
      </c>
      <c r="B901" s="80" t="s">
        <v>1063</v>
      </c>
      <c r="C901" s="80" t="s">
        <v>1064</v>
      </c>
      <c r="D901" s="80" t="s">
        <v>1787</v>
      </c>
      <c r="E901" s="120" t="s">
        <v>1056</v>
      </c>
      <c r="F901" s="80">
        <v>1</v>
      </c>
      <c r="G901" s="57">
        <v>0</v>
      </c>
      <c r="H901" s="57">
        <v>0</v>
      </c>
    </row>
    <row r="902" spans="1:8" x14ac:dyDescent="0.25">
      <c r="A902" s="81"/>
      <c r="B902" s="81"/>
      <c r="C902" s="81"/>
      <c r="D902" s="81"/>
      <c r="E902" s="81"/>
      <c r="F902" s="81"/>
      <c r="G902" s="57">
        <v>0</v>
      </c>
      <c r="H902" s="57">
        <v>0</v>
      </c>
    </row>
    <row r="903" spans="1:8" x14ac:dyDescent="0.25">
      <c r="A903" s="82"/>
      <c r="B903" s="82"/>
      <c r="C903" s="82"/>
      <c r="D903" s="82"/>
      <c r="E903" s="82"/>
      <c r="F903" s="82"/>
      <c r="G903" s="57">
        <v>0</v>
      </c>
      <c r="H903" s="57">
        <v>0</v>
      </c>
    </row>
    <row r="904" spans="1:8" x14ac:dyDescent="0.25">
      <c r="A904" s="80" t="s">
        <v>1787</v>
      </c>
      <c r="B904" s="80" t="s">
        <v>1065</v>
      </c>
      <c r="C904" s="80" t="s">
        <v>1066</v>
      </c>
      <c r="D904" s="80" t="s">
        <v>1787</v>
      </c>
      <c r="E904" s="120" t="s">
        <v>1056</v>
      </c>
      <c r="F904" s="80">
        <v>1</v>
      </c>
      <c r="G904" s="57">
        <v>0</v>
      </c>
      <c r="H904" s="57">
        <v>0</v>
      </c>
    </row>
    <row r="905" spans="1:8" x14ac:dyDescent="0.25">
      <c r="A905" s="81"/>
      <c r="B905" s="81"/>
      <c r="C905" s="81"/>
      <c r="D905" s="81"/>
      <c r="E905" s="81"/>
      <c r="F905" s="81"/>
      <c r="G905" s="57">
        <v>0</v>
      </c>
      <c r="H905" s="57">
        <v>0</v>
      </c>
    </row>
    <row r="906" spans="1:8" x14ac:dyDescent="0.25">
      <c r="A906" s="82"/>
      <c r="B906" s="82"/>
      <c r="C906" s="82"/>
      <c r="D906" s="82"/>
      <c r="E906" s="82"/>
      <c r="F906" s="82"/>
      <c r="G906" s="57">
        <v>0</v>
      </c>
      <c r="H906" s="57">
        <v>0</v>
      </c>
    </row>
    <row r="907" spans="1:8" x14ac:dyDescent="0.25">
      <c r="A907" s="121" t="s">
        <v>1787</v>
      </c>
      <c r="B907" s="121" t="s">
        <v>1067</v>
      </c>
      <c r="C907" s="121" t="s">
        <v>1068</v>
      </c>
      <c r="D907" s="121" t="s">
        <v>1787</v>
      </c>
      <c r="E907" s="122" t="s">
        <v>1056</v>
      </c>
      <c r="F907" s="121">
        <v>1</v>
      </c>
      <c r="G907" s="57">
        <v>0</v>
      </c>
      <c r="H907" s="57">
        <v>860</v>
      </c>
    </row>
    <row r="908" spans="1:8" x14ac:dyDescent="0.25">
      <c r="A908" s="122"/>
      <c r="B908" s="122"/>
      <c r="C908" s="122"/>
      <c r="D908" s="122"/>
      <c r="E908" s="122"/>
      <c r="F908" s="122"/>
      <c r="G908" s="57">
        <v>0</v>
      </c>
      <c r="H908" s="58" t="s">
        <v>1069</v>
      </c>
    </row>
    <row r="909" spans="1:8" x14ac:dyDescent="0.25">
      <c r="A909" s="122"/>
      <c r="B909" s="122"/>
      <c r="C909" s="122"/>
      <c r="D909" s="122"/>
      <c r="E909" s="122"/>
      <c r="F909" s="122"/>
      <c r="G909" s="57">
        <v>0</v>
      </c>
      <c r="H909" s="57"/>
    </row>
    <row r="910" spans="1:8" x14ac:dyDescent="0.25">
      <c r="A910" s="119" t="s">
        <v>556</v>
      </c>
      <c r="B910" s="119" t="s">
        <v>1070</v>
      </c>
      <c r="C910" s="119" t="s">
        <v>1655</v>
      </c>
      <c r="D910" s="119" t="s">
        <v>1071</v>
      </c>
      <c r="E910" s="119" t="s">
        <v>1657</v>
      </c>
      <c r="F910" s="119" t="s">
        <v>1072</v>
      </c>
      <c r="G910" s="62">
        <v>0</v>
      </c>
      <c r="H910" s="62">
        <v>0</v>
      </c>
    </row>
    <row r="911" spans="1:8" x14ac:dyDescent="0.25">
      <c r="A911" s="119"/>
      <c r="B911" s="119"/>
      <c r="C911" s="119"/>
      <c r="D911" s="119"/>
      <c r="E911" s="119"/>
      <c r="F911" s="119"/>
      <c r="G911" s="30">
        <v>0</v>
      </c>
      <c r="H911" s="30">
        <v>0</v>
      </c>
    </row>
    <row r="912" spans="1:8" x14ac:dyDescent="0.25">
      <c r="A912" s="119"/>
      <c r="B912" s="119"/>
      <c r="C912" s="119"/>
      <c r="D912" s="119"/>
      <c r="E912" s="119"/>
      <c r="F912" s="119"/>
      <c r="G912" s="62">
        <v>0</v>
      </c>
      <c r="H912" s="62">
        <v>0</v>
      </c>
    </row>
    <row r="913" spans="1:8" x14ac:dyDescent="0.25">
      <c r="A913" s="119" t="s">
        <v>556</v>
      </c>
      <c r="B913" s="119" t="s">
        <v>1073</v>
      </c>
      <c r="C913" s="119" t="s">
        <v>1074</v>
      </c>
      <c r="D913" s="119" t="s">
        <v>1075</v>
      </c>
      <c r="E913" s="119" t="s">
        <v>1657</v>
      </c>
      <c r="F913" s="119" t="s">
        <v>365</v>
      </c>
      <c r="G913" s="62">
        <v>0</v>
      </c>
      <c r="H913" s="62">
        <v>0</v>
      </c>
    </row>
    <row r="914" spans="1:8" x14ac:dyDescent="0.25">
      <c r="A914" s="119"/>
      <c r="B914" s="119"/>
      <c r="C914" s="119"/>
      <c r="D914" s="119"/>
      <c r="E914" s="119"/>
      <c r="F914" s="119"/>
      <c r="G914" s="30">
        <v>0</v>
      </c>
      <c r="H914" s="30">
        <v>0</v>
      </c>
    </row>
    <row r="915" spans="1:8" x14ac:dyDescent="0.25">
      <c r="A915" s="119"/>
      <c r="B915" s="119"/>
      <c r="C915" s="119"/>
      <c r="D915" s="119"/>
      <c r="E915" s="119"/>
      <c r="F915" s="119"/>
      <c r="G915" s="62">
        <v>0</v>
      </c>
      <c r="H915" s="62">
        <v>0</v>
      </c>
    </row>
    <row r="916" spans="1:8" x14ac:dyDescent="0.25">
      <c r="A916" s="119" t="s">
        <v>1076</v>
      </c>
      <c r="B916" s="119" t="s">
        <v>1545</v>
      </c>
      <c r="C916" s="119" t="s">
        <v>1656</v>
      </c>
      <c r="D916" s="119" t="s">
        <v>1077</v>
      </c>
      <c r="E916" s="119" t="s">
        <v>1657</v>
      </c>
      <c r="F916" s="119" t="s">
        <v>1078</v>
      </c>
      <c r="G916" s="62">
        <v>1687.5</v>
      </c>
      <c r="H916" s="62">
        <v>0</v>
      </c>
    </row>
    <row r="917" spans="1:8" x14ac:dyDescent="0.25">
      <c r="A917" s="119"/>
      <c r="B917" s="119"/>
      <c r="C917" s="119"/>
      <c r="D917" s="119"/>
      <c r="E917" s="119"/>
      <c r="F917" s="119"/>
      <c r="G917" s="62"/>
      <c r="H917" s="30">
        <v>0</v>
      </c>
    </row>
    <row r="918" spans="1:8" x14ac:dyDescent="0.25">
      <c r="A918" s="119"/>
      <c r="B918" s="119"/>
      <c r="C918" s="119"/>
      <c r="D918" s="119"/>
      <c r="E918" s="119"/>
      <c r="F918" s="119"/>
      <c r="G918" s="62">
        <v>0</v>
      </c>
      <c r="H918" s="62">
        <v>0</v>
      </c>
    </row>
    <row r="919" spans="1:8" x14ac:dyDescent="0.25">
      <c r="A919" s="119" t="s">
        <v>1079</v>
      </c>
      <c r="B919" s="119" t="s">
        <v>1080</v>
      </c>
      <c r="C919" s="119" t="s">
        <v>1658</v>
      </c>
      <c r="D919" s="119" t="s">
        <v>1081</v>
      </c>
      <c r="E919" s="119" t="s">
        <v>1657</v>
      </c>
      <c r="F919" s="119" t="s">
        <v>376</v>
      </c>
      <c r="G919" s="62">
        <v>0</v>
      </c>
      <c r="H919" s="62">
        <v>0</v>
      </c>
    </row>
    <row r="920" spans="1:8" x14ac:dyDescent="0.25">
      <c r="A920" s="119"/>
      <c r="B920" s="119"/>
      <c r="C920" s="119"/>
      <c r="D920" s="119"/>
      <c r="E920" s="119"/>
      <c r="F920" s="119"/>
      <c r="G920" s="62"/>
      <c r="H920" s="30">
        <v>0</v>
      </c>
    </row>
    <row r="921" spans="1:8" x14ac:dyDescent="0.25">
      <c r="A921" s="119"/>
      <c r="B921" s="119"/>
      <c r="C921" s="119"/>
      <c r="D921" s="119"/>
      <c r="E921" s="119"/>
      <c r="F921" s="119"/>
      <c r="G921" s="62">
        <v>1000</v>
      </c>
      <c r="H921" s="62">
        <v>0</v>
      </c>
    </row>
    <row r="922" spans="1:8" x14ac:dyDescent="0.25">
      <c r="A922" s="119" t="s">
        <v>1082</v>
      </c>
      <c r="B922" s="119" t="s">
        <v>1083</v>
      </c>
      <c r="C922" s="119" t="s">
        <v>1084</v>
      </c>
      <c r="D922" s="119" t="s">
        <v>1085</v>
      </c>
      <c r="E922" s="119" t="s">
        <v>1657</v>
      </c>
      <c r="F922" s="119" t="s">
        <v>1086</v>
      </c>
      <c r="G922" s="62">
        <v>0</v>
      </c>
      <c r="H922" s="62">
        <v>0</v>
      </c>
    </row>
    <row r="923" spans="1:8" x14ac:dyDescent="0.25">
      <c r="A923" s="119"/>
      <c r="B923" s="119"/>
      <c r="C923" s="119"/>
      <c r="D923" s="119"/>
      <c r="E923" s="119"/>
      <c r="F923" s="119"/>
      <c r="G923" s="30">
        <v>0</v>
      </c>
      <c r="H923" s="30">
        <v>0</v>
      </c>
    </row>
    <row r="924" spans="1:8" x14ac:dyDescent="0.25">
      <c r="A924" s="119"/>
      <c r="B924" s="119"/>
      <c r="C924" s="119"/>
      <c r="D924" s="119"/>
      <c r="E924" s="119"/>
      <c r="F924" s="119"/>
      <c r="G924" s="62">
        <v>0</v>
      </c>
      <c r="H924" s="62">
        <v>0</v>
      </c>
    </row>
    <row r="925" spans="1:8" x14ac:dyDescent="0.25">
      <c r="A925" s="119" t="s">
        <v>1079</v>
      </c>
      <c r="B925" s="119" t="s">
        <v>1087</v>
      </c>
      <c r="C925" s="119" t="s">
        <v>1084</v>
      </c>
      <c r="D925" s="119" t="s">
        <v>1085</v>
      </c>
      <c r="E925" s="119" t="s">
        <v>1657</v>
      </c>
      <c r="F925" s="119" t="s">
        <v>1086</v>
      </c>
      <c r="G925" s="62">
        <v>0</v>
      </c>
      <c r="H925" s="62">
        <v>0</v>
      </c>
    </row>
    <row r="926" spans="1:8" x14ac:dyDescent="0.25">
      <c r="A926" s="119"/>
      <c r="B926" s="119"/>
      <c r="C926" s="119"/>
      <c r="D926" s="119"/>
      <c r="E926" s="119"/>
      <c r="F926" s="119"/>
      <c r="G926" s="30">
        <v>0</v>
      </c>
      <c r="H926" s="30">
        <v>0</v>
      </c>
    </row>
    <row r="927" spans="1:8" x14ac:dyDescent="0.25">
      <c r="A927" s="119"/>
      <c r="B927" s="119"/>
      <c r="C927" s="119"/>
      <c r="D927" s="119"/>
      <c r="E927" s="119"/>
      <c r="F927" s="119"/>
      <c r="G927" s="62">
        <v>0</v>
      </c>
      <c r="H927" s="62">
        <v>0</v>
      </c>
    </row>
    <row r="928" spans="1:8" x14ac:dyDescent="0.25">
      <c r="A928" s="119" t="s">
        <v>1079</v>
      </c>
      <c r="B928" s="119" t="s">
        <v>1088</v>
      </c>
      <c r="C928" s="119" t="s">
        <v>1084</v>
      </c>
      <c r="D928" s="119" t="s">
        <v>1085</v>
      </c>
      <c r="E928" s="119" t="s">
        <v>1657</v>
      </c>
      <c r="F928" s="119" t="s">
        <v>1086</v>
      </c>
      <c r="G928" s="62">
        <v>0</v>
      </c>
      <c r="H928" s="62">
        <v>0</v>
      </c>
    </row>
    <row r="929" spans="1:8" x14ac:dyDescent="0.25">
      <c r="A929" s="119"/>
      <c r="B929" s="119"/>
      <c r="C929" s="119"/>
      <c r="D929" s="119"/>
      <c r="E929" s="119"/>
      <c r="F929" s="119"/>
      <c r="G929" s="30">
        <v>0</v>
      </c>
      <c r="H929" s="30">
        <v>0</v>
      </c>
    </row>
    <row r="930" spans="1:8" x14ac:dyDescent="0.25">
      <c r="A930" s="119"/>
      <c r="B930" s="119"/>
      <c r="C930" s="119"/>
      <c r="D930" s="119"/>
      <c r="E930" s="119"/>
      <c r="F930" s="119"/>
      <c r="G930" s="62">
        <v>0</v>
      </c>
      <c r="H930" s="62">
        <v>0</v>
      </c>
    </row>
    <row r="931" spans="1:8" x14ac:dyDescent="0.25">
      <c r="A931" s="119" t="s">
        <v>1079</v>
      </c>
      <c r="B931" s="119" t="s">
        <v>1089</v>
      </c>
      <c r="C931" s="119" t="s">
        <v>1659</v>
      </c>
      <c r="D931" s="119" t="s">
        <v>793</v>
      </c>
      <c r="E931" s="119" t="s">
        <v>1657</v>
      </c>
      <c r="F931" s="119" t="s">
        <v>1090</v>
      </c>
      <c r="G931" s="62">
        <v>0</v>
      </c>
      <c r="H931" s="62">
        <v>0</v>
      </c>
    </row>
    <row r="932" spans="1:8" x14ac:dyDescent="0.25">
      <c r="A932" s="119"/>
      <c r="B932" s="119"/>
      <c r="C932" s="119"/>
      <c r="D932" s="119"/>
      <c r="E932" s="119"/>
      <c r="F932" s="119"/>
      <c r="G932" s="62"/>
      <c r="H932" s="30">
        <v>0</v>
      </c>
    </row>
    <row r="933" spans="1:8" x14ac:dyDescent="0.25">
      <c r="A933" s="119"/>
      <c r="B933" s="119"/>
      <c r="C933" s="119"/>
      <c r="D933" s="119"/>
      <c r="E933" s="119"/>
      <c r="F933" s="119"/>
      <c r="G933" s="62">
        <v>1000</v>
      </c>
      <c r="H933" s="62">
        <v>0</v>
      </c>
    </row>
    <row r="934" spans="1:8" x14ac:dyDescent="0.25">
      <c r="A934" s="119" t="s">
        <v>1079</v>
      </c>
      <c r="B934" s="119" t="s">
        <v>1087</v>
      </c>
      <c r="C934" s="119" t="s">
        <v>1091</v>
      </c>
      <c r="D934" s="119" t="s">
        <v>1092</v>
      </c>
      <c r="E934" s="119" t="s">
        <v>1657</v>
      </c>
      <c r="F934" s="119" t="s">
        <v>1093</v>
      </c>
      <c r="G934" s="62">
        <v>0</v>
      </c>
      <c r="H934" s="62">
        <v>0</v>
      </c>
    </row>
    <row r="935" spans="1:8" x14ac:dyDescent="0.25">
      <c r="A935" s="119"/>
      <c r="B935" s="119"/>
      <c r="C935" s="119"/>
      <c r="D935" s="119"/>
      <c r="E935" s="119"/>
      <c r="F935" s="119"/>
      <c r="G935" s="62"/>
      <c r="H935" s="30">
        <v>0</v>
      </c>
    </row>
    <row r="936" spans="1:8" x14ac:dyDescent="0.25">
      <c r="A936" s="119"/>
      <c r="B936" s="119"/>
      <c r="C936" s="119"/>
      <c r="D936" s="119"/>
      <c r="E936" s="119"/>
      <c r="F936" s="119"/>
      <c r="G936" s="62">
        <v>1000</v>
      </c>
      <c r="H936" s="62">
        <v>0</v>
      </c>
    </row>
    <row r="937" spans="1:8" x14ac:dyDescent="0.25">
      <c r="A937" s="119" t="s">
        <v>1079</v>
      </c>
      <c r="B937" s="119" t="s">
        <v>1546</v>
      </c>
      <c r="C937" s="119" t="s">
        <v>1094</v>
      </c>
      <c r="D937" s="119" t="s">
        <v>1095</v>
      </c>
      <c r="E937" s="119" t="s">
        <v>1657</v>
      </c>
      <c r="F937" s="119" t="s">
        <v>30</v>
      </c>
      <c r="G937" s="62">
        <v>0</v>
      </c>
      <c r="H937" s="62">
        <v>0</v>
      </c>
    </row>
    <row r="938" spans="1:8" x14ac:dyDescent="0.25">
      <c r="A938" s="119"/>
      <c r="B938" s="119"/>
      <c r="C938" s="119"/>
      <c r="D938" s="119"/>
      <c r="E938" s="119"/>
      <c r="F938" s="119"/>
      <c r="G938" s="62"/>
      <c r="H938" s="30">
        <v>0</v>
      </c>
    </row>
    <row r="939" spans="1:8" x14ac:dyDescent="0.25">
      <c r="A939" s="119"/>
      <c r="B939" s="119"/>
      <c r="C939" s="119"/>
      <c r="D939" s="119"/>
      <c r="E939" s="119"/>
      <c r="F939" s="119"/>
      <c r="G939" s="62">
        <v>1000</v>
      </c>
      <c r="H939" s="62">
        <v>0</v>
      </c>
    </row>
    <row r="940" spans="1:8" x14ac:dyDescent="0.25">
      <c r="A940" s="119" t="s">
        <v>1079</v>
      </c>
      <c r="B940" s="119" t="s">
        <v>1096</v>
      </c>
      <c r="C940" s="119" t="s">
        <v>1097</v>
      </c>
      <c r="D940" s="119" t="s">
        <v>1098</v>
      </c>
      <c r="E940" s="119" t="s">
        <v>1657</v>
      </c>
      <c r="F940" s="119" t="s">
        <v>1099</v>
      </c>
      <c r="G940" s="62">
        <v>0</v>
      </c>
      <c r="H940" s="62">
        <v>0</v>
      </c>
    </row>
    <row r="941" spans="1:8" x14ac:dyDescent="0.25">
      <c r="A941" s="119"/>
      <c r="B941" s="119"/>
      <c r="C941" s="119"/>
      <c r="D941" s="119"/>
      <c r="E941" s="119"/>
      <c r="F941" s="119"/>
      <c r="G941" s="30">
        <v>0</v>
      </c>
      <c r="H941" s="30">
        <v>0</v>
      </c>
    </row>
    <row r="942" spans="1:8" x14ac:dyDescent="0.25">
      <c r="A942" s="119"/>
      <c r="B942" s="119"/>
      <c r="C942" s="119"/>
      <c r="D942" s="119"/>
      <c r="E942" s="119"/>
      <c r="F942" s="119"/>
      <c r="G942" s="62">
        <v>0</v>
      </c>
      <c r="H942" s="62">
        <v>0</v>
      </c>
    </row>
    <row r="943" spans="1:8" x14ac:dyDescent="0.25">
      <c r="A943" s="119" t="s">
        <v>1079</v>
      </c>
      <c r="B943" s="119" t="s">
        <v>1547</v>
      </c>
      <c r="C943" s="119" t="s">
        <v>1660</v>
      </c>
      <c r="D943" s="119" t="s">
        <v>1100</v>
      </c>
      <c r="E943" s="119" t="s">
        <v>1657</v>
      </c>
      <c r="F943" s="119" t="s">
        <v>1101</v>
      </c>
      <c r="G943" s="62">
        <v>0</v>
      </c>
      <c r="H943" s="62">
        <v>0</v>
      </c>
    </row>
    <row r="944" spans="1:8" x14ac:dyDescent="0.25">
      <c r="A944" s="119"/>
      <c r="B944" s="119"/>
      <c r="C944" s="119"/>
      <c r="D944" s="119"/>
      <c r="E944" s="119"/>
      <c r="F944" s="119"/>
      <c r="G944" s="62"/>
      <c r="H944" s="30">
        <v>0</v>
      </c>
    </row>
    <row r="945" spans="1:8" x14ac:dyDescent="0.25">
      <c r="A945" s="119"/>
      <c r="B945" s="119"/>
      <c r="C945" s="119"/>
      <c r="D945" s="119"/>
      <c r="E945" s="119"/>
      <c r="F945" s="119"/>
      <c r="G945" s="62">
        <v>1000</v>
      </c>
      <c r="H945" s="62">
        <v>0</v>
      </c>
    </row>
    <row r="946" spans="1:8" x14ac:dyDescent="0.25">
      <c r="A946" s="119" t="s">
        <v>1079</v>
      </c>
      <c r="B946" s="119" t="s">
        <v>1102</v>
      </c>
      <c r="C946" s="119" t="s">
        <v>1661</v>
      </c>
      <c r="D946" s="119" t="s">
        <v>1103</v>
      </c>
      <c r="E946" s="119" t="s">
        <v>1657</v>
      </c>
      <c r="F946" s="119" t="s">
        <v>1104</v>
      </c>
      <c r="G946" s="62">
        <v>0</v>
      </c>
      <c r="H946" s="62">
        <v>0</v>
      </c>
    </row>
    <row r="947" spans="1:8" x14ac:dyDescent="0.25">
      <c r="A947" s="119"/>
      <c r="B947" s="119"/>
      <c r="C947" s="119"/>
      <c r="D947" s="119"/>
      <c r="E947" s="119"/>
      <c r="F947" s="119"/>
      <c r="G947" s="62"/>
      <c r="H947" s="62">
        <v>0</v>
      </c>
    </row>
    <row r="948" spans="1:8" x14ac:dyDescent="0.25">
      <c r="A948" s="119"/>
      <c r="B948" s="119"/>
      <c r="C948" s="119"/>
      <c r="D948" s="119"/>
      <c r="E948" s="119"/>
      <c r="F948" s="119"/>
      <c r="G948" s="62">
        <v>1000</v>
      </c>
      <c r="H948" s="62">
        <v>0</v>
      </c>
    </row>
    <row r="949" spans="1:8" x14ac:dyDescent="0.25">
      <c r="A949" s="119" t="s">
        <v>1079</v>
      </c>
      <c r="B949" s="119" t="s">
        <v>1105</v>
      </c>
      <c r="C949" s="119" t="s">
        <v>1662</v>
      </c>
      <c r="D949" s="119" t="s">
        <v>1106</v>
      </c>
      <c r="E949" s="119" t="s">
        <v>1657</v>
      </c>
      <c r="F949" s="119" t="s">
        <v>1107</v>
      </c>
      <c r="G949" s="62">
        <v>0</v>
      </c>
      <c r="H949" s="62">
        <v>0</v>
      </c>
    </row>
    <row r="950" spans="1:8" x14ac:dyDescent="0.25">
      <c r="A950" s="119"/>
      <c r="B950" s="119"/>
      <c r="C950" s="119"/>
      <c r="D950" s="119"/>
      <c r="E950" s="119"/>
      <c r="F950" s="119"/>
      <c r="G950" s="62"/>
      <c r="H950" s="62">
        <v>0</v>
      </c>
    </row>
    <row r="951" spans="1:8" x14ac:dyDescent="0.25">
      <c r="A951" s="119"/>
      <c r="B951" s="119"/>
      <c r="C951" s="119"/>
      <c r="D951" s="119"/>
      <c r="E951" s="119"/>
      <c r="F951" s="119"/>
      <c r="G951" s="62">
        <v>1000</v>
      </c>
      <c r="H951" s="62">
        <v>0</v>
      </c>
    </row>
    <row r="952" spans="1:8" x14ac:dyDescent="0.25">
      <c r="A952" s="119" t="s">
        <v>1079</v>
      </c>
      <c r="B952" s="119" t="s">
        <v>1108</v>
      </c>
      <c r="C952" s="119" t="s">
        <v>1663</v>
      </c>
      <c r="D952" s="119" t="s">
        <v>1109</v>
      </c>
      <c r="E952" s="119" t="s">
        <v>1657</v>
      </c>
      <c r="F952" s="119" t="s">
        <v>1110</v>
      </c>
      <c r="G952" s="62">
        <v>0</v>
      </c>
      <c r="H952" s="62">
        <v>0</v>
      </c>
    </row>
    <row r="953" spans="1:8" x14ac:dyDescent="0.25">
      <c r="A953" s="119"/>
      <c r="B953" s="119"/>
      <c r="C953" s="119"/>
      <c r="D953" s="119"/>
      <c r="E953" s="119"/>
      <c r="F953" s="119"/>
      <c r="G953" s="62"/>
      <c r="H953" s="62">
        <v>0</v>
      </c>
    </row>
    <row r="954" spans="1:8" x14ac:dyDescent="0.25">
      <c r="A954" s="119"/>
      <c r="B954" s="119"/>
      <c r="C954" s="119"/>
      <c r="D954" s="119"/>
      <c r="E954" s="119"/>
      <c r="F954" s="119"/>
      <c r="G954" s="62">
        <v>1000</v>
      </c>
      <c r="H954" s="62">
        <v>0</v>
      </c>
    </row>
    <row r="955" spans="1:8" x14ac:dyDescent="0.25">
      <c r="A955" s="119" t="s">
        <v>1079</v>
      </c>
      <c r="B955" s="119" t="s">
        <v>1111</v>
      </c>
      <c r="C955" s="119" t="s">
        <v>1664</v>
      </c>
      <c r="D955" s="119" t="s">
        <v>1109</v>
      </c>
      <c r="E955" s="119" t="s">
        <v>1657</v>
      </c>
      <c r="F955" s="119" t="s">
        <v>1110</v>
      </c>
      <c r="G955" s="62">
        <v>0</v>
      </c>
      <c r="H955" s="62">
        <v>0</v>
      </c>
    </row>
    <row r="956" spans="1:8" x14ac:dyDescent="0.25">
      <c r="A956" s="119"/>
      <c r="B956" s="119"/>
      <c r="C956" s="119"/>
      <c r="D956" s="119"/>
      <c r="E956" s="119"/>
      <c r="F956" s="119"/>
      <c r="G956" s="62"/>
      <c r="H956" s="62">
        <v>0</v>
      </c>
    </row>
    <row r="957" spans="1:8" x14ac:dyDescent="0.25">
      <c r="A957" s="119"/>
      <c r="B957" s="119"/>
      <c r="C957" s="119"/>
      <c r="D957" s="119"/>
      <c r="E957" s="119"/>
      <c r="F957" s="119"/>
      <c r="G957" s="62">
        <v>1000</v>
      </c>
      <c r="H957" s="62">
        <v>0</v>
      </c>
    </row>
    <row r="958" spans="1:8" x14ac:dyDescent="0.25">
      <c r="A958" s="119" t="s">
        <v>1079</v>
      </c>
      <c r="B958" s="119" t="s">
        <v>1112</v>
      </c>
      <c r="C958" s="119" t="s">
        <v>1113</v>
      </c>
      <c r="D958" s="119" t="s">
        <v>1114</v>
      </c>
      <c r="E958" s="119" t="s">
        <v>1657</v>
      </c>
      <c r="F958" s="119" t="s">
        <v>1115</v>
      </c>
      <c r="G958" s="62">
        <v>0</v>
      </c>
      <c r="H958" s="62">
        <v>0</v>
      </c>
    </row>
    <row r="959" spans="1:8" x14ac:dyDescent="0.25">
      <c r="A959" s="119"/>
      <c r="B959" s="119"/>
      <c r="C959" s="119"/>
      <c r="D959" s="119"/>
      <c r="E959" s="119"/>
      <c r="F959" s="119"/>
      <c r="G959" s="62"/>
      <c r="H959" s="62">
        <v>880</v>
      </c>
    </row>
    <row r="960" spans="1:8" x14ac:dyDescent="0.25">
      <c r="A960" s="119"/>
      <c r="B960" s="119"/>
      <c r="C960" s="119"/>
      <c r="D960" s="119"/>
      <c r="E960" s="119"/>
      <c r="F960" s="119"/>
      <c r="G960" s="62">
        <v>546</v>
      </c>
      <c r="H960" s="62">
        <v>0</v>
      </c>
    </row>
    <row r="961" spans="1:8" x14ac:dyDescent="0.25">
      <c r="A961" s="119" t="s">
        <v>1079</v>
      </c>
      <c r="B961" s="119" t="s">
        <v>1116</v>
      </c>
      <c r="C961" s="119" t="s">
        <v>1113</v>
      </c>
      <c r="D961" s="119" t="s">
        <v>1114</v>
      </c>
      <c r="E961" s="119" t="s">
        <v>1657</v>
      </c>
      <c r="F961" s="119" t="s">
        <v>1115</v>
      </c>
      <c r="G961" s="62">
        <v>0</v>
      </c>
      <c r="H961" s="62">
        <v>0</v>
      </c>
    </row>
    <row r="962" spans="1:8" x14ac:dyDescent="0.25">
      <c r="A962" s="119"/>
      <c r="B962" s="119"/>
      <c r="C962" s="119"/>
      <c r="D962" s="119"/>
      <c r="E962" s="119"/>
      <c r="F962" s="119"/>
      <c r="G962" s="62"/>
      <c r="H962" s="62">
        <v>0</v>
      </c>
    </row>
    <row r="963" spans="1:8" x14ac:dyDescent="0.25">
      <c r="A963" s="119"/>
      <c r="B963" s="119"/>
      <c r="C963" s="119"/>
      <c r="D963" s="119"/>
      <c r="E963" s="119"/>
      <c r="F963" s="119"/>
      <c r="G963" s="62">
        <v>1000</v>
      </c>
      <c r="H963" s="62">
        <v>0</v>
      </c>
    </row>
    <row r="964" spans="1:8" x14ac:dyDescent="0.25">
      <c r="A964" s="100" t="s">
        <v>1117</v>
      </c>
      <c r="B964" s="100" t="s">
        <v>1118</v>
      </c>
      <c r="C964" s="100" t="s">
        <v>155</v>
      </c>
      <c r="D964" s="100" t="s">
        <v>1119</v>
      </c>
      <c r="E964" s="100" t="s">
        <v>1120</v>
      </c>
      <c r="F964" s="116" t="s">
        <v>1121</v>
      </c>
      <c r="G964" s="30">
        <v>0</v>
      </c>
      <c r="H964" s="30">
        <v>3832</v>
      </c>
    </row>
    <row r="965" spans="1:8" x14ac:dyDescent="0.25">
      <c r="A965" s="101"/>
      <c r="B965" s="101"/>
      <c r="C965" s="101"/>
      <c r="D965" s="101"/>
      <c r="E965" s="101"/>
      <c r="F965" s="117"/>
      <c r="G965" s="30">
        <v>1000</v>
      </c>
      <c r="H965" s="30">
        <v>0</v>
      </c>
    </row>
    <row r="966" spans="1:8" x14ac:dyDescent="0.25">
      <c r="A966" s="102"/>
      <c r="B966" s="102"/>
      <c r="C966" s="102"/>
      <c r="D966" s="102"/>
      <c r="E966" s="102"/>
      <c r="F966" s="118"/>
      <c r="G966" s="33"/>
      <c r="H966" s="30">
        <v>0</v>
      </c>
    </row>
    <row r="967" spans="1:8" x14ac:dyDescent="0.25">
      <c r="A967" s="100" t="s">
        <v>1122</v>
      </c>
      <c r="B967" s="100" t="s">
        <v>1123</v>
      </c>
      <c r="C967" s="100" t="s">
        <v>155</v>
      </c>
      <c r="D967" s="100" t="s">
        <v>1124</v>
      </c>
      <c r="E967" s="100" t="s">
        <v>1120</v>
      </c>
      <c r="F967" s="116" t="s">
        <v>1121</v>
      </c>
      <c r="G967" s="30">
        <v>0</v>
      </c>
      <c r="H967" s="30">
        <v>0</v>
      </c>
    </row>
    <row r="968" spans="1:8" x14ac:dyDescent="0.25">
      <c r="A968" s="101"/>
      <c r="B968" s="101"/>
      <c r="C968" s="101"/>
      <c r="D968" s="101"/>
      <c r="E968" s="101"/>
      <c r="F968" s="117"/>
      <c r="G968" s="30">
        <v>793</v>
      </c>
      <c r="H968" s="30">
        <v>0</v>
      </c>
    </row>
    <row r="969" spans="1:8" x14ac:dyDescent="0.25">
      <c r="A969" s="102"/>
      <c r="B969" s="102"/>
      <c r="C969" s="102"/>
      <c r="D969" s="102"/>
      <c r="E969" s="102"/>
      <c r="F969" s="118"/>
      <c r="G969" s="33"/>
      <c r="H969" s="30">
        <v>0</v>
      </c>
    </row>
    <row r="970" spans="1:8" x14ac:dyDescent="0.25">
      <c r="A970" s="100" t="s">
        <v>1125</v>
      </c>
      <c r="B970" s="100" t="s">
        <v>1126</v>
      </c>
      <c r="C970" s="100" t="s">
        <v>155</v>
      </c>
      <c r="D970" s="100" t="s">
        <v>1127</v>
      </c>
      <c r="E970" s="100" t="s">
        <v>1120</v>
      </c>
      <c r="F970" s="116" t="s">
        <v>1121</v>
      </c>
      <c r="G970" s="30">
        <v>1945.65</v>
      </c>
      <c r="H970" s="30">
        <v>6351</v>
      </c>
    </row>
    <row r="971" spans="1:8" x14ac:dyDescent="0.25">
      <c r="A971" s="101"/>
      <c r="B971" s="101"/>
      <c r="C971" s="101"/>
      <c r="D971" s="101"/>
      <c r="E971" s="101"/>
      <c r="F971" s="117"/>
      <c r="G971" s="30">
        <v>1982</v>
      </c>
      <c r="H971" s="30">
        <v>0</v>
      </c>
    </row>
    <row r="972" spans="1:8" x14ac:dyDescent="0.25">
      <c r="A972" s="102"/>
      <c r="B972" s="102"/>
      <c r="C972" s="102"/>
      <c r="D972" s="102"/>
      <c r="E972" s="102"/>
      <c r="F972" s="118"/>
      <c r="G972" s="33"/>
      <c r="H972" s="30">
        <v>0</v>
      </c>
    </row>
    <row r="973" spans="1:8" x14ac:dyDescent="0.25">
      <c r="A973" s="100" t="s">
        <v>1128</v>
      </c>
      <c r="B973" s="100" t="s">
        <v>1129</v>
      </c>
      <c r="C973" s="100" t="s">
        <v>155</v>
      </c>
      <c r="D973" s="100" t="s">
        <v>1130</v>
      </c>
      <c r="E973" s="100" t="s">
        <v>1120</v>
      </c>
      <c r="F973" s="116" t="s">
        <v>1121</v>
      </c>
      <c r="G973" s="58">
        <v>1945.65</v>
      </c>
      <c r="H973" s="30">
        <v>2809</v>
      </c>
    </row>
    <row r="974" spans="1:8" x14ac:dyDescent="0.25">
      <c r="A974" s="101"/>
      <c r="B974" s="101"/>
      <c r="C974" s="101"/>
      <c r="D974" s="101"/>
      <c r="E974" s="101"/>
      <c r="F974" s="117"/>
      <c r="G974" s="30">
        <v>2000</v>
      </c>
      <c r="H974" s="30">
        <v>0</v>
      </c>
    </row>
    <row r="975" spans="1:8" x14ac:dyDescent="0.25">
      <c r="A975" s="102"/>
      <c r="B975" s="102"/>
      <c r="C975" s="102"/>
      <c r="D975" s="102"/>
      <c r="E975" s="102"/>
      <c r="F975" s="118"/>
      <c r="G975" s="33"/>
      <c r="H975" s="30">
        <v>0</v>
      </c>
    </row>
    <row r="976" spans="1:8" x14ac:dyDescent="0.25">
      <c r="A976" s="100" t="s">
        <v>1131</v>
      </c>
      <c r="B976" s="100" t="s">
        <v>1132</v>
      </c>
      <c r="C976" s="100" t="s">
        <v>155</v>
      </c>
      <c r="D976" s="100" t="s">
        <v>1133</v>
      </c>
      <c r="E976" s="100" t="s">
        <v>1120</v>
      </c>
      <c r="F976" s="116" t="s">
        <v>1121</v>
      </c>
      <c r="G976" s="58">
        <v>0</v>
      </c>
      <c r="H976" s="30">
        <v>0</v>
      </c>
    </row>
    <row r="977" spans="1:8" x14ac:dyDescent="0.25">
      <c r="A977" s="101"/>
      <c r="B977" s="101"/>
      <c r="C977" s="101"/>
      <c r="D977" s="101"/>
      <c r="E977" s="101"/>
      <c r="F977" s="117"/>
      <c r="G977" s="30">
        <v>1000</v>
      </c>
      <c r="H977" s="30">
        <v>0</v>
      </c>
    </row>
    <row r="978" spans="1:8" x14ac:dyDescent="0.25">
      <c r="A978" s="102"/>
      <c r="B978" s="102"/>
      <c r="C978" s="102"/>
      <c r="D978" s="102"/>
      <c r="E978" s="102"/>
      <c r="F978" s="118"/>
      <c r="G978" s="33"/>
      <c r="H978" s="30">
        <v>0</v>
      </c>
    </row>
    <row r="979" spans="1:8" x14ac:dyDescent="0.25">
      <c r="A979" s="100" t="s">
        <v>1134</v>
      </c>
      <c r="B979" s="100" t="s">
        <v>1135</v>
      </c>
      <c r="C979" s="100" t="s">
        <v>155</v>
      </c>
      <c r="D979" s="100" t="s">
        <v>1136</v>
      </c>
      <c r="E979" s="100" t="s">
        <v>1120</v>
      </c>
      <c r="F979" s="116" t="s">
        <v>1121</v>
      </c>
      <c r="G979" s="58">
        <v>0</v>
      </c>
      <c r="H979" s="30">
        <v>2809</v>
      </c>
    </row>
    <row r="980" spans="1:8" x14ac:dyDescent="0.25">
      <c r="A980" s="101"/>
      <c r="B980" s="101"/>
      <c r="C980" s="101"/>
      <c r="D980" s="101"/>
      <c r="E980" s="101"/>
      <c r="F980" s="117"/>
      <c r="G980" s="30">
        <v>719</v>
      </c>
      <c r="H980" s="30">
        <v>0</v>
      </c>
    </row>
    <row r="981" spans="1:8" x14ac:dyDescent="0.25">
      <c r="A981" s="102"/>
      <c r="B981" s="102"/>
      <c r="C981" s="102"/>
      <c r="D981" s="102"/>
      <c r="E981" s="102"/>
      <c r="F981" s="118"/>
      <c r="G981" s="33"/>
      <c r="H981" s="30">
        <v>0</v>
      </c>
    </row>
    <row r="982" spans="1:8" x14ac:dyDescent="0.25">
      <c r="A982" s="100" t="s">
        <v>1137</v>
      </c>
      <c r="B982" s="100" t="s">
        <v>1138</v>
      </c>
      <c r="C982" s="100" t="s">
        <v>155</v>
      </c>
      <c r="D982" s="100" t="s">
        <v>1139</v>
      </c>
      <c r="E982" s="100" t="s">
        <v>1120</v>
      </c>
      <c r="F982" s="116" t="s">
        <v>1121</v>
      </c>
      <c r="G982" s="58">
        <v>0</v>
      </c>
      <c r="H982" s="30">
        <v>0</v>
      </c>
    </row>
    <row r="983" spans="1:8" x14ac:dyDescent="0.25">
      <c r="A983" s="101"/>
      <c r="B983" s="101"/>
      <c r="C983" s="101"/>
      <c r="D983" s="101"/>
      <c r="E983" s="101"/>
      <c r="F983" s="117"/>
      <c r="G983" s="30">
        <v>638</v>
      </c>
      <c r="H983" s="30">
        <v>0</v>
      </c>
    </row>
    <row r="984" spans="1:8" x14ac:dyDescent="0.25">
      <c r="A984" s="102"/>
      <c r="B984" s="102"/>
      <c r="C984" s="102"/>
      <c r="D984" s="102"/>
      <c r="E984" s="102"/>
      <c r="F984" s="118"/>
      <c r="G984" s="33"/>
      <c r="H984" s="30">
        <v>0</v>
      </c>
    </row>
    <row r="985" spans="1:8" x14ac:dyDescent="0.25">
      <c r="A985" s="100" t="s">
        <v>1140</v>
      </c>
      <c r="B985" s="100" t="s">
        <v>1141</v>
      </c>
      <c r="C985" s="100" t="s">
        <v>143</v>
      </c>
      <c r="D985" s="100" t="s">
        <v>1142</v>
      </c>
      <c r="E985" s="100" t="s">
        <v>1120</v>
      </c>
      <c r="F985" s="116" t="s">
        <v>1121</v>
      </c>
      <c r="G985" s="58">
        <v>1945.65</v>
      </c>
      <c r="H985" s="30">
        <v>3832</v>
      </c>
    </row>
    <row r="986" spans="1:8" x14ac:dyDescent="0.25">
      <c r="A986" s="101"/>
      <c r="B986" s="101"/>
      <c r="C986" s="101"/>
      <c r="D986" s="101"/>
      <c r="E986" s="101"/>
      <c r="F986" s="117"/>
      <c r="G986" s="30">
        <v>712</v>
      </c>
      <c r="H986" s="30">
        <v>0</v>
      </c>
    </row>
    <row r="987" spans="1:8" x14ac:dyDescent="0.25">
      <c r="A987" s="102"/>
      <c r="B987" s="102"/>
      <c r="C987" s="102"/>
      <c r="D987" s="102"/>
      <c r="E987" s="102"/>
      <c r="F987" s="118"/>
      <c r="G987" s="33"/>
      <c r="H987" s="30">
        <v>0</v>
      </c>
    </row>
    <row r="988" spans="1:8" x14ac:dyDescent="0.25">
      <c r="A988" s="100" t="s">
        <v>1143</v>
      </c>
      <c r="B988" s="100" t="s">
        <v>1043</v>
      </c>
      <c r="C988" s="100" t="s">
        <v>143</v>
      </c>
      <c r="D988" s="100" t="s">
        <v>1144</v>
      </c>
      <c r="E988" s="100" t="s">
        <v>1120</v>
      </c>
      <c r="F988" s="116" t="s">
        <v>1121</v>
      </c>
      <c r="G988" s="58">
        <v>1945.65</v>
      </c>
      <c r="H988" s="30">
        <v>5394</v>
      </c>
    </row>
    <row r="989" spans="1:8" x14ac:dyDescent="0.25">
      <c r="A989" s="101"/>
      <c r="B989" s="101"/>
      <c r="C989" s="101"/>
      <c r="D989" s="101"/>
      <c r="E989" s="101"/>
      <c r="F989" s="117"/>
      <c r="G989" s="30">
        <v>761</v>
      </c>
      <c r="H989" s="30">
        <v>0</v>
      </c>
    </row>
    <row r="990" spans="1:8" x14ac:dyDescent="0.25">
      <c r="A990" s="102"/>
      <c r="B990" s="102"/>
      <c r="C990" s="102"/>
      <c r="D990" s="102"/>
      <c r="E990" s="102"/>
      <c r="F990" s="118"/>
      <c r="G990" s="33"/>
      <c r="H990" s="30">
        <v>0</v>
      </c>
    </row>
    <row r="991" spans="1:8" x14ac:dyDescent="0.25">
      <c r="A991" s="100" t="s">
        <v>1145</v>
      </c>
      <c r="B991" s="100" t="s">
        <v>1146</v>
      </c>
      <c r="C991" s="100" t="s">
        <v>143</v>
      </c>
      <c r="D991" s="100" t="s">
        <v>1147</v>
      </c>
      <c r="E991" s="100" t="s">
        <v>1120</v>
      </c>
      <c r="F991" s="116" t="s">
        <v>1121</v>
      </c>
      <c r="G991" s="58">
        <v>1945.65</v>
      </c>
      <c r="H991" s="30">
        <v>0</v>
      </c>
    </row>
    <row r="992" spans="1:8" x14ac:dyDescent="0.25">
      <c r="A992" s="101"/>
      <c r="B992" s="101"/>
      <c r="C992" s="101"/>
      <c r="D992" s="101"/>
      <c r="E992" s="101"/>
      <c r="F992" s="117"/>
      <c r="G992" s="30">
        <v>1973</v>
      </c>
      <c r="H992" s="30">
        <v>642.16</v>
      </c>
    </row>
    <row r="993" spans="1:8" x14ac:dyDescent="0.25">
      <c r="A993" s="102"/>
      <c r="B993" s="102"/>
      <c r="C993" s="102"/>
      <c r="D993" s="102"/>
      <c r="E993" s="102"/>
      <c r="F993" s="118"/>
      <c r="G993" s="33"/>
      <c r="H993" s="30">
        <v>0</v>
      </c>
    </row>
    <row r="994" spans="1:8" x14ac:dyDescent="0.25">
      <c r="A994" s="100" t="s">
        <v>1148</v>
      </c>
      <c r="B994" s="100" t="s">
        <v>1149</v>
      </c>
      <c r="C994" s="100" t="s">
        <v>143</v>
      </c>
      <c r="D994" s="100" t="s">
        <v>1150</v>
      </c>
      <c r="E994" s="100" t="s">
        <v>1120</v>
      </c>
      <c r="F994" s="116" t="s">
        <v>1121</v>
      </c>
      <c r="G994" s="58">
        <v>1945.65</v>
      </c>
      <c r="H994" s="30">
        <v>6177</v>
      </c>
    </row>
    <row r="995" spans="1:8" x14ac:dyDescent="0.25">
      <c r="A995" s="101"/>
      <c r="B995" s="101"/>
      <c r="C995" s="101"/>
      <c r="D995" s="101"/>
      <c r="E995" s="101"/>
      <c r="F995" s="117"/>
      <c r="G995" s="30">
        <v>1220</v>
      </c>
      <c r="H995" s="30">
        <v>0</v>
      </c>
    </row>
    <row r="996" spans="1:8" x14ac:dyDescent="0.25">
      <c r="A996" s="102"/>
      <c r="B996" s="102"/>
      <c r="C996" s="102"/>
      <c r="D996" s="102"/>
      <c r="E996" s="102"/>
      <c r="F996" s="118"/>
      <c r="G996" s="33"/>
      <c r="H996" s="30">
        <v>0</v>
      </c>
    </row>
    <row r="997" spans="1:8" x14ac:dyDescent="0.25">
      <c r="A997" s="100" t="s">
        <v>1151</v>
      </c>
      <c r="B997" s="100" t="s">
        <v>279</v>
      </c>
      <c r="C997" s="100" t="s">
        <v>1152</v>
      </c>
      <c r="D997" s="100" t="s">
        <v>281</v>
      </c>
      <c r="E997" s="100" t="s">
        <v>1120</v>
      </c>
      <c r="F997" s="116" t="s">
        <v>1121</v>
      </c>
      <c r="G997" s="58">
        <v>0</v>
      </c>
      <c r="H997" s="30">
        <v>0</v>
      </c>
    </row>
    <row r="998" spans="1:8" x14ac:dyDescent="0.25">
      <c r="A998" s="101"/>
      <c r="B998" s="101"/>
      <c r="C998" s="101"/>
      <c r="D998" s="101"/>
      <c r="E998" s="101"/>
      <c r="F998" s="117"/>
      <c r="G998" s="30">
        <v>0</v>
      </c>
      <c r="H998" s="30">
        <v>0</v>
      </c>
    </row>
    <row r="999" spans="1:8" x14ac:dyDescent="0.25">
      <c r="A999" s="102"/>
      <c r="B999" s="102"/>
      <c r="C999" s="102"/>
      <c r="D999" s="102"/>
      <c r="E999" s="102"/>
      <c r="F999" s="118"/>
      <c r="G999" s="33"/>
      <c r="H999" s="30">
        <v>0</v>
      </c>
    </row>
    <row r="1000" spans="1:8" x14ac:dyDescent="0.25">
      <c r="A1000" s="100" t="s">
        <v>1153</v>
      </c>
      <c r="B1000" s="100" t="s">
        <v>1154</v>
      </c>
      <c r="C1000" s="100" t="s">
        <v>155</v>
      </c>
      <c r="D1000" s="100" t="s">
        <v>1155</v>
      </c>
      <c r="E1000" s="100" t="s">
        <v>1120</v>
      </c>
      <c r="F1000" s="116" t="s">
        <v>1121</v>
      </c>
      <c r="G1000" s="58">
        <v>1945.65</v>
      </c>
      <c r="H1000" s="30">
        <v>2677.24</v>
      </c>
    </row>
    <row r="1001" spans="1:8" x14ac:dyDescent="0.25">
      <c r="A1001" s="101"/>
      <c r="B1001" s="101"/>
      <c r="C1001" s="101"/>
      <c r="D1001" s="101"/>
      <c r="E1001" s="101"/>
      <c r="F1001" s="117"/>
      <c r="G1001" s="30">
        <v>1616.61</v>
      </c>
      <c r="H1001" s="30">
        <v>1392</v>
      </c>
    </row>
    <row r="1002" spans="1:8" x14ac:dyDescent="0.25">
      <c r="A1002" s="102"/>
      <c r="B1002" s="102"/>
      <c r="C1002" s="102"/>
      <c r="D1002" s="102"/>
      <c r="E1002" s="102"/>
      <c r="F1002" s="118"/>
      <c r="G1002" s="33"/>
      <c r="H1002" s="30">
        <v>0</v>
      </c>
    </row>
    <row r="1003" spans="1:8" x14ac:dyDescent="0.25">
      <c r="A1003" s="100" t="s">
        <v>1156</v>
      </c>
      <c r="B1003" s="100" t="s">
        <v>1157</v>
      </c>
      <c r="C1003" s="100" t="s">
        <v>155</v>
      </c>
      <c r="D1003" s="100" t="s">
        <v>1158</v>
      </c>
      <c r="E1003" s="100" t="s">
        <v>1120</v>
      </c>
      <c r="F1003" s="116" t="s">
        <v>1121</v>
      </c>
      <c r="G1003" s="58">
        <v>0</v>
      </c>
      <c r="H1003" s="30">
        <v>0</v>
      </c>
    </row>
    <row r="1004" spans="1:8" x14ac:dyDescent="0.25">
      <c r="A1004" s="101"/>
      <c r="B1004" s="101"/>
      <c r="C1004" s="101"/>
      <c r="D1004" s="101"/>
      <c r="E1004" s="101"/>
      <c r="F1004" s="117"/>
      <c r="G1004" s="30">
        <v>1000</v>
      </c>
      <c r="H1004" s="30">
        <v>0</v>
      </c>
    </row>
    <row r="1005" spans="1:8" x14ac:dyDescent="0.25">
      <c r="A1005" s="102"/>
      <c r="B1005" s="102"/>
      <c r="C1005" s="102"/>
      <c r="D1005" s="102"/>
      <c r="E1005" s="102"/>
      <c r="F1005" s="118"/>
      <c r="G1005" s="33"/>
      <c r="H1005" s="30">
        <v>0</v>
      </c>
    </row>
    <row r="1006" spans="1:8" x14ac:dyDescent="0.25">
      <c r="A1006" s="100" t="s">
        <v>1159</v>
      </c>
      <c r="B1006" s="100" t="s">
        <v>69</v>
      </c>
      <c r="C1006" s="100" t="s">
        <v>155</v>
      </c>
      <c r="D1006" s="100" t="s">
        <v>1160</v>
      </c>
      <c r="E1006" s="100" t="s">
        <v>1120</v>
      </c>
      <c r="F1006" s="116" t="s">
        <v>1121</v>
      </c>
      <c r="G1006" s="58">
        <v>1945.65</v>
      </c>
      <c r="H1006" s="30">
        <v>4824</v>
      </c>
    </row>
    <row r="1007" spans="1:8" x14ac:dyDescent="0.25">
      <c r="A1007" s="101"/>
      <c r="B1007" s="101"/>
      <c r="C1007" s="101"/>
      <c r="D1007" s="101"/>
      <c r="E1007" s="101"/>
      <c r="F1007" s="117"/>
      <c r="G1007" s="30">
        <v>1378.66</v>
      </c>
      <c r="H1007" s="30">
        <v>0</v>
      </c>
    </row>
    <row r="1008" spans="1:8" x14ac:dyDescent="0.25">
      <c r="A1008" s="102"/>
      <c r="B1008" s="102"/>
      <c r="C1008" s="102"/>
      <c r="D1008" s="102"/>
      <c r="E1008" s="102"/>
      <c r="F1008" s="118"/>
      <c r="G1008" s="33"/>
      <c r="H1008" s="30">
        <v>0</v>
      </c>
    </row>
    <row r="1009" spans="1:8" x14ac:dyDescent="0.25">
      <c r="A1009" s="100" t="s">
        <v>1161</v>
      </c>
      <c r="B1009" s="100" t="s">
        <v>1162</v>
      </c>
      <c r="C1009" s="100" t="s">
        <v>155</v>
      </c>
      <c r="D1009" s="100" t="s">
        <v>1163</v>
      </c>
      <c r="E1009" s="100" t="s">
        <v>1120</v>
      </c>
      <c r="F1009" s="116" t="s">
        <v>1121</v>
      </c>
      <c r="G1009" s="58">
        <v>0</v>
      </c>
      <c r="H1009" s="30">
        <v>0</v>
      </c>
    </row>
    <row r="1010" spans="1:8" x14ac:dyDescent="0.25">
      <c r="A1010" s="101"/>
      <c r="B1010" s="101"/>
      <c r="C1010" s="101"/>
      <c r="D1010" s="101"/>
      <c r="E1010" s="101"/>
      <c r="F1010" s="117"/>
      <c r="G1010" s="30">
        <v>796</v>
      </c>
      <c r="H1010" s="30">
        <v>0</v>
      </c>
    </row>
    <row r="1011" spans="1:8" x14ac:dyDescent="0.25">
      <c r="A1011" s="102"/>
      <c r="B1011" s="102"/>
      <c r="C1011" s="102"/>
      <c r="D1011" s="102"/>
      <c r="E1011" s="102"/>
      <c r="F1011" s="118"/>
      <c r="G1011" s="33"/>
      <c r="H1011" s="30">
        <v>0</v>
      </c>
    </row>
    <row r="1012" spans="1:8" x14ac:dyDescent="0.25">
      <c r="A1012" s="100" t="s">
        <v>1164</v>
      </c>
      <c r="B1012" s="100" t="s">
        <v>471</v>
      </c>
      <c r="C1012" s="100" t="s">
        <v>618</v>
      </c>
      <c r="D1012" s="100" t="s">
        <v>1165</v>
      </c>
      <c r="E1012" s="100" t="s">
        <v>1120</v>
      </c>
      <c r="F1012" s="116" t="s">
        <v>1121</v>
      </c>
      <c r="G1012" s="58">
        <v>0</v>
      </c>
      <c r="H1012" s="30">
        <v>0</v>
      </c>
    </row>
    <row r="1013" spans="1:8" x14ac:dyDescent="0.25">
      <c r="A1013" s="101"/>
      <c r="B1013" s="101"/>
      <c r="C1013" s="101"/>
      <c r="D1013" s="101"/>
      <c r="E1013" s="101"/>
      <c r="F1013" s="117"/>
      <c r="G1013" s="30">
        <v>0</v>
      </c>
      <c r="H1013" s="30">
        <v>0</v>
      </c>
    </row>
    <row r="1014" spans="1:8" x14ac:dyDescent="0.25">
      <c r="A1014" s="102"/>
      <c r="B1014" s="102"/>
      <c r="C1014" s="102"/>
      <c r="D1014" s="102"/>
      <c r="E1014" s="102"/>
      <c r="F1014" s="118"/>
      <c r="G1014" s="33"/>
      <c r="H1014" s="30">
        <v>0</v>
      </c>
    </row>
    <row r="1015" spans="1:8" x14ac:dyDescent="0.25">
      <c r="A1015" s="100" t="s">
        <v>1166</v>
      </c>
      <c r="B1015" s="100" t="s">
        <v>1167</v>
      </c>
      <c r="C1015" s="100" t="s">
        <v>1168</v>
      </c>
      <c r="D1015" s="100" t="s">
        <v>1169</v>
      </c>
      <c r="E1015" s="100" t="s">
        <v>1120</v>
      </c>
      <c r="F1015" s="116" t="s">
        <v>1121</v>
      </c>
      <c r="G1015" s="58">
        <v>0</v>
      </c>
      <c r="H1015" s="30">
        <v>0</v>
      </c>
    </row>
    <row r="1016" spans="1:8" x14ac:dyDescent="0.25">
      <c r="A1016" s="101"/>
      <c r="B1016" s="101"/>
      <c r="C1016" s="101"/>
      <c r="D1016" s="101"/>
      <c r="E1016" s="101"/>
      <c r="F1016" s="117"/>
      <c r="G1016" s="30">
        <v>0</v>
      </c>
      <c r="H1016" s="30">
        <v>0</v>
      </c>
    </row>
    <row r="1017" spans="1:8" x14ac:dyDescent="0.25">
      <c r="A1017" s="102"/>
      <c r="B1017" s="102"/>
      <c r="C1017" s="102"/>
      <c r="D1017" s="102"/>
      <c r="E1017" s="102"/>
      <c r="F1017" s="118"/>
      <c r="G1017" s="33"/>
      <c r="H1017" s="30">
        <v>0</v>
      </c>
    </row>
    <row r="1018" spans="1:8" x14ac:dyDescent="0.25">
      <c r="A1018" s="100" t="s">
        <v>1170</v>
      </c>
      <c r="B1018" s="100" t="s">
        <v>1171</v>
      </c>
      <c r="C1018" s="100" t="s">
        <v>155</v>
      </c>
      <c r="D1018" s="100" t="s">
        <v>1172</v>
      </c>
      <c r="E1018" s="100" t="s">
        <v>1120</v>
      </c>
      <c r="F1018" s="116" t="s">
        <v>1121</v>
      </c>
      <c r="G1018" s="58">
        <v>0</v>
      </c>
      <c r="H1018" s="30">
        <v>0</v>
      </c>
    </row>
    <row r="1019" spans="1:8" x14ac:dyDescent="0.25">
      <c r="A1019" s="101"/>
      <c r="B1019" s="101"/>
      <c r="C1019" s="101"/>
      <c r="D1019" s="101"/>
      <c r="E1019" s="101"/>
      <c r="F1019" s="117"/>
      <c r="G1019" s="30">
        <v>0</v>
      </c>
      <c r="H1019" s="30">
        <v>0</v>
      </c>
    </row>
    <row r="1020" spans="1:8" x14ac:dyDescent="0.25">
      <c r="A1020" s="102"/>
      <c r="B1020" s="102"/>
      <c r="C1020" s="102"/>
      <c r="D1020" s="102"/>
      <c r="E1020" s="102"/>
      <c r="F1020" s="118"/>
      <c r="G1020" s="33"/>
      <c r="H1020" s="30">
        <v>0</v>
      </c>
    </row>
    <row r="1021" spans="1:8" x14ac:dyDescent="0.25">
      <c r="A1021" s="100" t="s">
        <v>1173</v>
      </c>
      <c r="B1021" s="100" t="s">
        <v>1174</v>
      </c>
      <c r="C1021" s="100" t="s">
        <v>1175</v>
      </c>
      <c r="D1021" s="100" t="s">
        <v>1176</v>
      </c>
      <c r="E1021" s="100" t="s">
        <v>1120</v>
      </c>
      <c r="F1021" s="116" t="s">
        <v>1121</v>
      </c>
      <c r="G1021" s="58">
        <v>0</v>
      </c>
      <c r="H1021" s="30">
        <v>0</v>
      </c>
    </row>
    <row r="1022" spans="1:8" x14ac:dyDescent="0.25">
      <c r="A1022" s="101"/>
      <c r="B1022" s="101"/>
      <c r="C1022" s="101"/>
      <c r="D1022" s="101"/>
      <c r="E1022" s="101"/>
      <c r="F1022" s="117"/>
      <c r="G1022" s="30">
        <v>0</v>
      </c>
      <c r="H1022" s="30">
        <v>0</v>
      </c>
    </row>
    <row r="1023" spans="1:8" x14ac:dyDescent="0.25">
      <c r="A1023" s="102"/>
      <c r="B1023" s="102"/>
      <c r="C1023" s="102"/>
      <c r="D1023" s="102"/>
      <c r="E1023" s="102"/>
      <c r="F1023" s="118"/>
      <c r="G1023" s="33"/>
      <c r="H1023" s="30">
        <v>0</v>
      </c>
    </row>
    <row r="1024" spans="1:8" x14ac:dyDescent="0.25">
      <c r="A1024" s="100" t="s">
        <v>1177</v>
      </c>
      <c r="B1024" s="100" t="s">
        <v>1174</v>
      </c>
      <c r="C1024" s="100" t="s">
        <v>1178</v>
      </c>
      <c r="D1024" s="100" t="s">
        <v>1179</v>
      </c>
      <c r="E1024" s="100" t="s">
        <v>1120</v>
      </c>
      <c r="F1024" s="116" t="s">
        <v>1121</v>
      </c>
      <c r="G1024" s="30">
        <v>0</v>
      </c>
      <c r="H1024" s="30">
        <v>0</v>
      </c>
    </row>
    <row r="1025" spans="1:8" x14ac:dyDescent="0.25">
      <c r="A1025" s="101"/>
      <c r="B1025" s="101"/>
      <c r="C1025" s="101"/>
      <c r="D1025" s="101"/>
      <c r="E1025" s="101"/>
      <c r="F1025" s="117"/>
      <c r="G1025" s="30">
        <v>0</v>
      </c>
      <c r="H1025" s="30">
        <v>0</v>
      </c>
    </row>
    <row r="1026" spans="1:8" x14ac:dyDescent="0.25">
      <c r="A1026" s="102"/>
      <c r="B1026" s="102"/>
      <c r="C1026" s="102"/>
      <c r="D1026" s="102"/>
      <c r="E1026" s="102"/>
      <c r="F1026" s="118"/>
      <c r="G1026" s="33"/>
      <c r="H1026" s="30">
        <v>0</v>
      </c>
    </row>
    <row r="1027" spans="1:8" ht="28.5" x14ac:dyDescent="0.25">
      <c r="A1027" s="8" t="s">
        <v>1787</v>
      </c>
      <c r="B1027" s="8" t="s">
        <v>1665</v>
      </c>
      <c r="C1027" s="8" t="s">
        <v>1682</v>
      </c>
      <c r="D1027" s="8" t="s">
        <v>1699</v>
      </c>
      <c r="E1027" s="1" t="s">
        <v>1712</v>
      </c>
      <c r="F1027" s="7" t="s">
        <v>824</v>
      </c>
      <c r="G1027" s="36" t="s">
        <v>1180</v>
      </c>
      <c r="H1027" s="36" t="s">
        <v>1180</v>
      </c>
    </row>
    <row r="1028" spans="1:8" ht="28.5" x14ac:dyDescent="0.25">
      <c r="A1028" s="8" t="s">
        <v>1787</v>
      </c>
      <c r="B1028" s="8" t="s">
        <v>1666</v>
      </c>
      <c r="C1028" s="8" t="s">
        <v>1683</v>
      </c>
      <c r="D1028" s="8" t="s">
        <v>1700</v>
      </c>
      <c r="E1028" s="1" t="s">
        <v>1712</v>
      </c>
      <c r="F1028" s="7" t="s">
        <v>138</v>
      </c>
      <c r="G1028" s="36" t="s">
        <v>1180</v>
      </c>
      <c r="H1028" s="36" t="s">
        <v>1180</v>
      </c>
    </row>
    <row r="1029" spans="1:8" ht="28.5" x14ac:dyDescent="0.25">
      <c r="A1029" s="8" t="s">
        <v>1787</v>
      </c>
      <c r="B1029" s="8" t="s">
        <v>1667</v>
      </c>
      <c r="C1029" s="8" t="s">
        <v>1684</v>
      </c>
      <c r="D1029" s="8" t="s">
        <v>1701</v>
      </c>
      <c r="E1029" s="1" t="s">
        <v>1712</v>
      </c>
      <c r="F1029" s="7" t="s">
        <v>294</v>
      </c>
      <c r="G1029" s="36" t="s">
        <v>1180</v>
      </c>
      <c r="H1029" s="36" t="s">
        <v>1180</v>
      </c>
    </row>
    <row r="1030" spans="1:8" ht="28.5" x14ac:dyDescent="0.25">
      <c r="A1030" s="8" t="s">
        <v>1181</v>
      </c>
      <c r="B1030" s="8" t="s">
        <v>1668</v>
      </c>
      <c r="C1030" s="8" t="s">
        <v>1685</v>
      </c>
      <c r="D1030" s="8" t="s">
        <v>1702</v>
      </c>
      <c r="E1030" s="1" t="s">
        <v>1712</v>
      </c>
      <c r="F1030" s="7" t="s">
        <v>1367</v>
      </c>
      <c r="G1030" s="36" t="s">
        <v>1182</v>
      </c>
      <c r="H1030" s="36" t="s">
        <v>1183</v>
      </c>
    </row>
    <row r="1031" spans="1:8" ht="28.5" x14ac:dyDescent="0.25">
      <c r="A1031" s="8" t="s">
        <v>1184</v>
      </c>
      <c r="B1031" s="8" t="s">
        <v>1669</v>
      </c>
      <c r="C1031" s="5" t="s">
        <v>1686</v>
      </c>
      <c r="D1031" s="8" t="s">
        <v>1703</v>
      </c>
      <c r="E1031" s="1" t="s">
        <v>1712</v>
      </c>
      <c r="F1031" s="7" t="s">
        <v>78</v>
      </c>
      <c r="G1031" s="36" t="s">
        <v>1185</v>
      </c>
      <c r="H1031" s="36" t="s">
        <v>1180</v>
      </c>
    </row>
    <row r="1032" spans="1:8" ht="28.5" x14ac:dyDescent="0.25">
      <c r="A1032" s="8" t="s">
        <v>1787</v>
      </c>
      <c r="B1032" s="8" t="s">
        <v>1670</v>
      </c>
      <c r="C1032" s="20" t="s">
        <v>1687</v>
      </c>
      <c r="D1032" s="8" t="s">
        <v>1702</v>
      </c>
      <c r="E1032" s="1" t="s">
        <v>1712</v>
      </c>
      <c r="F1032" s="7" t="s">
        <v>1713</v>
      </c>
      <c r="G1032" s="36" t="s">
        <v>1180</v>
      </c>
      <c r="H1032" s="36" t="s">
        <v>1180</v>
      </c>
    </row>
    <row r="1033" spans="1:8" ht="28.5" x14ac:dyDescent="0.25">
      <c r="A1033" s="8" t="s">
        <v>1186</v>
      </c>
      <c r="B1033" s="8" t="s">
        <v>1671</v>
      </c>
      <c r="C1033" s="20" t="s">
        <v>1688</v>
      </c>
      <c r="D1033" s="8" t="s">
        <v>1704</v>
      </c>
      <c r="E1033" s="1" t="s">
        <v>1712</v>
      </c>
      <c r="F1033" s="8" t="s">
        <v>84</v>
      </c>
      <c r="G1033" s="36" t="s">
        <v>1187</v>
      </c>
      <c r="H1033" s="36" t="s">
        <v>1188</v>
      </c>
    </row>
    <row r="1034" spans="1:8" ht="28.5" x14ac:dyDescent="0.25">
      <c r="A1034" s="8" t="s">
        <v>1787</v>
      </c>
      <c r="B1034" s="8" t="s">
        <v>1672</v>
      </c>
      <c r="C1034" s="20" t="s">
        <v>1689</v>
      </c>
      <c r="D1034" s="8" t="s">
        <v>1705</v>
      </c>
      <c r="E1034" s="1" t="s">
        <v>1712</v>
      </c>
      <c r="F1034" s="8" t="s">
        <v>794</v>
      </c>
      <c r="G1034" s="36" t="s">
        <v>1180</v>
      </c>
      <c r="H1034" s="36" t="s">
        <v>1180</v>
      </c>
    </row>
    <row r="1035" spans="1:8" ht="28.5" x14ac:dyDescent="0.25">
      <c r="A1035" s="8" t="s">
        <v>1787</v>
      </c>
      <c r="B1035" s="8" t="s">
        <v>1673</v>
      </c>
      <c r="C1035" s="20" t="s">
        <v>1690</v>
      </c>
      <c r="D1035" s="8" t="s">
        <v>1706</v>
      </c>
      <c r="E1035" s="1" t="s">
        <v>1712</v>
      </c>
      <c r="F1035" s="8" t="s">
        <v>800</v>
      </c>
      <c r="G1035" s="36" t="s">
        <v>1180</v>
      </c>
      <c r="H1035" s="36" t="s">
        <v>1180</v>
      </c>
    </row>
    <row r="1036" spans="1:8" ht="28.5" x14ac:dyDescent="0.25">
      <c r="A1036" s="8" t="s">
        <v>1787</v>
      </c>
      <c r="B1036" s="8" t="s">
        <v>1674</v>
      </c>
      <c r="C1036" s="20" t="s">
        <v>1691</v>
      </c>
      <c r="D1036" s="8" t="s">
        <v>694</v>
      </c>
      <c r="E1036" s="1" t="s">
        <v>1712</v>
      </c>
      <c r="F1036" s="8" t="s">
        <v>800</v>
      </c>
      <c r="G1036" s="36" t="s">
        <v>1180</v>
      </c>
      <c r="H1036" s="36" t="s">
        <v>1180</v>
      </c>
    </row>
    <row r="1037" spans="1:8" ht="28.5" x14ac:dyDescent="0.25">
      <c r="A1037" s="8" t="s">
        <v>1189</v>
      </c>
      <c r="B1037" s="8" t="s">
        <v>1675</v>
      </c>
      <c r="C1037" s="20" t="s">
        <v>1692</v>
      </c>
      <c r="D1037" s="8" t="s">
        <v>1707</v>
      </c>
      <c r="E1037" s="1" t="s">
        <v>1712</v>
      </c>
      <c r="F1037" s="8" t="s">
        <v>1714</v>
      </c>
      <c r="G1037" s="36" t="s">
        <v>1180</v>
      </c>
      <c r="H1037" s="36" t="s">
        <v>1190</v>
      </c>
    </row>
    <row r="1038" spans="1:8" ht="28.5" x14ac:dyDescent="0.25">
      <c r="A1038" s="8" t="s">
        <v>1787</v>
      </c>
      <c r="B1038" s="8" t="s">
        <v>1676</v>
      </c>
      <c r="C1038" s="20" t="s">
        <v>1693</v>
      </c>
      <c r="D1038" s="8" t="s">
        <v>1708</v>
      </c>
      <c r="E1038" s="1" t="s">
        <v>1712</v>
      </c>
      <c r="F1038" s="8" t="s">
        <v>1715</v>
      </c>
      <c r="G1038" s="36" t="s">
        <v>1180</v>
      </c>
      <c r="H1038" s="36" t="s">
        <v>1180</v>
      </c>
    </row>
    <row r="1039" spans="1:8" ht="28.5" x14ac:dyDescent="0.25">
      <c r="A1039" s="8" t="s">
        <v>1787</v>
      </c>
      <c r="B1039" s="8" t="s">
        <v>1677</v>
      </c>
      <c r="C1039" s="20" t="s">
        <v>1694</v>
      </c>
      <c r="D1039" s="8" t="s">
        <v>1709</v>
      </c>
      <c r="E1039" s="1" t="s">
        <v>1712</v>
      </c>
      <c r="F1039" s="8" t="s">
        <v>1716</v>
      </c>
      <c r="G1039" s="36" t="s">
        <v>1180</v>
      </c>
      <c r="H1039" s="36" t="s">
        <v>1180</v>
      </c>
    </row>
    <row r="1040" spans="1:8" ht="28.5" x14ac:dyDescent="0.25">
      <c r="A1040" s="8" t="s">
        <v>1787</v>
      </c>
      <c r="B1040" s="8" t="s">
        <v>1678</v>
      </c>
      <c r="C1040" s="20" t="s">
        <v>1695</v>
      </c>
      <c r="D1040" s="8" t="s">
        <v>1710</v>
      </c>
      <c r="E1040" s="1" t="s">
        <v>1712</v>
      </c>
      <c r="F1040" s="8" t="s">
        <v>1717</v>
      </c>
      <c r="G1040" s="36" t="s">
        <v>1180</v>
      </c>
      <c r="H1040" s="36" t="s">
        <v>1180</v>
      </c>
    </row>
    <row r="1041" spans="1:8" ht="28.5" x14ac:dyDescent="0.25">
      <c r="A1041" s="8" t="s">
        <v>1787</v>
      </c>
      <c r="B1041" s="8" t="s">
        <v>1679</v>
      </c>
      <c r="C1041" s="20" t="s">
        <v>1696</v>
      </c>
      <c r="D1041" s="8" t="s">
        <v>849</v>
      </c>
      <c r="E1041" s="1" t="s">
        <v>1712</v>
      </c>
      <c r="F1041" s="8" t="s">
        <v>109</v>
      </c>
      <c r="G1041" s="36" t="s">
        <v>1180</v>
      </c>
      <c r="H1041" s="36" t="s">
        <v>1180</v>
      </c>
    </row>
    <row r="1042" spans="1:8" ht="28.5" x14ac:dyDescent="0.25">
      <c r="A1042" s="8" t="s">
        <v>1787</v>
      </c>
      <c r="B1042" s="8" t="s">
        <v>1680</v>
      </c>
      <c r="C1042" s="20" t="s">
        <v>1697</v>
      </c>
      <c r="D1042" s="8" t="s">
        <v>849</v>
      </c>
      <c r="E1042" s="1" t="s">
        <v>1712</v>
      </c>
      <c r="F1042" s="8" t="s">
        <v>648</v>
      </c>
      <c r="G1042" s="36" t="s">
        <v>1180</v>
      </c>
      <c r="H1042" s="36" t="s">
        <v>1180</v>
      </c>
    </row>
    <row r="1043" spans="1:8" ht="57" x14ac:dyDescent="0.25">
      <c r="A1043" s="8" t="s">
        <v>1787</v>
      </c>
      <c r="B1043" s="8" t="s">
        <v>1681</v>
      </c>
      <c r="C1043" s="20" t="s">
        <v>1698</v>
      </c>
      <c r="D1043" s="8" t="s">
        <v>1711</v>
      </c>
      <c r="E1043" s="1" t="s">
        <v>1712</v>
      </c>
      <c r="F1043" s="8" t="s">
        <v>1718</v>
      </c>
      <c r="G1043" s="36" t="s">
        <v>1180</v>
      </c>
      <c r="H1043" s="36" t="s">
        <v>1180</v>
      </c>
    </row>
    <row r="1044" spans="1:8" x14ac:dyDescent="0.25">
      <c r="A1044" s="100" t="s">
        <v>1787</v>
      </c>
      <c r="B1044" s="80" t="s">
        <v>1191</v>
      </c>
      <c r="C1044" s="80" t="s">
        <v>1719</v>
      </c>
      <c r="D1044" s="80" t="s">
        <v>1192</v>
      </c>
      <c r="E1044" s="80" t="s">
        <v>1193</v>
      </c>
      <c r="F1044" s="107" t="s">
        <v>1733</v>
      </c>
      <c r="G1044" s="63">
        <v>0</v>
      </c>
      <c r="H1044" s="63">
        <v>0</v>
      </c>
    </row>
    <row r="1045" spans="1:8" x14ac:dyDescent="0.25">
      <c r="A1045" s="101"/>
      <c r="B1045" s="84"/>
      <c r="C1045" s="84"/>
      <c r="D1045" s="84"/>
      <c r="E1045" s="84"/>
      <c r="F1045" s="109"/>
      <c r="G1045" s="63">
        <v>0</v>
      </c>
      <c r="H1045" s="63">
        <v>0</v>
      </c>
    </row>
    <row r="1046" spans="1:8" ht="14.25" customHeight="1" x14ac:dyDescent="0.25">
      <c r="A1046" s="100" t="s">
        <v>1787</v>
      </c>
      <c r="B1046" s="80" t="s">
        <v>1194</v>
      </c>
      <c r="C1046" s="80" t="s">
        <v>1720</v>
      </c>
      <c r="D1046" s="80" t="s">
        <v>1192</v>
      </c>
      <c r="E1046" s="80" t="s">
        <v>1193</v>
      </c>
      <c r="F1046" s="107" t="s">
        <v>1732</v>
      </c>
      <c r="G1046" s="63">
        <v>3500</v>
      </c>
      <c r="H1046" s="63">
        <v>0</v>
      </c>
    </row>
    <row r="1047" spans="1:8" x14ac:dyDescent="0.25">
      <c r="A1047" s="101"/>
      <c r="B1047" s="84"/>
      <c r="C1047" s="84"/>
      <c r="D1047" s="84"/>
      <c r="E1047" s="84"/>
      <c r="F1047" s="109"/>
      <c r="G1047" s="63">
        <v>764</v>
      </c>
      <c r="H1047" s="63">
        <v>1350</v>
      </c>
    </row>
    <row r="1048" spans="1:8" x14ac:dyDescent="0.25">
      <c r="A1048" s="100" t="s">
        <v>1787</v>
      </c>
      <c r="B1048" s="80" t="s">
        <v>1195</v>
      </c>
      <c r="C1048" s="80" t="s">
        <v>1721</v>
      </c>
      <c r="D1048" s="80" t="s">
        <v>1192</v>
      </c>
      <c r="E1048" s="80" t="s">
        <v>1193</v>
      </c>
      <c r="F1048" s="107" t="s">
        <v>376</v>
      </c>
      <c r="G1048" s="63">
        <v>0</v>
      </c>
      <c r="H1048" s="63">
        <v>0</v>
      </c>
    </row>
    <row r="1049" spans="1:8" x14ac:dyDescent="0.25">
      <c r="A1049" s="101"/>
      <c r="B1049" s="84"/>
      <c r="C1049" s="84"/>
      <c r="D1049" s="84"/>
      <c r="E1049" s="84"/>
      <c r="F1049" s="109"/>
      <c r="G1049" s="63">
        <v>0</v>
      </c>
      <c r="H1049" s="63">
        <v>0</v>
      </c>
    </row>
    <row r="1050" spans="1:8" x14ac:dyDescent="0.25">
      <c r="A1050" s="100" t="s">
        <v>1787</v>
      </c>
      <c r="B1050" s="80" t="s">
        <v>1196</v>
      </c>
      <c r="C1050" s="80" t="s">
        <v>1722</v>
      </c>
      <c r="D1050" s="80" t="s">
        <v>1192</v>
      </c>
      <c r="E1050" s="80" t="s">
        <v>1193</v>
      </c>
      <c r="F1050" s="107" t="s">
        <v>338</v>
      </c>
      <c r="G1050" s="63">
        <v>0</v>
      </c>
      <c r="H1050" s="63">
        <v>0</v>
      </c>
    </row>
    <row r="1051" spans="1:8" x14ac:dyDescent="0.25">
      <c r="A1051" s="101"/>
      <c r="B1051" s="84"/>
      <c r="C1051" s="84"/>
      <c r="D1051" s="84"/>
      <c r="E1051" s="84"/>
      <c r="F1051" s="109"/>
      <c r="G1051" s="63">
        <v>842.76</v>
      </c>
      <c r="H1051" s="63">
        <v>0</v>
      </c>
    </row>
    <row r="1052" spans="1:8" x14ac:dyDescent="0.25">
      <c r="A1052" s="100" t="s">
        <v>1787</v>
      </c>
      <c r="B1052" s="80" t="s">
        <v>1197</v>
      </c>
      <c r="C1052" s="80" t="s">
        <v>1723</v>
      </c>
      <c r="D1052" s="80" t="s">
        <v>1192</v>
      </c>
      <c r="E1052" s="80" t="s">
        <v>1193</v>
      </c>
      <c r="F1052" s="107" t="s">
        <v>388</v>
      </c>
      <c r="G1052" s="63">
        <v>1062</v>
      </c>
      <c r="H1052" s="63">
        <v>0</v>
      </c>
    </row>
    <row r="1053" spans="1:8" x14ac:dyDescent="0.25">
      <c r="A1053" s="101"/>
      <c r="B1053" s="84"/>
      <c r="C1053" s="84"/>
      <c r="D1053" s="84"/>
      <c r="E1053" s="84"/>
      <c r="F1053" s="109"/>
      <c r="G1053" s="63">
        <v>885</v>
      </c>
      <c r="H1053" s="63">
        <v>1830</v>
      </c>
    </row>
    <row r="1054" spans="1:8" x14ac:dyDescent="0.25">
      <c r="A1054" s="100" t="s">
        <v>1787</v>
      </c>
      <c r="B1054" s="80" t="s">
        <v>1198</v>
      </c>
      <c r="C1054" s="80" t="s">
        <v>1724</v>
      </c>
      <c r="D1054" s="80" t="s">
        <v>1192</v>
      </c>
      <c r="E1054" s="80" t="s">
        <v>1193</v>
      </c>
      <c r="F1054" s="107" t="s">
        <v>392</v>
      </c>
      <c r="G1054" s="63">
        <v>0</v>
      </c>
      <c r="H1054" s="63">
        <v>0</v>
      </c>
    </row>
    <row r="1055" spans="1:8" x14ac:dyDescent="0.25">
      <c r="A1055" s="101"/>
      <c r="B1055" s="84"/>
      <c r="C1055" s="84"/>
      <c r="D1055" s="84"/>
      <c r="E1055" s="84"/>
      <c r="F1055" s="109"/>
      <c r="G1055" s="63">
        <v>0</v>
      </c>
      <c r="H1055" s="63">
        <v>0</v>
      </c>
    </row>
    <row r="1056" spans="1:8" x14ac:dyDescent="0.25">
      <c r="A1056" s="100" t="s">
        <v>1787</v>
      </c>
      <c r="B1056" s="80" t="s">
        <v>1199</v>
      </c>
      <c r="C1056" s="80" t="s">
        <v>1725</v>
      </c>
      <c r="D1056" s="80" t="s">
        <v>1192</v>
      </c>
      <c r="E1056" s="80" t="s">
        <v>1193</v>
      </c>
      <c r="F1056" s="107" t="s">
        <v>30</v>
      </c>
      <c r="G1056" s="63">
        <v>0</v>
      </c>
      <c r="H1056" s="63">
        <v>0</v>
      </c>
    </row>
    <row r="1057" spans="1:8" x14ac:dyDescent="0.25">
      <c r="A1057" s="101"/>
      <c r="B1057" s="84"/>
      <c r="C1057" s="84"/>
      <c r="D1057" s="84"/>
      <c r="E1057" s="84"/>
      <c r="F1057" s="109"/>
      <c r="G1057" s="63">
        <v>0</v>
      </c>
      <c r="H1057" s="63">
        <v>0</v>
      </c>
    </row>
    <row r="1058" spans="1:8" x14ac:dyDescent="0.25">
      <c r="A1058" s="100" t="s">
        <v>1787</v>
      </c>
      <c r="B1058" s="80" t="s">
        <v>1196</v>
      </c>
      <c r="C1058" s="80" t="s">
        <v>1726</v>
      </c>
      <c r="D1058" s="80" t="s">
        <v>1192</v>
      </c>
      <c r="E1058" s="80" t="s">
        <v>1193</v>
      </c>
      <c r="F1058" s="107" t="s">
        <v>1734</v>
      </c>
      <c r="G1058" s="63">
        <v>0</v>
      </c>
      <c r="H1058" s="63">
        <v>0</v>
      </c>
    </row>
    <row r="1059" spans="1:8" x14ac:dyDescent="0.25">
      <c r="A1059" s="101"/>
      <c r="B1059" s="84"/>
      <c r="C1059" s="84"/>
      <c r="D1059" s="84"/>
      <c r="E1059" s="84"/>
      <c r="F1059" s="109"/>
      <c r="G1059" s="63">
        <v>1000</v>
      </c>
      <c r="H1059" s="63">
        <v>0</v>
      </c>
    </row>
    <row r="1060" spans="1:8" x14ac:dyDescent="0.25">
      <c r="A1060" s="100" t="s">
        <v>1787</v>
      </c>
      <c r="B1060" s="80" t="s">
        <v>1195</v>
      </c>
      <c r="C1060" s="80" t="s">
        <v>1727</v>
      </c>
      <c r="D1060" s="80" t="s">
        <v>1192</v>
      </c>
      <c r="E1060" s="80" t="s">
        <v>1193</v>
      </c>
      <c r="F1060" s="107" t="s">
        <v>38</v>
      </c>
      <c r="G1060" s="63">
        <v>0</v>
      </c>
      <c r="H1060" s="63">
        <v>0</v>
      </c>
    </row>
    <row r="1061" spans="1:8" x14ac:dyDescent="0.25">
      <c r="A1061" s="101"/>
      <c r="B1061" s="84"/>
      <c r="C1061" s="84"/>
      <c r="D1061" s="84"/>
      <c r="E1061" s="84"/>
      <c r="F1061" s="109"/>
      <c r="G1061" s="63">
        <v>0</v>
      </c>
      <c r="H1061" s="63">
        <v>0</v>
      </c>
    </row>
    <row r="1062" spans="1:8" x14ac:dyDescent="0.25">
      <c r="A1062" s="100" t="s">
        <v>1787</v>
      </c>
      <c r="B1062" s="80" t="s">
        <v>1200</v>
      </c>
      <c r="C1062" s="80" t="s">
        <v>1728</v>
      </c>
      <c r="D1062" s="80" t="s">
        <v>1192</v>
      </c>
      <c r="E1062" s="80" t="s">
        <v>1193</v>
      </c>
      <c r="F1062" s="107" t="s">
        <v>38</v>
      </c>
      <c r="G1062" s="63">
        <v>0</v>
      </c>
      <c r="H1062" s="63">
        <v>0</v>
      </c>
    </row>
    <row r="1063" spans="1:8" x14ac:dyDescent="0.25">
      <c r="A1063" s="101"/>
      <c r="B1063" s="84"/>
      <c r="C1063" s="84"/>
      <c r="D1063" s="84"/>
      <c r="E1063" s="84"/>
      <c r="F1063" s="109"/>
      <c r="G1063" s="63">
        <v>619</v>
      </c>
      <c r="H1063" s="63">
        <v>0</v>
      </c>
    </row>
    <row r="1064" spans="1:8" x14ac:dyDescent="0.25">
      <c r="A1064" s="100" t="s">
        <v>1787</v>
      </c>
      <c r="B1064" s="80" t="s">
        <v>1196</v>
      </c>
      <c r="C1064" s="80" t="s">
        <v>1729</v>
      </c>
      <c r="D1064" s="80" t="s">
        <v>1192</v>
      </c>
      <c r="E1064" s="80" t="s">
        <v>1193</v>
      </c>
      <c r="F1064" s="107" t="s">
        <v>38</v>
      </c>
      <c r="G1064" s="63">
        <v>0</v>
      </c>
      <c r="H1064" s="63">
        <v>0</v>
      </c>
    </row>
    <row r="1065" spans="1:8" x14ac:dyDescent="0.25">
      <c r="A1065" s="101"/>
      <c r="B1065" s="84"/>
      <c r="C1065" s="84"/>
      <c r="D1065" s="84"/>
      <c r="E1065" s="84"/>
      <c r="F1065" s="109"/>
      <c r="G1065" s="63">
        <v>987</v>
      </c>
      <c r="H1065" s="63">
        <v>0</v>
      </c>
    </row>
    <row r="1066" spans="1:8" x14ac:dyDescent="0.25">
      <c r="A1066" s="100" t="s">
        <v>1787</v>
      </c>
      <c r="B1066" s="80" t="s">
        <v>1201</v>
      </c>
      <c r="C1066" s="80" t="s">
        <v>1730</v>
      </c>
      <c r="D1066" s="80" t="s">
        <v>1192</v>
      </c>
      <c r="E1066" s="80" t="s">
        <v>1193</v>
      </c>
      <c r="F1066" s="107" t="s">
        <v>1735</v>
      </c>
      <c r="G1066" s="63">
        <v>1247</v>
      </c>
      <c r="H1066" s="63">
        <v>2540</v>
      </c>
    </row>
    <row r="1067" spans="1:8" x14ac:dyDescent="0.25">
      <c r="A1067" s="101"/>
      <c r="B1067" s="84"/>
      <c r="C1067" s="84"/>
      <c r="D1067" s="84"/>
      <c r="E1067" s="84"/>
      <c r="F1067" s="109"/>
      <c r="G1067" s="63">
        <v>1599</v>
      </c>
      <c r="H1067" s="63">
        <v>0</v>
      </c>
    </row>
    <row r="1068" spans="1:8" x14ac:dyDescent="0.25">
      <c r="A1068" s="80" t="s">
        <v>1202</v>
      </c>
      <c r="B1068" s="80" t="s">
        <v>1738</v>
      </c>
      <c r="C1068" s="80" t="s">
        <v>155</v>
      </c>
      <c r="D1068" s="80" t="s">
        <v>1745</v>
      </c>
      <c r="E1068" s="80" t="s">
        <v>1753</v>
      </c>
      <c r="F1068" s="107" t="s">
        <v>237</v>
      </c>
      <c r="G1068" s="64">
        <v>0</v>
      </c>
      <c r="H1068" s="64">
        <v>0</v>
      </c>
    </row>
    <row r="1069" spans="1:8" x14ac:dyDescent="0.25">
      <c r="A1069" s="82"/>
      <c r="B1069" s="84"/>
      <c r="C1069" s="84"/>
      <c r="D1069" s="84"/>
      <c r="E1069" s="84"/>
      <c r="F1069" s="82"/>
      <c r="G1069" s="64">
        <v>0</v>
      </c>
      <c r="H1069" s="64">
        <v>0</v>
      </c>
    </row>
    <row r="1070" spans="1:8" ht="14.25" customHeight="1" x14ac:dyDescent="0.25">
      <c r="A1070" s="80" t="s">
        <v>1203</v>
      </c>
      <c r="B1070" s="80" t="s">
        <v>1739</v>
      </c>
      <c r="C1070" s="80" t="s">
        <v>155</v>
      </c>
      <c r="D1070" s="80" t="s">
        <v>1746</v>
      </c>
      <c r="E1070" s="80" t="s">
        <v>1753</v>
      </c>
      <c r="F1070" s="107" t="s">
        <v>824</v>
      </c>
      <c r="G1070" s="64">
        <v>2974</v>
      </c>
      <c r="H1070" s="64">
        <v>0</v>
      </c>
    </row>
    <row r="1071" spans="1:8" x14ac:dyDescent="0.25">
      <c r="A1071" s="82"/>
      <c r="B1071" s="84"/>
      <c r="C1071" s="84"/>
      <c r="D1071" s="84"/>
      <c r="E1071" s="84"/>
      <c r="F1071" s="82"/>
      <c r="G1071" s="65">
        <v>936</v>
      </c>
      <c r="H1071" s="65">
        <v>3123.6</v>
      </c>
    </row>
    <row r="1072" spans="1:8" ht="14.25" customHeight="1" x14ac:dyDescent="0.25">
      <c r="A1072" s="80" t="s">
        <v>1204</v>
      </c>
      <c r="B1072" s="80" t="s">
        <v>1739</v>
      </c>
      <c r="C1072" s="80" t="s">
        <v>155</v>
      </c>
      <c r="D1072" s="80" t="s">
        <v>1747</v>
      </c>
      <c r="E1072" s="80" t="s">
        <v>1753</v>
      </c>
      <c r="F1072" s="107" t="s">
        <v>138</v>
      </c>
      <c r="G1072" s="64">
        <v>0</v>
      </c>
      <c r="H1072" s="64">
        <v>0</v>
      </c>
    </row>
    <row r="1073" spans="1:8" x14ac:dyDescent="0.25">
      <c r="A1073" s="82"/>
      <c r="B1073" s="84"/>
      <c r="C1073" s="84"/>
      <c r="D1073" s="84"/>
      <c r="E1073" s="84"/>
      <c r="F1073" s="82"/>
      <c r="G1073" s="65">
        <v>921.5</v>
      </c>
      <c r="H1073" s="65">
        <v>0</v>
      </c>
    </row>
    <row r="1074" spans="1:8" ht="14.25" customHeight="1" x14ac:dyDescent="0.25">
      <c r="A1074" s="80" t="s">
        <v>1205</v>
      </c>
      <c r="B1074" s="80" t="s">
        <v>1740</v>
      </c>
      <c r="C1074" s="80" t="s">
        <v>1731</v>
      </c>
      <c r="D1074" s="80" t="s">
        <v>1748</v>
      </c>
      <c r="E1074" s="80" t="s">
        <v>1753</v>
      </c>
      <c r="F1074" s="107" t="s">
        <v>1736</v>
      </c>
      <c r="G1074" s="64">
        <v>2281.9</v>
      </c>
      <c r="H1074" s="64">
        <v>0</v>
      </c>
    </row>
    <row r="1075" spans="1:8" x14ac:dyDescent="0.25">
      <c r="A1075" s="82"/>
      <c r="B1075" s="84"/>
      <c r="C1075" s="84"/>
      <c r="D1075" s="84"/>
      <c r="E1075" s="84"/>
      <c r="F1075" s="82"/>
      <c r="G1075" s="65">
        <v>1949</v>
      </c>
      <c r="H1075" s="65">
        <v>1479.2</v>
      </c>
    </row>
    <row r="1076" spans="1:8" ht="14.25" customHeight="1" x14ac:dyDescent="0.25">
      <c r="A1076" s="80" t="s">
        <v>1206</v>
      </c>
      <c r="B1076" s="80" t="s">
        <v>1741</v>
      </c>
      <c r="C1076" s="80" t="s">
        <v>1731</v>
      </c>
      <c r="D1076" s="80" t="s">
        <v>1749</v>
      </c>
      <c r="E1076" s="80" t="s">
        <v>1753</v>
      </c>
      <c r="F1076" s="107" t="s">
        <v>258</v>
      </c>
      <c r="G1076" s="64">
        <v>1038</v>
      </c>
      <c r="H1076" s="64">
        <v>0</v>
      </c>
    </row>
    <row r="1077" spans="1:8" x14ac:dyDescent="0.25">
      <c r="A1077" s="82"/>
      <c r="B1077" s="84"/>
      <c r="C1077" s="84"/>
      <c r="D1077" s="84"/>
      <c r="E1077" s="84"/>
      <c r="F1077" s="82"/>
      <c r="G1077" s="65">
        <v>1200.99</v>
      </c>
      <c r="H1077" s="65">
        <v>2090.02</v>
      </c>
    </row>
    <row r="1078" spans="1:8" x14ac:dyDescent="0.25">
      <c r="A1078" s="80" t="s">
        <v>1787</v>
      </c>
      <c r="B1078" s="80" t="s">
        <v>1742</v>
      </c>
      <c r="C1078" s="80" t="s">
        <v>155</v>
      </c>
      <c r="D1078" s="80" t="s">
        <v>1750</v>
      </c>
      <c r="E1078" s="80" t="s">
        <v>1753</v>
      </c>
      <c r="F1078" s="107" t="s">
        <v>74</v>
      </c>
      <c r="G1078" s="64">
        <v>0</v>
      </c>
      <c r="H1078" s="64">
        <v>0</v>
      </c>
    </row>
    <row r="1079" spans="1:8" x14ac:dyDescent="0.25">
      <c r="A1079" s="84"/>
      <c r="B1079" s="84"/>
      <c r="C1079" s="84"/>
      <c r="D1079" s="84"/>
      <c r="E1079" s="84"/>
      <c r="F1079" s="82"/>
      <c r="G1079" s="64">
        <v>0</v>
      </c>
      <c r="H1079" s="64">
        <v>0</v>
      </c>
    </row>
    <row r="1080" spans="1:8" x14ac:dyDescent="0.25">
      <c r="A1080" s="80" t="s">
        <v>1787</v>
      </c>
      <c r="B1080" s="80" t="s">
        <v>1743</v>
      </c>
      <c r="C1080" s="80" t="s">
        <v>155</v>
      </c>
      <c r="D1080" s="80" t="s">
        <v>1751</v>
      </c>
      <c r="E1080" s="80" t="s">
        <v>1753</v>
      </c>
      <c r="F1080" s="107" t="s">
        <v>90</v>
      </c>
      <c r="G1080" s="64">
        <v>0</v>
      </c>
      <c r="H1080" s="64">
        <v>0</v>
      </c>
    </row>
    <row r="1081" spans="1:8" x14ac:dyDescent="0.25">
      <c r="A1081" s="82"/>
      <c r="B1081" s="84"/>
      <c r="C1081" s="84"/>
      <c r="D1081" s="84"/>
      <c r="E1081" s="84"/>
      <c r="F1081" s="82"/>
      <c r="G1081" s="64">
        <v>0</v>
      </c>
      <c r="H1081" s="64">
        <v>0</v>
      </c>
    </row>
    <row r="1082" spans="1:8" ht="14.25" customHeight="1" x14ac:dyDescent="0.25">
      <c r="A1082" s="80" t="s">
        <v>1206</v>
      </c>
      <c r="B1082" s="80" t="s">
        <v>1744</v>
      </c>
      <c r="C1082" s="80" t="s">
        <v>359</v>
      </c>
      <c r="D1082" s="80" t="s">
        <v>1752</v>
      </c>
      <c r="E1082" s="80" t="s">
        <v>1753</v>
      </c>
      <c r="F1082" s="107" t="s">
        <v>1737</v>
      </c>
      <c r="G1082" s="64">
        <v>0</v>
      </c>
      <c r="H1082" s="64">
        <v>0</v>
      </c>
    </row>
    <row r="1083" spans="1:8" x14ac:dyDescent="0.25">
      <c r="A1083" s="82"/>
      <c r="B1083" s="84"/>
      <c r="C1083" s="84"/>
      <c r="D1083" s="84"/>
      <c r="E1083" s="84"/>
      <c r="F1083" s="82"/>
      <c r="G1083" s="64">
        <v>1495</v>
      </c>
      <c r="H1083" s="64">
        <v>1326.14</v>
      </c>
    </row>
    <row r="1084" spans="1:8" ht="14.25" customHeight="1" x14ac:dyDescent="0.25">
      <c r="A1084" s="80" t="s">
        <v>1787</v>
      </c>
      <c r="B1084" s="80" t="s">
        <v>330</v>
      </c>
      <c r="C1084" s="80" t="s">
        <v>359</v>
      </c>
      <c r="D1084" s="80" t="s">
        <v>1752</v>
      </c>
      <c r="E1084" s="80" t="s">
        <v>1753</v>
      </c>
      <c r="F1084" s="107" t="s">
        <v>1737</v>
      </c>
      <c r="G1084" s="64">
        <v>0</v>
      </c>
      <c r="H1084" s="64">
        <v>0</v>
      </c>
    </row>
    <row r="1085" spans="1:8" x14ac:dyDescent="0.25">
      <c r="A1085" s="82"/>
      <c r="B1085" s="84"/>
      <c r="C1085" s="84"/>
      <c r="D1085" s="84"/>
      <c r="E1085" s="84"/>
      <c r="F1085" s="82"/>
      <c r="G1085" s="64">
        <v>0</v>
      </c>
      <c r="H1085" s="64">
        <v>0</v>
      </c>
    </row>
    <row r="1086" spans="1:8" x14ac:dyDescent="0.25">
      <c r="A1086" s="74" t="s">
        <v>1207</v>
      </c>
      <c r="B1086" s="74" t="s">
        <v>1208</v>
      </c>
      <c r="C1086" s="74" t="s">
        <v>1754</v>
      </c>
      <c r="D1086" s="74" t="s">
        <v>1754</v>
      </c>
      <c r="E1086" s="74" t="s">
        <v>1209</v>
      </c>
      <c r="F1086" s="90" t="s">
        <v>388</v>
      </c>
      <c r="G1086" s="46">
        <v>950</v>
      </c>
      <c r="H1086" s="46">
        <v>6147.71</v>
      </c>
    </row>
    <row r="1087" spans="1:8" x14ac:dyDescent="0.25">
      <c r="A1087" s="85"/>
      <c r="B1087" s="85"/>
      <c r="C1087" s="75"/>
      <c r="D1087" s="75"/>
      <c r="E1087" s="85"/>
      <c r="F1087" s="114"/>
      <c r="G1087" s="46">
        <v>825.02</v>
      </c>
      <c r="H1087" s="46">
        <v>362</v>
      </c>
    </row>
    <row r="1088" spans="1:8" x14ac:dyDescent="0.25">
      <c r="A1088" s="86"/>
      <c r="B1088" s="86"/>
      <c r="C1088" s="76"/>
      <c r="D1088" s="76"/>
      <c r="E1088" s="86"/>
      <c r="F1088" s="115"/>
      <c r="G1088" s="46"/>
      <c r="H1088" s="46"/>
    </row>
    <row r="1089" spans="1:8" x14ac:dyDescent="0.25">
      <c r="A1089" s="74" t="s">
        <v>1210</v>
      </c>
      <c r="B1089" s="74" t="s">
        <v>1211</v>
      </c>
      <c r="C1089" s="74" t="s">
        <v>1755</v>
      </c>
      <c r="D1089" s="74" t="s">
        <v>1755</v>
      </c>
      <c r="E1089" s="74" t="s">
        <v>1209</v>
      </c>
      <c r="F1089" s="90" t="s">
        <v>1212</v>
      </c>
      <c r="G1089" s="66">
        <v>950</v>
      </c>
      <c r="H1089" s="46">
        <v>7057.69</v>
      </c>
    </row>
    <row r="1090" spans="1:8" x14ac:dyDescent="0.25">
      <c r="A1090" s="85"/>
      <c r="B1090" s="85"/>
      <c r="C1090" s="75"/>
      <c r="D1090" s="75"/>
      <c r="E1090" s="85"/>
      <c r="F1090" s="114"/>
      <c r="G1090" s="46">
        <v>923.99</v>
      </c>
      <c r="H1090" s="46">
        <v>72</v>
      </c>
    </row>
    <row r="1091" spans="1:8" x14ac:dyDescent="0.25">
      <c r="A1091" s="86"/>
      <c r="B1091" s="86"/>
      <c r="C1091" s="76"/>
      <c r="D1091" s="76"/>
      <c r="E1091" s="86"/>
      <c r="F1091" s="115"/>
      <c r="G1091" s="46"/>
      <c r="H1091" s="46"/>
    </row>
    <row r="1092" spans="1:8" ht="20.100000000000001" customHeight="1" x14ac:dyDescent="0.25">
      <c r="A1092" s="74" t="s">
        <v>1213</v>
      </c>
      <c r="B1092" s="74" t="s">
        <v>1214</v>
      </c>
      <c r="C1092" s="74" t="s">
        <v>1756</v>
      </c>
      <c r="D1092" s="74" t="s">
        <v>1756</v>
      </c>
      <c r="E1092" s="74" t="s">
        <v>1209</v>
      </c>
      <c r="F1092" s="90" t="s">
        <v>338</v>
      </c>
      <c r="G1092" s="66">
        <v>950</v>
      </c>
      <c r="H1092" s="46">
        <v>4850.93</v>
      </c>
    </row>
    <row r="1093" spans="1:8" ht="20.100000000000001" customHeight="1" x14ac:dyDescent="0.25">
      <c r="A1093" s="85"/>
      <c r="B1093" s="85"/>
      <c r="C1093" s="75"/>
      <c r="D1093" s="75"/>
      <c r="E1093" s="85"/>
      <c r="F1093" s="114"/>
      <c r="G1093" s="46">
        <v>0</v>
      </c>
      <c r="H1093" s="46">
        <v>72</v>
      </c>
    </row>
    <row r="1094" spans="1:8" ht="20.100000000000001" customHeight="1" x14ac:dyDescent="0.25">
      <c r="A1094" s="86"/>
      <c r="B1094" s="86"/>
      <c r="C1094" s="76"/>
      <c r="D1094" s="76"/>
      <c r="E1094" s="86"/>
      <c r="F1094" s="115"/>
      <c r="G1094" s="46"/>
      <c r="H1094" s="46"/>
    </row>
    <row r="1095" spans="1:8" x14ac:dyDescent="0.25">
      <c r="A1095" s="74" t="s">
        <v>1215</v>
      </c>
      <c r="B1095" s="74" t="s">
        <v>1216</v>
      </c>
      <c r="C1095" s="74" t="s">
        <v>1754</v>
      </c>
      <c r="D1095" s="74" t="s">
        <v>1754</v>
      </c>
      <c r="E1095" s="74" t="s">
        <v>1209</v>
      </c>
      <c r="F1095" s="90" t="s">
        <v>388</v>
      </c>
      <c r="G1095" s="66">
        <v>0</v>
      </c>
      <c r="H1095" s="46">
        <v>0</v>
      </c>
    </row>
    <row r="1096" spans="1:8" x14ac:dyDescent="0.25">
      <c r="A1096" s="85"/>
      <c r="B1096" s="85"/>
      <c r="C1096" s="75"/>
      <c r="D1096" s="75"/>
      <c r="E1096" s="85"/>
      <c r="F1096" s="114"/>
      <c r="G1096" s="30">
        <v>0</v>
      </c>
      <c r="H1096" s="30">
        <v>0</v>
      </c>
    </row>
    <row r="1097" spans="1:8" x14ac:dyDescent="0.25">
      <c r="A1097" s="85"/>
      <c r="B1097" s="86"/>
      <c r="C1097" s="75"/>
      <c r="D1097" s="75"/>
      <c r="E1097" s="85"/>
      <c r="F1097" s="114"/>
      <c r="G1097" s="46"/>
      <c r="H1097" s="46"/>
    </row>
    <row r="1098" spans="1:8" x14ac:dyDescent="0.25">
      <c r="A1098" s="85"/>
      <c r="B1098" s="74" t="s">
        <v>1217</v>
      </c>
      <c r="C1098" s="85"/>
      <c r="D1098" s="85"/>
      <c r="E1098" s="85"/>
      <c r="F1098" s="85"/>
      <c r="G1098" s="66">
        <v>0</v>
      </c>
      <c r="H1098" s="46">
        <v>0</v>
      </c>
    </row>
    <row r="1099" spans="1:8" x14ac:dyDescent="0.25">
      <c r="A1099" s="85"/>
      <c r="B1099" s="85"/>
      <c r="C1099" s="85"/>
      <c r="D1099" s="85"/>
      <c r="E1099" s="85"/>
      <c r="F1099" s="85"/>
      <c r="G1099" s="30">
        <v>0</v>
      </c>
      <c r="H1099" s="30">
        <v>0</v>
      </c>
    </row>
    <row r="1100" spans="1:8" x14ac:dyDescent="0.25">
      <c r="A1100" s="85"/>
      <c r="B1100" s="86"/>
      <c r="C1100" s="85"/>
      <c r="D1100" s="85"/>
      <c r="E1100" s="85"/>
      <c r="F1100" s="85"/>
      <c r="G1100" s="46"/>
      <c r="H1100" s="46"/>
    </row>
    <row r="1101" spans="1:8" x14ac:dyDescent="0.25">
      <c r="A1101" s="85"/>
      <c r="B1101" s="74" t="s">
        <v>1218</v>
      </c>
      <c r="C1101" s="85"/>
      <c r="D1101" s="85"/>
      <c r="E1101" s="85"/>
      <c r="F1101" s="85"/>
      <c r="G1101" s="66">
        <v>0</v>
      </c>
      <c r="H1101" s="46">
        <v>0</v>
      </c>
    </row>
    <row r="1102" spans="1:8" x14ac:dyDescent="0.25">
      <c r="A1102" s="85"/>
      <c r="B1102" s="85"/>
      <c r="C1102" s="85"/>
      <c r="D1102" s="85"/>
      <c r="E1102" s="85"/>
      <c r="F1102" s="85"/>
      <c r="G1102" s="46">
        <v>214.01</v>
      </c>
      <c r="H1102" s="30">
        <v>0</v>
      </c>
    </row>
    <row r="1103" spans="1:8" x14ac:dyDescent="0.25">
      <c r="A1103" s="85"/>
      <c r="B1103" s="86"/>
      <c r="C1103" s="85"/>
      <c r="D1103" s="85"/>
      <c r="E1103" s="85"/>
      <c r="F1103" s="85"/>
      <c r="G1103" s="46"/>
      <c r="H1103" s="46"/>
    </row>
    <row r="1104" spans="1:8" x14ac:dyDescent="0.25">
      <c r="A1104" s="85"/>
      <c r="B1104" s="74" t="s">
        <v>1219</v>
      </c>
      <c r="C1104" s="85"/>
      <c r="D1104" s="85"/>
      <c r="E1104" s="85"/>
      <c r="F1104" s="85"/>
      <c r="G1104" s="66">
        <v>0</v>
      </c>
      <c r="H1104" s="46">
        <v>0</v>
      </c>
    </row>
    <row r="1105" spans="1:8" x14ac:dyDescent="0.25">
      <c r="A1105" s="85"/>
      <c r="B1105" s="85"/>
      <c r="C1105" s="85"/>
      <c r="D1105" s="85"/>
      <c r="E1105" s="85"/>
      <c r="F1105" s="85"/>
      <c r="G1105" s="30">
        <v>0</v>
      </c>
      <c r="H1105" s="30">
        <v>0</v>
      </c>
    </row>
    <row r="1106" spans="1:8" x14ac:dyDescent="0.25">
      <c r="A1106" s="86"/>
      <c r="B1106" s="86"/>
      <c r="C1106" s="86"/>
      <c r="D1106" s="86"/>
      <c r="E1106" s="86"/>
      <c r="F1106" s="86"/>
      <c r="G1106" s="46"/>
      <c r="H1106" s="46"/>
    </row>
    <row r="1107" spans="1:8" x14ac:dyDescent="0.25">
      <c r="A1107" s="74" t="s">
        <v>1220</v>
      </c>
      <c r="B1107" s="74" t="s">
        <v>1218</v>
      </c>
      <c r="C1107" s="74" t="s">
        <v>1757</v>
      </c>
      <c r="D1107" s="74" t="s">
        <v>1757</v>
      </c>
      <c r="E1107" s="74" t="s">
        <v>1209</v>
      </c>
      <c r="F1107" s="90" t="s">
        <v>541</v>
      </c>
      <c r="G1107" s="66">
        <v>0</v>
      </c>
      <c r="H1107" s="46">
        <v>0</v>
      </c>
    </row>
    <row r="1108" spans="1:8" x14ac:dyDescent="0.25">
      <c r="A1108" s="85"/>
      <c r="B1108" s="85"/>
      <c r="C1108" s="75"/>
      <c r="D1108" s="75"/>
      <c r="E1108" s="85"/>
      <c r="F1108" s="114"/>
      <c r="G1108" s="46">
        <v>569</v>
      </c>
      <c r="H1108" s="30">
        <v>0</v>
      </c>
    </row>
    <row r="1109" spans="1:8" x14ac:dyDescent="0.25">
      <c r="A1109" s="86"/>
      <c r="B1109" s="86"/>
      <c r="C1109" s="76"/>
      <c r="D1109" s="76"/>
      <c r="E1109" s="86"/>
      <c r="F1109" s="115"/>
      <c r="G1109" s="46"/>
      <c r="H1109" s="46"/>
    </row>
    <row r="1110" spans="1:8" x14ac:dyDescent="0.25">
      <c r="A1110" s="74" t="s">
        <v>1221</v>
      </c>
      <c r="B1110" s="74" t="s">
        <v>1218</v>
      </c>
      <c r="C1110" s="74" t="s">
        <v>1758</v>
      </c>
      <c r="D1110" s="74" t="s">
        <v>1758</v>
      </c>
      <c r="E1110" s="74" t="s">
        <v>1209</v>
      </c>
      <c r="F1110" s="90" t="s">
        <v>545</v>
      </c>
      <c r="G1110" s="66">
        <v>0</v>
      </c>
      <c r="H1110" s="46">
        <v>0</v>
      </c>
    </row>
    <row r="1111" spans="1:8" x14ac:dyDescent="0.25">
      <c r="A1111" s="85"/>
      <c r="B1111" s="85"/>
      <c r="C1111" s="75"/>
      <c r="D1111" s="75"/>
      <c r="E1111" s="85"/>
      <c r="F1111" s="114"/>
      <c r="G1111" s="30">
        <v>0</v>
      </c>
      <c r="H1111" s="30">
        <v>0</v>
      </c>
    </row>
    <row r="1112" spans="1:8" x14ac:dyDescent="0.25">
      <c r="A1112" s="86"/>
      <c r="B1112" s="86"/>
      <c r="C1112" s="76"/>
      <c r="D1112" s="76"/>
      <c r="E1112" s="86"/>
      <c r="F1112" s="115"/>
      <c r="G1112" s="46"/>
      <c r="H1112" s="46"/>
    </row>
    <row r="1113" spans="1:8" x14ac:dyDescent="0.25">
      <c r="A1113" s="74" t="s">
        <v>1222</v>
      </c>
      <c r="B1113" s="74" t="s">
        <v>1223</v>
      </c>
      <c r="C1113" s="74" t="s">
        <v>1756</v>
      </c>
      <c r="D1113" s="74" t="s">
        <v>1756</v>
      </c>
      <c r="E1113" s="74" t="s">
        <v>1209</v>
      </c>
      <c r="F1113" s="90" t="s">
        <v>338</v>
      </c>
      <c r="G1113" s="66">
        <v>0</v>
      </c>
      <c r="H1113" s="46">
        <v>0</v>
      </c>
    </row>
    <row r="1114" spans="1:8" x14ac:dyDescent="0.25">
      <c r="A1114" s="85"/>
      <c r="B1114" s="85"/>
      <c r="C1114" s="75"/>
      <c r="D1114" s="75"/>
      <c r="E1114" s="85"/>
      <c r="F1114" s="114"/>
      <c r="G1114" s="30">
        <v>0</v>
      </c>
      <c r="H1114" s="30">
        <v>0</v>
      </c>
    </row>
    <row r="1115" spans="1:8" x14ac:dyDescent="0.25">
      <c r="A1115" s="85"/>
      <c r="B1115" s="86"/>
      <c r="C1115" s="75"/>
      <c r="D1115" s="75"/>
      <c r="E1115" s="85"/>
      <c r="F1115" s="114"/>
      <c r="G1115" s="46"/>
      <c r="H1115" s="46"/>
    </row>
    <row r="1116" spans="1:8" x14ac:dyDescent="0.25">
      <c r="A1116" s="85"/>
      <c r="B1116" s="74" t="s">
        <v>1219</v>
      </c>
      <c r="C1116" s="85"/>
      <c r="D1116" s="85"/>
      <c r="E1116" s="85"/>
      <c r="F1116" s="85"/>
      <c r="G1116" s="66">
        <v>0</v>
      </c>
      <c r="H1116" s="46">
        <v>0</v>
      </c>
    </row>
    <row r="1117" spans="1:8" x14ac:dyDescent="0.25">
      <c r="A1117" s="85"/>
      <c r="B1117" s="85"/>
      <c r="C1117" s="85"/>
      <c r="D1117" s="85"/>
      <c r="E1117" s="85"/>
      <c r="F1117" s="85"/>
      <c r="G1117" s="30">
        <v>0</v>
      </c>
      <c r="H1117" s="30">
        <v>0</v>
      </c>
    </row>
    <row r="1118" spans="1:8" x14ac:dyDescent="0.25">
      <c r="A1118" s="86"/>
      <c r="B1118" s="86"/>
      <c r="C1118" s="86"/>
      <c r="D1118" s="86"/>
      <c r="E1118" s="86"/>
      <c r="F1118" s="86"/>
      <c r="G1118" s="46"/>
      <c r="H1118" s="46"/>
    </row>
    <row r="1119" spans="1:8" x14ac:dyDescent="0.25">
      <c r="A1119" s="74" t="s">
        <v>1224</v>
      </c>
      <c r="B1119" s="74" t="s">
        <v>1225</v>
      </c>
      <c r="C1119" s="74" t="s">
        <v>18</v>
      </c>
      <c r="D1119" s="74" t="s">
        <v>18</v>
      </c>
      <c r="E1119" s="74" t="s">
        <v>1209</v>
      </c>
      <c r="F1119" s="90" t="s">
        <v>1226</v>
      </c>
      <c r="G1119" s="66">
        <v>0</v>
      </c>
      <c r="H1119" s="46">
        <v>0</v>
      </c>
    </row>
    <row r="1120" spans="1:8" x14ac:dyDescent="0.25">
      <c r="A1120" s="85"/>
      <c r="B1120" s="85"/>
      <c r="C1120" s="75"/>
      <c r="D1120" s="75"/>
      <c r="E1120" s="85"/>
      <c r="F1120" s="114"/>
      <c r="G1120" s="30">
        <v>0</v>
      </c>
      <c r="H1120" s="30">
        <v>0</v>
      </c>
    </row>
    <row r="1121" spans="1:8" x14ac:dyDescent="0.25">
      <c r="A1121" s="85"/>
      <c r="B1121" s="86"/>
      <c r="C1121" s="75"/>
      <c r="D1121" s="75"/>
      <c r="E1121" s="85"/>
      <c r="F1121" s="114"/>
      <c r="G1121" s="46"/>
      <c r="H1121" s="46"/>
    </row>
    <row r="1122" spans="1:8" x14ac:dyDescent="0.25">
      <c r="A1122" s="85"/>
      <c r="B1122" s="74" t="s">
        <v>1227</v>
      </c>
      <c r="C1122" s="85"/>
      <c r="D1122" s="85"/>
      <c r="E1122" s="85"/>
      <c r="F1122" s="85"/>
      <c r="G1122" s="66">
        <v>0</v>
      </c>
      <c r="H1122" s="46">
        <v>0</v>
      </c>
    </row>
    <row r="1123" spans="1:8" x14ac:dyDescent="0.25">
      <c r="A1123" s="85"/>
      <c r="B1123" s="85"/>
      <c r="C1123" s="85"/>
      <c r="D1123" s="85"/>
      <c r="E1123" s="85"/>
      <c r="F1123" s="85"/>
      <c r="G1123" s="30">
        <v>0</v>
      </c>
      <c r="H1123" s="30">
        <v>0</v>
      </c>
    </row>
    <row r="1124" spans="1:8" x14ac:dyDescent="0.25">
      <c r="A1124" s="86"/>
      <c r="B1124" s="86"/>
      <c r="C1124" s="86"/>
      <c r="D1124" s="86"/>
      <c r="E1124" s="86"/>
      <c r="F1124" s="86"/>
      <c r="G1124" s="46"/>
      <c r="H1124" s="46"/>
    </row>
    <row r="1125" spans="1:8" ht="20.100000000000001" customHeight="1" x14ac:dyDescent="0.25">
      <c r="A1125" s="74" t="s">
        <v>1228</v>
      </c>
      <c r="B1125" s="74" t="s">
        <v>1229</v>
      </c>
      <c r="C1125" s="74" t="s">
        <v>1230</v>
      </c>
      <c r="D1125" s="74" t="s">
        <v>1231</v>
      </c>
      <c r="E1125" s="74" t="s">
        <v>1232</v>
      </c>
      <c r="F1125" s="74" t="s">
        <v>1233</v>
      </c>
      <c r="G1125" s="31">
        <v>1158</v>
      </c>
      <c r="H1125" s="31">
        <v>0</v>
      </c>
    </row>
    <row r="1126" spans="1:8" ht="20.100000000000001" customHeight="1" x14ac:dyDescent="0.25">
      <c r="A1126" s="85"/>
      <c r="B1126" s="85"/>
      <c r="C1126" s="85"/>
      <c r="D1126" s="85"/>
      <c r="E1126" s="85"/>
      <c r="F1126" s="85"/>
      <c r="G1126" s="31">
        <v>565</v>
      </c>
      <c r="H1126" s="31">
        <v>544</v>
      </c>
    </row>
    <row r="1127" spans="1:8" ht="20.100000000000001" customHeight="1" x14ac:dyDescent="0.25">
      <c r="A1127" s="86"/>
      <c r="B1127" s="86"/>
      <c r="C1127" s="86"/>
      <c r="D1127" s="86"/>
      <c r="E1127" s="86"/>
      <c r="F1127" s="86"/>
      <c r="G1127" s="32"/>
      <c r="H1127" s="31">
        <v>0</v>
      </c>
    </row>
    <row r="1128" spans="1:8" ht="20.100000000000001" customHeight="1" x14ac:dyDescent="0.25">
      <c r="A1128" s="74" t="s">
        <v>1234</v>
      </c>
      <c r="B1128" s="74" t="s">
        <v>1235</v>
      </c>
      <c r="C1128" s="74" t="s">
        <v>1236</v>
      </c>
      <c r="D1128" s="74" t="s">
        <v>1237</v>
      </c>
      <c r="E1128" s="74" t="s">
        <v>1232</v>
      </c>
      <c r="F1128" s="74" t="s">
        <v>67</v>
      </c>
      <c r="G1128" s="31">
        <v>1158</v>
      </c>
      <c r="H1128" s="31">
        <v>0</v>
      </c>
    </row>
    <row r="1129" spans="1:8" ht="20.100000000000001" customHeight="1" x14ac:dyDescent="0.25">
      <c r="A1129" s="85"/>
      <c r="B1129" s="85"/>
      <c r="C1129" s="85"/>
      <c r="D1129" s="85"/>
      <c r="E1129" s="85"/>
      <c r="F1129" s="85"/>
      <c r="G1129" s="31">
        <v>582</v>
      </c>
      <c r="H1129" s="31">
        <v>552</v>
      </c>
    </row>
    <row r="1130" spans="1:8" ht="20.100000000000001" customHeight="1" x14ac:dyDescent="0.25">
      <c r="A1130" s="86"/>
      <c r="B1130" s="86"/>
      <c r="C1130" s="86"/>
      <c r="D1130" s="86"/>
      <c r="E1130" s="86"/>
      <c r="F1130" s="86"/>
      <c r="G1130" s="32"/>
      <c r="H1130" s="31">
        <v>0</v>
      </c>
    </row>
    <row r="1131" spans="1:8" ht="20.100000000000001" customHeight="1" x14ac:dyDescent="0.25">
      <c r="A1131" s="74" t="s">
        <v>1238</v>
      </c>
      <c r="B1131" s="74" t="s">
        <v>1239</v>
      </c>
      <c r="C1131" s="74" t="s">
        <v>1240</v>
      </c>
      <c r="D1131" s="74" t="s">
        <v>1241</v>
      </c>
      <c r="E1131" s="74" t="s">
        <v>1232</v>
      </c>
      <c r="F1131" s="77" t="s">
        <v>84</v>
      </c>
      <c r="G1131" s="31">
        <v>0</v>
      </c>
      <c r="H1131" s="31">
        <v>0</v>
      </c>
    </row>
    <row r="1132" spans="1:8" ht="20.100000000000001" customHeight="1" x14ac:dyDescent="0.25">
      <c r="A1132" s="85"/>
      <c r="B1132" s="85"/>
      <c r="C1132" s="85"/>
      <c r="D1132" s="85"/>
      <c r="E1132" s="85"/>
      <c r="F1132" s="78"/>
      <c r="G1132" s="31">
        <v>0</v>
      </c>
      <c r="H1132" s="31">
        <v>0</v>
      </c>
    </row>
    <row r="1133" spans="1:8" ht="20.100000000000001" customHeight="1" x14ac:dyDescent="0.25">
      <c r="A1133" s="86"/>
      <c r="B1133" s="86"/>
      <c r="C1133" s="86"/>
      <c r="D1133" s="86"/>
      <c r="E1133" s="86"/>
      <c r="F1133" s="79"/>
      <c r="G1133" s="32"/>
      <c r="H1133" s="31">
        <v>20</v>
      </c>
    </row>
    <row r="1134" spans="1:8" ht="35.1" customHeight="1" x14ac:dyDescent="0.25">
      <c r="A1134" s="74" t="s">
        <v>1242</v>
      </c>
      <c r="B1134" s="74" t="s">
        <v>1243</v>
      </c>
      <c r="C1134" s="74" t="s">
        <v>1244</v>
      </c>
      <c r="D1134" s="74" t="s">
        <v>1245</v>
      </c>
      <c r="E1134" s="74" t="s">
        <v>1232</v>
      </c>
      <c r="F1134" s="74" t="s">
        <v>92</v>
      </c>
      <c r="G1134" s="31">
        <v>1400</v>
      </c>
      <c r="H1134" s="31">
        <v>0</v>
      </c>
    </row>
    <row r="1135" spans="1:8" ht="35.1" customHeight="1" x14ac:dyDescent="0.25">
      <c r="A1135" s="85"/>
      <c r="B1135" s="85"/>
      <c r="C1135" s="85"/>
      <c r="D1135" s="85"/>
      <c r="E1135" s="85"/>
      <c r="F1135" s="85"/>
      <c r="G1135" s="31">
        <v>229.99</v>
      </c>
      <c r="H1135" s="31">
        <v>276</v>
      </c>
    </row>
    <row r="1136" spans="1:8" ht="35.1" customHeight="1" x14ac:dyDescent="0.25">
      <c r="A1136" s="86"/>
      <c r="B1136" s="86"/>
      <c r="C1136" s="86"/>
      <c r="D1136" s="86"/>
      <c r="E1136" s="86"/>
      <c r="F1136" s="86"/>
      <c r="G1136" s="32"/>
      <c r="H1136" s="31">
        <v>0</v>
      </c>
    </row>
    <row r="1137" spans="1:8" ht="30" customHeight="1" x14ac:dyDescent="0.25">
      <c r="A1137" s="74" t="s">
        <v>1246</v>
      </c>
      <c r="B1137" s="74" t="s">
        <v>1247</v>
      </c>
      <c r="C1137" s="74" t="s">
        <v>1248</v>
      </c>
      <c r="D1137" s="74" t="s">
        <v>1249</v>
      </c>
      <c r="E1137" s="74" t="s">
        <v>1232</v>
      </c>
      <c r="F1137" s="74" t="s">
        <v>1250</v>
      </c>
      <c r="G1137" s="31">
        <v>5600</v>
      </c>
      <c r="H1137" s="31">
        <v>0</v>
      </c>
    </row>
    <row r="1138" spans="1:8" ht="30" customHeight="1" x14ac:dyDescent="0.25">
      <c r="A1138" s="85"/>
      <c r="B1138" s="85"/>
      <c r="C1138" s="85"/>
      <c r="D1138" s="85"/>
      <c r="E1138" s="85"/>
      <c r="F1138" s="85"/>
      <c r="G1138" s="31">
        <v>2504.9899999999998</v>
      </c>
      <c r="H1138" s="31">
        <v>1644</v>
      </c>
    </row>
    <row r="1139" spans="1:8" ht="30" customHeight="1" x14ac:dyDescent="0.25">
      <c r="A1139" s="86"/>
      <c r="B1139" s="86"/>
      <c r="C1139" s="86"/>
      <c r="D1139" s="86"/>
      <c r="E1139" s="86"/>
      <c r="F1139" s="86"/>
      <c r="G1139" s="32"/>
      <c r="H1139" s="31">
        <v>40</v>
      </c>
    </row>
    <row r="1140" spans="1:8" ht="20.100000000000001" customHeight="1" x14ac:dyDescent="0.25">
      <c r="A1140" s="74" t="s">
        <v>1251</v>
      </c>
      <c r="B1140" s="74" t="s">
        <v>1252</v>
      </c>
      <c r="C1140" s="74" t="s">
        <v>1253</v>
      </c>
      <c r="D1140" s="74" t="s">
        <v>1254</v>
      </c>
      <c r="E1140" s="74" t="s">
        <v>1232</v>
      </c>
      <c r="F1140" s="74" t="s">
        <v>72</v>
      </c>
      <c r="G1140" s="31">
        <v>0</v>
      </c>
      <c r="H1140" s="31">
        <v>0</v>
      </c>
    </row>
    <row r="1141" spans="1:8" ht="20.100000000000001" customHeight="1" x14ac:dyDescent="0.25">
      <c r="A1141" s="85"/>
      <c r="B1141" s="85"/>
      <c r="C1141" s="85"/>
      <c r="D1141" s="85"/>
      <c r="E1141" s="85"/>
      <c r="F1141" s="85"/>
      <c r="G1141" s="31">
        <v>471.49</v>
      </c>
      <c r="H1141" s="31">
        <v>515.5</v>
      </c>
    </row>
    <row r="1142" spans="1:8" ht="20.100000000000001" customHeight="1" x14ac:dyDescent="0.25">
      <c r="A1142" s="86"/>
      <c r="B1142" s="86"/>
      <c r="C1142" s="86"/>
      <c r="D1142" s="86"/>
      <c r="E1142" s="86"/>
      <c r="F1142" s="86"/>
      <c r="G1142" s="32"/>
      <c r="H1142" s="31">
        <v>50</v>
      </c>
    </row>
    <row r="1143" spans="1:8" ht="20.100000000000001" customHeight="1" x14ac:dyDescent="0.25">
      <c r="A1143" s="74" t="s">
        <v>1251</v>
      </c>
      <c r="B1143" s="74" t="s">
        <v>1255</v>
      </c>
      <c r="C1143" s="74" t="s">
        <v>1253</v>
      </c>
      <c r="D1143" s="74" t="s">
        <v>1254</v>
      </c>
      <c r="E1143" s="74" t="s">
        <v>1232</v>
      </c>
      <c r="F1143" s="74" t="s">
        <v>72</v>
      </c>
      <c r="G1143" s="31">
        <v>0</v>
      </c>
      <c r="H1143" s="31">
        <v>0</v>
      </c>
    </row>
    <row r="1144" spans="1:8" ht="20.100000000000001" customHeight="1" x14ac:dyDescent="0.25">
      <c r="A1144" s="85"/>
      <c r="B1144" s="85"/>
      <c r="C1144" s="85"/>
      <c r="D1144" s="85"/>
      <c r="E1144" s="85"/>
      <c r="F1144" s="85"/>
      <c r="G1144" s="31">
        <v>471.49</v>
      </c>
      <c r="H1144" s="31">
        <v>0</v>
      </c>
    </row>
    <row r="1145" spans="1:8" ht="20.100000000000001" customHeight="1" x14ac:dyDescent="0.25">
      <c r="A1145" s="86"/>
      <c r="B1145" s="86"/>
      <c r="C1145" s="86"/>
      <c r="D1145" s="86"/>
      <c r="E1145" s="86"/>
      <c r="F1145" s="86"/>
      <c r="G1145" s="32"/>
      <c r="H1145" s="31">
        <v>0</v>
      </c>
    </row>
    <row r="1146" spans="1:8" ht="20.100000000000001" customHeight="1" x14ac:dyDescent="0.25">
      <c r="A1146" s="74" t="s">
        <v>1251</v>
      </c>
      <c r="B1146" s="74" t="s">
        <v>1256</v>
      </c>
      <c r="C1146" s="74" t="s">
        <v>1253</v>
      </c>
      <c r="D1146" s="74" t="s">
        <v>1254</v>
      </c>
      <c r="E1146" s="74" t="s">
        <v>1232</v>
      </c>
      <c r="F1146" s="74" t="s">
        <v>72</v>
      </c>
      <c r="G1146" s="31">
        <v>0</v>
      </c>
      <c r="H1146" s="31">
        <v>0</v>
      </c>
    </row>
    <row r="1147" spans="1:8" ht="20.100000000000001" customHeight="1" x14ac:dyDescent="0.25">
      <c r="A1147" s="85"/>
      <c r="B1147" s="85"/>
      <c r="C1147" s="85"/>
      <c r="D1147" s="85"/>
      <c r="E1147" s="85"/>
      <c r="F1147" s="85"/>
      <c r="G1147" s="31">
        <v>471.49</v>
      </c>
      <c r="H1147" s="31">
        <v>0</v>
      </c>
    </row>
    <row r="1148" spans="1:8" ht="20.100000000000001" customHeight="1" x14ac:dyDescent="0.25">
      <c r="A1148" s="86"/>
      <c r="B1148" s="86"/>
      <c r="C1148" s="86"/>
      <c r="D1148" s="86"/>
      <c r="E1148" s="86"/>
      <c r="F1148" s="86"/>
      <c r="G1148" s="32"/>
      <c r="H1148" s="31">
        <v>0</v>
      </c>
    </row>
    <row r="1149" spans="1:8" ht="20.100000000000001" customHeight="1" x14ac:dyDescent="0.25">
      <c r="A1149" s="74" t="s">
        <v>1251</v>
      </c>
      <c r="B1149" s="74" t="s">
        <v>1257</v>
      </c>
      <c r="C1149" s="74" t="s">
        <v>1253</v>
      </c>
      <c r="D1149" s="74" t="s">
        <v>1254</v>
      </c>
      <c r="E1149" s="74" t="s">
        <v>1232</v>
      </c>
      <c r="F1149" s="74" t="s">
        <v>72</v>
      </c>
      <c r="G1149" s="31">
        <v>0</v>
      </c>
      <c r="H1149" s="31">
        <v>0</v>
      </c>
    </row>
    <row r="1150" spans="1:8" ht="20.100000000000001" customHeight="1" x14ac:dyDescent="0.25">
      <c r="A1150" s="85"/>
      <c r="B1150" s="85"/>
      <c r="C1150" s="85"/>
      <c r="D1150" s="85"/>
      <c r="E1150" s="85"/>
      <c r="F1150" s="85"/>
      <c r="G1150" s="31">
        <v>471.49</v>
      </c>
      <c r="H1150" s="31">
        <v>0</v>
      </c>
    </row>
    <row r="1151" spans="1:8" ht="20.100000000000001" customHeight="1" x14ac:dyDescent="0.25">
      <c r="A1151" s="86"/>
      <c r="B1151" s="86"/>
      <c r="C1151" s="86"/>
      <c r="D1151" s="86"/>
      <c r="E1151" s="86"/>
      <c r="F1151" s="86"/>
      <c r="G1151" s="32"/>
      <c r="H1151" s="31">
        <v>0</v>
      </c>
    </row>
    <row r="1152" spans="1:8" ht="20.100000000000001" customHeight="1" x14ac:dyDescent="0.25">
      <c r="A1152" s="74" t="s">
        <v>1251</v>
      </c>
      <c r="B1152" s="74" t="s">
        <v>1258</v>
      </c>
      <c r="C1152" s="74" t="s">
        <v>1259</v>
      </c>
      <c r="D1152" s="74" t="s">
        <v>1260</v>
      </c>
      <c r="E1152" s="74" t="s">
        <v>1232</v>
      </c>
      <c r="F1152" s="74" t="s">
        <v>74</v>
      </c>
      <c r="G1152" s="31">
        <v>0</v>
      </c>
      <c r="H1152" s="31">
        <v>0</v>
      </c>
    </row>
    <row r="1153" spans="1:8" ht="20.100000000000001" customHeight="1" x14ac:dyDescent="0.25">
      <c r="A1153" s="85"/>
      <c r="B1153" s="85"/>
      <c r="C1153" s="85"/>
      <c r="D1153" s="85"/>
      <c r="E1153" s="85"/>
      <c r="F1153" s="85"/>
      <c r="G1153" s="31">
        <v>0</v>
      </c>
      <c r="H1153" s="31">
        <v>0</v>
      </c>
    </row>
    <row r="1154" spans="1:8" ht="20.100000000000001" customHeight="1" x14ac:dyDescent="0.25">
      <c r="A1154" s="86"/>
      <c r="B1154" s="86"/>
      <c r="C1154" s="86"/>
      <c r="D1154" s="86"/>
      <c r="E1154" s="86"/>
      <c r="F1154" s="86"/>
      <c r="G1154" s="32"/>
      <c r="H1154" s="31">
        <v>0</v>
      </c>
    </row>
    <row r="1155" spans="1:8" ht="24.95" customHeight="1" x14ac:dyDescent="0.25">
      <c r="A1155" s="74" t="s">
        <v>1251</v>
      </c>
      <c r="B1155" s="74" t="s">
        <v>1261</v>
      </c>
      <c r="C1155" s="74" t="s">
        <v>1262</v>
      </c>
      <c r="D1155" s="74" t="s">
        <v>1263</v>
      </c>
      <c r="E1155" s="74" t="s">
        <v>1232</v>
      </c>
      <c r="F1155" s="74" t="s">
        <v>78</v>
      </c>
      <c r="G1155" s="31">
        <v>0</v>
      </c>
      <c r="H1155" s="31">
        <v>0</v>
      </c>
    </row>
    <row r="1156" spans="1:8" ht="24.95" customHeight="1" x14ac:dyDescent="0.25">
      <c r="A1156" s="85"/>
      <c r="B1156" s="85"/>
      <c r="C1156" s="85"/>
      <c r="D1156" s="85"/>
      <c r="E1156" s="85"/>
      <c r="F1156" s="85"/>
      <c r="G1156" s="31">
        <v>755</v>
      </c>
      <c r="H1156" s="31">
        <v>150</v>
      </c>
    </row>
    <row r="1157" spans="1:8" ht="24.95" customHeight="1" x14ac:dyDescent="0.25">
      <c r="A1157" s="86"/>
      <c r="B1157" s="86"/>
      <c r="C1157" s="86"/>
      <c r="D1157" s="86"/>
      <c r="E1157" s="86"/>
      <c r="F1157" s="86"/>
      <c r="G1157" s="32"/>
      <c r="H1157" s="31">
        <v>0</v>
      </c>
    </row>
    <row r="1158" spans="1:8" ht="20.100000000000001" customHeight="1" x14ac:dyDescent="0.25">
      <c r="A1158" s="74" t="s">
        <v>1251</v>
      </c>
      <c r="B1158" s="74" t="s">
        <v>1264</v>
      </c>
      <c r="C1158" s="74" t="s">
        <v>1265</v>
      </c>
      <c r="D1158" s="74" t="s">
        <v>1266</v>
      </c>
      <c r="E1158" s="74" t="s">
        <v>1232</v>
      </c>
      <c r="F1158" s="74" t="s">
        <v>90</v>
      </c>
      <c r="G1158" s="31">
        <v>0</v>
      </c>
      <c r="H1158" s="31">
        <v>0</v>
      </c>
    </row>
    <row r="1159" spans="1:8" ht="20.100000000000001" customHeight="1" x14ac:dyDescent="0.25">
      <c r="A1159" s="85"/>
      <c r="B1159" s="85"/>
      <c r="C1159" s="85"/>
      <c r="D1159" s="85"/>
      <c r="E1159" s="85"/>
      <c r="F1159" s="85"/>
      <c r="G1159" s="31">
        <v>529.99</v>
      </c>
      <c r="H1159" s="31">
        <v>0</v>
      </c>
    </row>
    <row r="1160" spans="1:8" ht="20.100000000000001" customHeight="1" x14ac:dyDescent="0.25">
      <c r="A1160" s="86"/>
      <c r="B1160" s="86"/>
      <c r="C1160" s="86"/>
      <c r="D1160" s="86"/>
      <c r="E1160" s="86"/>
      <c r="F1160" s="86"/>
      <c r="G1160" s="32"/>
      <c r="H1160" s="31">
        <v>30</v>
      </c>
    </row>
    <row r="1161" spans="1:8" x14ac:dyDescent="0.25">
      <c r="A1161" s="74" t="s">
        <v>1251</v>
      </c>
      <c r="B1161" s="74" t="s">
        <v>1267</v>
      </c>
      <c r="C1161" s="74" t="s">
        <v>1268</v>
      </c>
      <c r="D1161" s="74" t="s">
        <v>1269</v>
      </c>
      <c r="E1161" s="74" t="s">
        <v>1232</v>
      </c>
      <c r="F1161" s="74" t="s">
        <v>96</v>
      </c>
      <c r="G1161" s="31">
        <v>0</v>
      </c>
      <c r="H1161" s="31">
        <v>0</v>
      </c>
    </row>
    <row r="1162" spans="1:8" x14ac:dyDescent="0.25">
      <c r="A1162" s="85"/>
      <c r="B1162" s="75"/>
      <c r="C1162" s="85"/>
      <c r="D1162" s="85"/>
      <c r="E1162" s="85"/>
      <c r="F1162" s="85"/>
      <c r="G1162" s="31">
        <v>461.99</v>
      </c>
      <c r="H1162" s="31">
        <v>0</v>
      </c>
    </row>
    <row r="1163" spans="1:8" x14ac:dyDescent="0.25">
      <c r="A1163" s="86"/>
      <c r="B1163" s="76"/>
      <c r="C1163" s="86"/>
      <c r="D1163" s="86"/>
      <c r="E1163" s="86"/>
      <c r="F1163" s="86"/>
      <c r="G1163" s="32"/>
      <c r="H1163" s="31">
        <v>0</v>
      </c>
    </row>
    <row r="1164" spans="1:8" x14ac:dyDescent="0.25">
      <c r="A1164" s="74" t="s">
        <v>1251</v>
      </c>
      <c r="B1164" s="74" t="s">
        <v>1270</v>
      </c>
      <c r="C1164" s="74" t="s">
        <v>1268</v>
      </c>
      <c r="D1164" s="74" t="s">
        <v>1269</v>
      </c>
      <c r="E1164" s="74" t="s">
        <v>1232</v>
      </c>
      <c r="F1164" s="74" t="s">
        <v>96</v>
      </c>
      <c r="G1164" s="31">
        <v>0</v>
      </c>
      <c r="H1164" s="31">
        <v>0</v>
      </c>
    </row>
    <row r="1165" spans="1:8" x14ac:dyDescent="0.25">
      <c r="A1165" s="85"/>
      <c r="B1165" s="75"/>
      <c r="C1165" s="85"/>
      <c r="D1165" s="85"/>
      <c r="E1165" s="85"/>
      <c r="F1165" s="85"/>
      <c r="G1165" s="31">
        <v>461.99</v>
      </c>
      <c r="H1165" s="31">
        <v>0</v>
      </c>
    </row>
    <row r="1166" spans="1:8" x14ac:dyDescent="0.25">
      <c r="A1166" s="86"/>
      <c r="B1166" s="76"/>
      <c r="C1166" s="86"/>
      <c r="D1166" s="86"/>
      <c r="E1166" s="86"/>
      <c r="F1166" s="86"/>
      <c r="G1166" s="32"/>
      <c r="H1166" s="31">
        <v>0</v>
      </c>
    </row>
    <row r="1167" spans="1:8" x14ac:dyDescent="0.25">
      <c r="A1167" s="74" t="s">
        <v>1271</v>
      </c>
      <c r="B1167" s="74" t="s">
        <v>1272</v>
      </c>
      <c r="C1167" s="74" t="s">
        <v>1273</v>
      </c>
      <c r="D1167" s="74" t="s">
        <v>1274</v>
      </c>
      <c r="E1167" s="74" t="s">
        <v>1275</v>
      </c>
      <c r="F1167" s="113" t="s">
        <v>1276</v>
      </c>
      <c r="G1167" s="31">
        <v>0</v>
      </c>
      <c r="H1167" s="31">
        <v>0</v>
      </c>
    </row>
    <row r="1168" spans="1:8" x14ac:dyDescent="0.25">
      <c r="A1168" s="85"/>
      <c r="B1168" s="85"/>
      <c r="C1168" s="75"/>
      <c r="D1168" s="75"/>
      <c r="E1168" s="85"/>
      <c r="F1168" s="85"/>
      <c r="G1168" s="31">
        <v>0</v>
      </c>
      <c r="H1168" s="31">
        <v>0</v>
      </c>
    </row>
    <row r="1169" spans="1:8" x14ac:dyDescent="0.25">
      <c r="A1169" s="86"/>
      <c r="B1169" s="86"/>
      <c r="C1169" s="76"/>
      <c r="D1169" s="76"/>
      <c r="E1169" s="86"/>
      <c r="F1169" s="86"/>
      <c r="G1169" s="32"/>
      <c r="H1169" s="31">
        <v>0</v>
      </c>
    </row>
    <row r="1170" spans="1:8" x14ac:dyDescent="0.25">
      <c r="A1170" s="74" t="s">
        <v>1277</v>
      </c>
      <c r="B1170" s="74" t="s">
        <v>471</v>
      </c>
      <c r="C1170" s="74" t="s">
        <v>568</v>
      </c>
      <c r="D1170" s="74" t="s">
        <v>1278</v>
      </c>
      <c r="E1170" s="74" t="s">
        <v>1275</v>
      </c>
      <c r="F1170" s="113" t="s">
        <v>1279</v>
      </c>
      <c r="G1170" s="31">
        <v>0</v>
      </c>
      <c r="H1170" s="31">
        <v>0</v>
      </c>
    </row>
    <row r="1171" spans="1:8" x14ac:dyDescent="0.25">
      <c r="A1171" s="85"/>
      <c r="B1171" s="85"/>
      <c r="C1171" s="75"/>
      <c r="D1171" s="75"/>
      <c r="E1171" s="85"/>
      <c r="F1171" s="85"/>
      <c r="G1171" s="31">
        <v>0</v>
      </c>
      <c r="H1171" s="31">
        <v>0</v>
      </c>
    </row>
    <row r="1172" spans="1:8" x14ac:dyDescent="0.25">
      <c r="A1172" s="86"/>
      <c r="B1172" s="86"/>
      <c r="C1172" s="76"/>
      <c r="D1172" s="76"/>
      <c r="E1172" s="86"/>
      <c r="F1172" s="86"/>
      <c r="G1172" s="32"/>
      <c r="H1172" s="31">
        <v>0</v>
      </c>
    </row>
    <row r="1173" spans="1:8" x14ac:dyDescent="0.25">
      <c r="A1173" s="74" t="s">
        <v>1277</v>
      </c>
      <c r="B1173" s="74" t="s">
        <v>1280</v>
      </c>
      <c r="C1173" s="74" t="s">
        <v>1281</v>
      </c>
      <c r="D1173" s="74" t="s">
        <v>1282</v>
      </c>
      <c r="E1173" s="74" t="s">
        <v>1275</v>
      </c>
      <c r="F1173" s="113" t="s">
        <v>1283</v>
      </c>
      <c r="G1173" s="31">
        <v>0</v>
      </c>
      <c r="H1173" s="31">
        <v>0</v>
      </c>
    </row>
    <row r="1174" spans="1:8" x14ac:dyDescent="0.25">
      <c r="A1174" s="85"/>
      <c r="B1174" s="85"/>
      <c r="C1174" s="75"/>
      <c r="D1174" s="75"/>
      <c r="E1174" s="85"/>
      <c r="F1174" s="85"/>
      <c r="G1174" s="31">
        <v>0</v>
      </c>
      <c r="H1174" s="31">
        <v>0</v>
      </c>
    </row>
    <row r="1175" spans="1:8" x14ac:dyDescent="0.25">
      <c r="A1175" s="86"/>
      <c r="B1175" s="86"/>
      <c r="C1175" s="76"/>
      <c r="D1175" s="76"/>
      <c r="E1175" s="86"/>
      <c r="F1175" s="86"/>
      <c r="G1175" s="32"/>
      <c r="H1175" s="31">
        <v>0</v>
      </c>
    </row>
    <row r="1176" spans="1:8" x14ac:dyDescent="0.25">
      <c r="A1176" s="74" t="s">
        <v>1277</v>
      </c>
      <c r="B1176" s="74" t="s">
        <v>1284</v>
      </c>
      <c r="C1176" s="74" t="s">
        <v>1285</v>
      </c>
      <c r="D1176" s="74" t="s">
        <v>1286</v>
      </c>
      <c r="E1176" s="74" t="s">
        <v>1275</v>
      </c>
      <c r="F1176" s="113" t="s">
        <v>1287</v>
      </c>
      <c r="G1176" s="31">
        <v>0</v>
      </c>
      <c r="H1176" s="31">
        <v>0</v>
      </c>
    </row>
    <row r="1177" spans="1:8" x14ac:dyDescent="0.25">
      <c r="A1177" s="85"/>
      <c r="B1177" s="85"/>
      <c r="C1177" s="75"/>
      <c r="D1177" s="75"/>
      <c r="E1177" s="85"/>
      <c r="F1177" s="85"/>
      <c r="G1177" s="31">
        <v>0</v>
      </c>
      <c r="H1177" s="31">
        <v>0</v>
      </c>
    </row>
    <row r="1178" spans="1:8" x14ac:dyDescent="0.25">
      <c r="A1178" s="86"/>
      <c r="B1178" s="86"/>
      <c r="C1178" s="76"/>
      <c r="D1178" s="76"/>
      <c r="E1178" s="86"/>
      <c r="F1178" s="86"/>
      <c r="G1178" s="32"/>
      <c r="H1178" s="31">
        <v>0</v>
      </c>
    </row>
    <row r="1179" spans="1:8" x14ac:dyDescent="0.25">
      <c r="A1179" s="74" t="s">
        <v>1277</v>
      </c>
      <c r="B1179" s="74" t="s">
        <v>1288</v>
      </c>
      <c r="C1179" s="74" t="s">
        <v>1285</v>
      </c>
      <c r="D1179" s="74" t="s">
        <v>1286</v>
      </c>
      <c r="E1179" s="74" t="s">
        <v>1275</v>
      </c>
      <c r="F1179" s="113" t="s">
        <v>1287</v>
      </c>
      <c r="G1179" s="31">
        <v>0</v>
      </c>
      <c r="H1179" s="31">
        <v>0</v>
      </c>
    </row>
    <row r="1180" spans="1:8" x14ac:dyDescent="0.25">
      <c r="A1180" s="85"/>
      <c r="B1180" s="85"/>
      <c r="C1180" s="75"/>
      <c r="D1180" s="75"/>
      <c r="E1180" s="85"/>
      <c r="F1180" s="85"/>
      <c r="G1180" s="31">
        <v>0</v>
      </c>
      <c r="H1180" s="31">
        <v>0</v>
      </c>
    </row>
    <row r="1181" spans="1:8" x14ac:dyDescent="0.25">
      <c r="A1181" s="86"/>
      <c r="B1181" s="86"/>
      <c r="C1181" s="76"/>
      <c r="D1181" s="76"/>
      <c r="E1181" s="86"/>
      <c r="F1181" s="86"/>
      <c r="G1181" s="32"/>
      <c r="H1181" s="31">
        <v>0</v>
      </c>
    </row>
    <row r="1182" spans="1:8" x14ac:dyDescent="0.25">
      <c r="A1182" s="74" t="s">
        <v>1277</v>
      </c>
      <c r="B1182" s="74" t="s">
        <v>1289</v>
      </c>
      <c r="C1182" s="74" t="s">
        <v>1290</v>
      </c>
      <c r="D1182" s="74" t="s">
        <v>1291</v>
      </c>
      <c r="E1182" s="74" t="s">
        <v>1275</v>
      </c>
      <c r="F1182" s="113" t="s">
        <v>338</v>
      </c>
      <c r="G1182" s="31">
        <v>0</v>
      </c>
      <c r="H1182" s="31">
        <v>0</v>
      </c>
    </row>
    <row r="1183" spans="1:8" x14ac:dyDescent="0.25">
      <c r="A1183" s="85"/>
      <c r="B1183" s="85"/>
      <c r="C1183" s="75"/>
      <c r="D1183" s="75"/>
      <c r="E1183" s="85"/>
      <c r="F1183" s="85"/>
      <c r="G1183" s="31">
        <v>0</v>
      </c>
      <c r="H1183" s="31">
        <v>0</v>
      </c>
    </row>
    <row r="1184" spans="1:8" x14ac:dyDescent="0.25">
      <c r="A1184" s="86"/>
      <c r="B1184" s="86"/>
      <c r="C1184" s="76"/>
      <c r="D1184" s="76"/>
      <c r="E1184" s="86"/>
      <c r="F1184" s="86"/>
      <c r="G1184" s="32"/>
      <c r="H1184" s="31">
        <v>0</v>
      </c>
    </row>
    <row r="1185" spans="1:8" ht="24.95" customHeight="1" x14ac:dyDescent="0.25">
      <c r="A1185" s="74" t="s">
        <v>1277</v>
      </c>
      <c r="B1185" s="74" t="s">
        <v>471</v>
      </c>
      <c r="C1185" s="74" t="s">
        <v>1292</v>
      </c>
      <c r="D1185" s="74" t="s">
        <v>1293</v>
      </c>
      <c r="E1185" s="74" t="s">
        <v>1275</v>
      </c>
      <c r="F1185" s="113" t="s">
        <v>1294</v>
      </c>
      <c r="G1185" s="31">
        <v>0</v>
      </c>
      <c r="H1185" s="31">
        <v>0</v>
      </c>
    </row>
    <row r="1186" spans="1:8" ht="24.95" customHeight="1" x14ac:dyDescent="0.25">
      <c r="A1186" s="85"/>
      <c r="B1186" s="85"/>
      <c r="C1186" s="75"/>
      <c r="D1186" s="75"/>
      <c r="E1186" s="85"/>
      <c r="F1186" s="85"/>
      <c r="G1186" s="31">
        <v>0</v>
      </c>
      <c r="H1186" s="31">
        <v>0</v>
      </c>
    </row>
    <row r="1187" spans="1:8" ht="24.95" customHeight="1" x14ac:dyDescent="0.25">
      <c r="A1187" s="86"/>
      <c r="B1187" s="86"/>
      <c r="C1187" s="76"/>
      <c r="D1187" s="76"/>
      <c r="E1187" s="86"/>
      <c r="F1187" s="86"/>
      <c r="G1187" s="32"/>
      <c r="H1187" s="31">
        <v>0</v>
      </c>
    </row>
    <row r="1188" spans="1:8" x14ac:dyDescent="0.25">
      <c r="A1188" s="74" t="s">
        <v>1277</v>
      </c>
      <c r="B1188" s="74" t="s">
        <v>471</v>
      </c>
      <c r="C1188" s="74" t="s">
        <v>1052</v>
      </c>
      <c r="D1188" s="74" t="s">
        <v>1295</v>
      </c>
      <c r="E1188" s="74" t="s">
        <v>1275</v>
      </c>
      <c r="F1188" s="113" t="s">
        <v>1296</v>
      </c>
      <c r="G1188" s="31">
        <v>0</v>
      </c>
      <c r="H1188" s="31">
        <v>0</v>
      </c>
    </row>
    <row r="1189" spans="1:8" x14ac:dyDescent="0.25">
      <c r="A1189" s="85"/>
      <c r="B1189" s="85"/>
      <c r="C1189" s="75"/>
      <c r="D1189" s="75"/>
      <c r="E1189" s="85"/>
      <c r="F1189" s="85"/>
      <c r="G1189" s="31">
        <v>0</v>
      </c>
      <c r="H1189" s="31">
        <v>0</v>
      </c>
    </row>
    <row r="1190" spans="1:8" x14ac:dyDescent="0.25">
      <c r="A1190" s="86"/>
      <c r="B1190" s="86"/>
      <c r="C1190" s="76"/>
      <c r="D1190" s="76"/>
      <c r="E1190" s="86"/>
      <c r="F1190" s="86"/>
      <c r="G1190" s="32"/>
      <c r="H1190" s="31">
        <v>0</v>
      </c>
    </row>
    <row r="1191" spans="1:8" ht="24.95" customHeight="1" x14ac:dyDescent="0.25">
      <c r="A1191" s="74" t="s">
        <v>1277</v>
      </c>
      <c r="B1191" s="74" t="s">
        <v>1297</v>
      </c>
      <c r="C1191" s="74" t="s">
        <v>1298</v>
      </c>
      <c r="D1191" s="74" t="s">
        <v>1299</v>
      </c>
      <c r="E1191" s="74" t="s">
        <v>1275</v>
      </c>
      <c r="F1191" s="113" t="s">
        <v>1226</v>
      </c>
      <c r="G1191" s="31">
        <v>0</v>
      </c>
      <c r="H1191" s="31">
        <v>0</v>
      </c>
    </row>
    <row r="1192" spans="1:8" ht="24.95" customHeight="1" x14ac:dyDescent="0.25">
      <c r="A1192" s="85"/>
      <c r="B1192" s="85"/>
      <c r="C1192" s="75"/>
      <c r="D1192" s="75"/>
      <c r="E1192" s="85"/>
      <c r="F1192" s="85"/>
      <c r="G1192" s="31">
        <v>0</v>
      </c>
      <c r="H1192" s="31">
        <v>0</v>
      </c>
    </row>
    <row r="1193" spans="1:8" ht="24.95" customHeight="1" x14ac:dyDescent="0.25">
      <c r="A1193" s="86"/>
      <c r="B1193" s="86"/>
      <c r="C1193" s="76"/>
      <c r="D1193" s="76"/>
      <c r="E1193" s="86"/>
      <c r="F1193" s="86"/>
      <c r="G1193" s="32"/>
      <c r="H1193" s="31">
        <v>0</v>
      </c>
    </row>
    <row r="1194" spans="1:8" ht="24.95" customHeight="1" x14ac:dyDescent="0.25">
      <c r="A1194" s="74" t="s">
        <v>1277</v>
      </c>
      <c r="B1194" s="74" t="s">
        <v>1300</v>
      </c>
      <c r="C1194" s="74" t="s">
        <v>1298</v>
      </c>
      <c r="D1194" s="74" t="s">
        <v>1301</v>
      </c>
      <c r="E1194" s="74" t="s">
        <v>1275</v>
      </c>
      <c r="F1194" s="113" t="s">
        <v>1302</v>
      </c>
      <c r="G1194" s="31">
        <v>0</v>
      </c>
      <c r="H1194" s="31">
        <v>0</v>
      </c>
    </row>
    <row r="1195" spans="1:8" ht="24.95" customHeight="1" x14ac:dyDescent="0.25">
      <c r="A1195" s="85"/>
      <c r="B1195" s="85"/>
      <c r="C1195" s="75"/>
      <c r="D1195" s="75"/>
      <c r="E1195" s="85"/>
      <c r="F1195" s="85"/>
      <c r="G1195" s="31">
        <v>0</v>
      </c>
      <c r="H1195" s="31">
        <v>0</v>
      </c>
    </row>
    <row r="1196" spans="1:8" ht="24.95" customHeight="1" x14ac:dyDescent="0.25">
      <c r="A1196" s="86"/>
      <c r="B1196" s="86"/>
      <c r="C1196" s="76"/>
      <c r="D1196" s="76"/>
      <c r="E1196" s="86"/>
      <c r="F1196" s="86"/>
      <c r="G1196" s="32"/>
      <c r="H1196" s="31">
        <v>0</v>
      </c>
    </row>
    <row r="1197" spans="1:8" x14ac:dyDescent="0.25">
      <c r="A1197" s="74" t="s">
        <v>1303</v>
      </c>
      <c r="B1197" s="74" t="s">
        <v>1304</v>
      </c>
      <c r="C1197" s="74" t="s">
        <v>1305</v>
      </c>
      <c r="D1197" s="74" t="s">
        <v>1306</v>
      </c>
      <c r="E1197" s="74" t="s">
        <v>1759</v>
      </c>
      <c r="F1197" s="74" t="s">
        <v>824</v>
      </c>
      <c r="G1197" s="67">
        <v>3216</v>
      </c>
      <c r="H1197" s="68">
        <v>5841</v>
      </c>
    </row>
    <row r="1198" spans="1:8" x14ac:dyDescent="0.25">
      <c r="A1198" s="85"/>
      <c r="B1198" s="85"/>
      <c r="C1198" s="75"/>
      <c r="D1198" s="85"/>
      <c r="E1198" s="85"/>
      <c r="F1198" s="85"/>
      <c r="G1198" s="68">
        <v>0</v>
      </c>
      <c r="H1198" s="68">
        <v>0</v>
      </c>
    </row>
    <row r="1199" spans="1:8" x14ac:dyDescent="0.25">
      <c r="A1199" s="86"/>
      <c r="B1199" s="86"/>
      <c r="C1199" s="76"/>
      <c r="D1199" s="86"/>
      <c r="E1199" s="86"/>
      <c r="F1199" s="86"/>
      <c r="G1199" s="32"/>
      <c r="H1199" s="68">
        <v>0</v>
      </c>
    </row>
    <row r="1200" spans="1:8" x14ac:dyDescent="0.25">
      <c r="A1200" s="74" t="s">
        <v>1303</v>
      </c>
      <c r="B1200" s="74" t="s">
        <v>1304</v>
      </c>
      <c r="C1200" s="74" t="s">
        <v>1307</v>
      </c>
      <c r="D1200" s="74" t="s">
        <v>1308</v>
      </c>
      <c r="E1200" s="74" t="s">
        <v>1759</v>
      </c>
      <c r="F1200" s="74" t="s">
        <v>138</v>
      </c>
      <c r="G1200" s="67">
        <v>0</v>
      </c>
      <c r="H1200" s="68">
        <v>0</v>
      </c>
    </row>
    <row r="1201" spans="1:8" x14ac:dyDescent="0.25">
      <c r="A1201" s="85"/>
      <c r="B1201" s="85"/>
      <c r="C1201" s="75"/>
      <c r="D1201" s="85"/>
      <c r="E1201" s="85"/>
      <c r="F1201" s="85"/>
      <c r="G1201" s="68">
        <v>0</v>
      </c>
      <c r="H1201" s="68">
        <v>0</v>
      </c>
    </row>
    <row r="1202" spans="1:8" x14ac:dyDescent="0.25">
      <c r="A1202" s="86"/>
      <c r="B1202" s="86"/>
      <c r="C1202" s="76"/>
      <c r="D1202" s="86"/>
      <c r="E1202" s="86"/>
      <c r="F1202" s="86"/>
      <c r="G1202" s="32"/>
      <c r="H1202" s="68">
        <v>0</v>
      </c>
    </row>
    <row r="1203" spans="1:8" x14ac:dyDescent="0.25">
      <c r="A1203" s="74" t="s">
        <v>1309</v>
      </c>
      <c r="B1203" s="74" t="s">
        <v>1310</v>
      </c>
      <c r="C1203" s="74" t="s">
        <v>1311</v>
      </c>
      <c r="D1203" s="74" t="s">
        <v>1312</v>
      </c>
      <c r="E1203" s="74" t="s">
        <v>1759</v>
      </c>
      <c r="F1203" s="74" t="s">
        <v>294</v>
      </c>
      <c r="G1203" s="67">
        <v>0</v>
      </c>
      <c r="H1203" s="68">
        <v>0</v>
      </c>
    </row>
    <row r="1204" spans="1:8" x14ac:dyDescent="0.25">
      <c r="A1204" s="85"/>
      <c r="B1204" s="85"/>
      <c r="C1204" s="75"/>
      <c r="D1204" s="85"/>
      <c r="E1204" s="85"/>
      <c r="F1204" s="85"/>
      <c r="G1204" s="68">
        <v>0</v>
      </c>
      <c r="H1204" s="68">
        <v>0</v>
      </c>
    </row>
    <row r="1205" spans="1:8" x14ac:dyDescent="0.25">
      <c r="A1205" s="86"/>
      <c r="B1205" s="86"/>
      <c r="C1205" s="76"/>
      <c r="D1205" s="86"/>
      <c r="E1205" s="86"/>
      <c r="F1205" s="86"/>
      <c r="G1205" s="32"/>
      <c r="H1205" s="68">
        <v>0</v>
      </c>
    </row>
    <row r="1206" spans="1:8" x14ac:dyDescent="0.25">
      <c r="A1206" s="74" t="s">
        <v>1309</v>
      </c>
      <c r="B1206" s="74" t="s">
        <v>1313</v>
      </c>
      <c r="C1206" s="74" t="s">
        <v>1314</v>
      </c>
      <c r="D1206" s="74" t="s">
        <v>1315</v>
      </c>
      <c r="E1206" s="74" t="s">
        <v>1759</v>
      </c>
      <c r="F1206" s="74" t="s">
        <v>157</v>
      </c>
      <c r="G1206" s="67">
        <v>0</v>
      </c>
      <c r="H1206" s="68">
        <v>0</v>
      </c>
    </row>
    <row r="1207" spans="1:8" x14ac:dyDescent="0.25">
      <c r="A1207" s="85"/>
      <c r="B1207" s="85"/>
      <c r="C1207" s="75"/>
      <c r="D1207" s="85"/>
      <c r="E1207" s="85"/>
      <c r="F1207" s="85"/>
      <c r="G1207" s="68">
        <v>0</v>
      </c>
      <c r="H1207" s="68">
        <v>0</v>
      </c>
    </row>
    <row r="1208" spans="1:8" x14ac:dyDescent="0.25">
      <c r="A1208" s="86"/>
      <c r="B1208" s="86"/>
      <c r="C1208" s="76"/>
      <c r="D1208" s="86"/>
      <c r="E1208" s="86"/>
      <c r="F1208" s="86"/>
      <c r="G1208" s="32"/>
      <c r="H1208" s="68">
        <v>0</v>
      </c>
    </row>
    <row r="1209" spans="1:8" x14ac:dyDescent="0.25">
      <c r="A1209" s="74" t="s">
        <v>1309</v>
      </c>
      <c r="B1209" s="74" t="s">
        <v>1316</v>
      </c>
      <c r="C1209" s="74" t="s">
        <v>1317</v>
      </c>
      <c r="D1209" s="74" t="s">
        <v>1318</v>
      </c>
      <c r="E1209" s="74" t="s">
        <v>1759</v>
      </c>
      <c r="F1209" s="74" t="s">
        <v>78</v>
      </c>
      <c r="G1209" s="67">
        <v>0</v>
      </c>
      <c r="H1209" s="68">
        <v>0</v>
      </c>
    </row>
    <row r="1210" spans="1:8" x14ac:dyDescent="0.25">
      <c r="A1210" s="85"/>
      <c r="B1210" s="85"/>
      <c r="C1210" s="75"/>
      <c r="D1210" s="85"/>
      <c r="E1210" s="85"/>
      <c r="F1210" s="85"/>
      <c r="G1210" s="68">
        <v>0</v>
      </c>
      <c r="H1210" s="68">
        <v>0</v>
      </c>
    </row>
    <row r="1211" spans="1:8" x14ac:dyDescent="0.25">
      <c r="A1211" s="86"/>
      <c r="B1211" s="86"/>
      <c r="C1211" s="76"/>
      <c r="D1211" s="86"/>
      <c r="E1211" s="86"/>
      <c r="F1211" s="86"/>
      <c r="G1211" s="32"/>
      <c r="H1211" s="68">
        <v>0</v>
      </c>
    </row>
    <row r="1212" spans="1:8" x14ac:dyDescent="0.25">
      <c r="A1212" s="74" t="s">
        <v>1309</v>
      </c>
      <c r="B1212" s="74" t="s">
        <v>1319</v>
      </c>
      <c r="C1212" s="74" t="s">
        <v>1317</v>
      </c>
      <c r="D1212" s="74" t="s">
        <v>1318</v>
      </c>
      <c r="E1212" s="74" t="s">
        <v>1759</v>
      </c>
      <c r="F1212" s="74" t="s">
        <v>78</v>
      </c>
      <c r="G1212" s="67">
        <v>0</v>
      </c>
      <c r="H1212" s="68">
        <v>0</v>
      </c>
    </row>
    <row r="1213" spans="1:8" x14ac:dyDescent="0.25">
      <c r="A1213" s="85"/>
      <c r="B1213" s="85"/>
      <c r="C1213" s="75"/>
      <c r="D1213" s="85"/>
      <c r="E1213" s="85"/>
      <c r="F1213" s="85"/>
      <c r="G1213" s="68">
        <v>0</v>
      </c>
      <c r="H1213" s="68">
        <v>0</v>
      </c>
    </row>
    <row r="1214" spans="1:8" x14ac:dyDescent="0.25">
      <c r="A1214" s="86"/>
      <c r="B1214" s="86"/>
      <c r="C1214" s="76"/>
      <c r="D1214" s="86"/>
      <c r="E1214" s="86"/>
      <c r="F1214" s="86"/>
      <c r="G1214" s="32"/>
      <c r="H1214" s="68">
        <v>0</v>
      </c>
    </row>
    <row r="1215" spans="1:8" x14ac:dyDescent="0.25">
      <c r="A1215" s="74" t="s">
        <v>1309</v>
      </c>
      <c r="B1215" s="74" t="s">
        <v>1310</v>
      </c>
      <c r="C1215" s="74" t="s">
        <v>1317</v>
      </c>
      <c r="D1215" s="74" t="s">
        <v>1318</v>
      </c>
      <c r="E1215" s="74" t="s">
        <v>1759</v>
      </c>
      <c r="F1215" s="74" t="s">
        <v>78</v>
      </c>
      <c r="G1215" s="67">
        <v>0</v>
      </c>
      <c r="H1215" s="68">
        <v>0</v>
      </c>
    </row>
    <row r="1216" spans="1:8" x14ac:dyDescent="0.25">
      <c r="A1216" s="85"/>
      <c r="B1216" s="85"/>
      <c r="C1216" s="75"/>
      <c r="D1216" s="85"/>
      <c r="E1216" s="85"/>
      <c r="F1216" s="85"/>
      <c r="G1216" s="68">
        <v>0</v>
      </c>
      <c r="H1216" s="68">
        <v>0</v>
      </c>
    </row>
    <row r="1217" spans="1:8" x14ac:dyDescent="0.25">
      <c r="A1217" s="86"/>
      <c r="B1217" s="86"/>
      <c r="C1217" s="76"/>
      <c r="D1217" s="86"/>
      <c r="E1217" s="86"/>
      <c r="F1217" s="86"/>
      <c r="G1217" s="32"/>
      <c r="H1217" s="68">
        <v>0</v>
      </c>
    </row>
    <row r="1218" spans="1:8" ht="20.100000000000001" customHeight="1" x14ac:dyDescent="0.25">
      <c r="A1218" s="74" t="s">
        <v>1320</v>
      </c>
      <c r="B1218" s="74" t="s">
        <v>1321</v>
      </c>
      <c r="C1218" s="74" t="s">
        <v>1322</v>
      </c>
      <c r="D1218" s="74" t="s">
        <v>1323</v>
      </c>
      <c r="E1218" s="74" t="s">
        <v>1759</v>
      </c>
      <c r="F1218" s="74" t="s">
        <v>90</v>
      </c>
      <c r="G1218" s="67">
        <v>1250</v>
      </c>
      <c r="H1218" s="68">
        <v>3788</v>
      </c>
    </row>
    <row r="1219" spans="1:8" ht="20.100000000000001" customHeight="1" x14ac:dyDescent="0.25">
      <c r="A1219" s="85"/>
      <c r="B1219" s="85"/>
      <c r="C1219" s="75"/>
      <c r="D1219" s="85"/>
      <c r="E1219" s="85"/>
      <c r="F1219" s="85"/>
      <c r="G1219" s="68">
        <v>900</v>
      </c>
      <c r="H1219" s="68">
        <v>0</v>
      </c>
    </row>
    <row r="1220" spans="1:8" ht="20.100000000000001" customHeight="1" x14ac:dyDescent="0.25">
      <c r="A1220" s="86"/>
      <c r="B1220" s="86"/>
      <c r="C1220" s="76"/>
      <c r="D1220" s="86"/>
      <c r="E1220" s="86"/>
      <c r="F1220" s="86"/>
      <c r="G1220" s="32"/>
      <c r="H1220" s="68">
        <v>0</v>
      </c>
    </row>
    <row r="1221" spans="1:8" ht="20.100000000000001" customHeight="1" x14ac:dyDescent="0.25">
      <c r="A1221" s="74" t="s">
        <v>1309</v>
      </c>
      <c r="B1221" s="74" t="s">
        <v>1324</v>
      </c>
      <c r="C1221" s="74" t="s">
        <v>1322</v>
      </c>
      <c r="D1221" s="74" t="s">
        <v>1323</v>
      </c>
      <c r="E1221" s="74" t="s">
        <v>1759</v>
      </c>
      <c r="F1221" s="74" t="s">
        <v>90</v>
      </c>
      <c r="G1221" s="67">
        <v>0</v>
      </c>
      <c r="H1221" s="68">
        <v>0</v>
      </c>
    </row>
    <row r="1222" spans="1:8" ht="20.100000000000001" customHeight="1" x14ac:dyDescent="0.25">
      <c r="A1222" s="85"/>
      <c r="B1222" s="85"/>
      <c r="C1222" s="75"/>
      <c r="D1222" s="85"/>
      <c r="E1222" s="85"/>
      <c r="F1222" s="85"/>
      <c r="G1222" s="68">
        <v>0</v>
      </c>
      <c r="H1222" s="68">
        <v>0</v>
      </c>
    </row>
    <row r="1223" spans="1:8" ht="20.100000000000001" customHeight="1" x14ac:dyDescent="0.25">
      <c r="A1223" s="86"/>
      <c r="B1223" s="86"/>
      <c r="C1223" s="76"/>
      <c r="D1223" s="86"/>
      <c r="E1223" s="86"/>
      <c r="F1223" s="86"/>
      <c r="G1223" s="32"/>
      <c r="H1223" s="68">
        <v>0</v>
      </c>
    </row>
    <row r="1224" spans="1:8" ht="20.100000000000001" customHeight="1" x14ac:dyDescent="0.25">
      <c r="A1224" s="74" t="s">
        <v>1325</v>
      </c>
      <c r="B1224" s="74" t="s">
        <v>1326</v>
      </c>
      <c r="C1224" s="74" t="s">
        <v>1322</v>
      </c>
      <c r="D1224" s="74" t="s">
        <v>1323</v>
      </c>
      <c r="E1224" s="74" t="s">
        <v>1759</v>
      </c>
      <c r="F1224" s="74" t="s">
        <v>90</v>
      </c>
      <c r="G1224" s="67">
        <v>952</v>
      </c>
      <c r="H1224" s="68">
        <v>0</v>
      </c>
    </row>
    <row r="1225" spans="1:8" ht="20.100000000000001" customHeight="1" x14ac:dyDescent="0.25">
      <c r="A1225" s="85"/>
      <c r="B1225" s="85"/>
      <c r="C1225" s="75"/>
      <c r="D1225" s="85"/>
      <c r="E1225" s="85"/>
      <c r="F1225" s="85"/>
      <c r="G1225" s="68">
        <v>504</v>
      </c>
      <c r="H1225" s="68">
        <v>0</v>
      </c>
    </row>
    <row r="1226" spans="1:8" ht="20.100000000000001" customHeight="1" x14ac:dyDescent="0.25">
      <c r="A1226" s="86"/>
      <c r="B1226" s="86"/>
      <c r="C1226" s="76"/>
      <c r="D1226" s="86"/>
      <c r="E1226" s="86"/>
      <c r="F1226" s="86"/>
      <c r="G1226" s="32"/>
      <c r="H1226" s="68">
        <v>0</v>
      </c>
    </row>
    <row r="1227" spans="1:8" x14ac:dyDescent="0.25">
      <c r="A1227" s="74" t="s">
        <v>1327</v>
      </c>
      <c r="B1227" s="74" t="s">
        <v>1328</v>
      </c>
      <c r="C1227" s="74" t="s">
        <v>1329</v>
      </c>
      <c r="D1227" s="74" t="s">
        <v>1330</v>
      </c>
      <c r="E1227" s="74" t="s">
        <v>1759</v>
      </c>
      <c r="F1227" s="74" t="s">
        <v>96</v>
      </c>
      <c r="G1227" s="67">
        <v>952</v>
      </c>
      <c r="H1227" s="68">
        <v>5375</v>
      </c>
    </row>
    <row r="1228" spans="1:8" x14ac:dyDescent="0.25">
      <c r="A1228" s="85"/>
      <c r="B1228" s="85"/>
      <c r="C1228" s="75"/>
      <c r="D1228" s="85"/>
      <c r="E1228" s="85"/>
      <c r="F1228" s="85"/>
      <c r="G1228" s="68">
        <v>1000</v>
      </c>
      <c r="H1228" s="68">
        <v>0</v>
      </c>
    </row>
    <row r="1229" spans="1:8" x14ac:dyDescent="0.25">
      <c r="A1229" s="86"/>
      <c r="B1229" s="86"/>
      <c r="C1229" s="76"/>
      <c r="D1229" s="86"/>
      <c r="E1229" s="86"/>
      <c r="F1229" s="86"/>
      <c r="G1229" s="32"/>
      <c r="H1229" s="68">
        <v>0</v>
      </c>
    </row>
    <row r="1230" spans="1:8" x14ac:dyDescent="0.25">
      <c r="A1230" s="74" t="s">
        <v>1331</v>
      </c>
      <c r="B1230" s="74" t="s">
        <v>1332</v>
      </c>
      <c r="C1230" s="74" t="s">
        <v>1329</v>
      </c>
      <c r="D1230" s="74" t="s">
        <v>1330</v>
      </c>
      <c r="E1230" s="74" t="s">
        <v>1759</v>
      </c>
      <c r="F1230" s="74" t="s">
        <v>96</v>
      </c>
      <c r="G1230" s="67">
        <v>952</v>
      </c>
      <c r="H1230" s="68">
        <v>5998</v>
      </c>
    </row>
    <row r="1231" spans="1:8" x14ac:dyDescent="0.25">
      <c r="A1231" s="85"/>
      <c r="B1231" s="85"/>
      <c r="C1231" s="75"/>
      <c r="D1231" s="85"/>
      <c r="E1231" s="85"/>
      <c r="F1231" s="85"/>
      <c r="G1231" s="68">
        <v>1000</v>
      </c>
      <c r="H1231" s="68">
        <v>0</v>
      </c>
    </row>
    <row r="1232" spans="1:8" x14ac:dyDescent="0.25">
      <c r="A1232" s="86"/>
      <c r="B1232" s="86"/>
      <c r="C1232" s="76"/>
      <c r="D1232" s="86"/>
      <c r="E1232" s="86"/>
      <c r="F1232" s="86"/>
      <c r="G1232" s="32"/>
      <c r="H1232" s="68">
        <v>0</v>
      </c>
    </row>
    <row r="1233" spans="1:8" x14ac:dyDescent="0.25">
      <c r="A1233" s="74" t="s">
        <v>1309</v>
      </c>
      <c r="B1233" s="74" t="s">
        <v>1310</v>
      </c>
      <c r="C1233" s="74" t="s">
        <v>1329</v>
      </c>
      <c r="D1233" s="74" t="s">
        <v>1330</v>
      </c>
      <c r="E1233" s="74" t="s">
        <v>1759</v>
      </c>
      <c r="F1233" s="74" t="s">
        <v>96</v>
      </c>
      <c r="G1233" s="67">
        <v>0</v>
      </c>
      <c r="H1233" s="68">
        <v>0</v>
      </c>
    </row>
    <row r="1234" spans="1:8" x14ac:dyDescent="0.25">
      <c r="A1234" s="85"/>
      <c r="B1234" s="85"/>
      <c r="C1234" s="75"/>
      <c r="D1234" s="85"/>
      <c r="E1234" s="85"/>
      <c r="F1234" s="85"/>
      <c r="G1234" s="68">
        <v>0</v>
      </c>
      <c r="H1234" s="68">
        <v>0</v>
      </c>
    </row>
    <row r="1235" spans="1:8" x14ac:dyDescent="0.25">
      <c r="A1235" s="86"/>
      <c r="B1235" s="86"/>
      <c r="C1235" s="76"/>
      <c r="D1235" s="86"/>
      <c r="E1235" s="86"/>
      <c r="F1235" s="86"/>
      <c r="G1235" s="32"/>
      <c r="H1235" s="68">
        <v>0</v>
      </c>
    </row>
    <row r="1236" spans="1:8" x14ac:dyDescent="0.25">
      <c r="A1236" s="74" t="s">
        <v>1333</v>
      </c>
      <c r="B1236" s="74" t="s">
        <v>1334</v>
      </c>
      <c r="C1236" s="74" t="s">
        <v>1335</v>
      </c>
      <c r="D1236" s="74" t="s">
        <v>1336</v>
      </c>
      <c r="E1236" s="74" t="s">
        <v>1759</v>
      </c>
      <c r="F1236" s="74" t="s">
        <v>105</v>
      </c>
      <c r="G1236" s="67">
        <v>952</v>
      </c>
      <c r="H1236" s="68">
        <v>4281</v>
      </c>
    </row>
    <row r="1237" spans="1:8" x14ac:dyDescent="0.25">
      <c r="A1237" s="85"/>
      <c r="B1237" s="85"/>
      <c r="C1237" s="85"/>
      <c r="D1237" s="85"/>
      <c r="E1237" s="85"/>
      <c r="F1237" s="85"/>
      <c r="G1237" s="68">
        <v>948</v>
      </c>
      <c r="H1237" s="68">
        <v>0</v>
      </c>
    </row>
    <row r="1238" spans="1:8" x14ac:dyDescent="0.25">
      <c r="A1238" s="86"/>
      <c r="B1238" s="86"/>
      <c r="C1238" s="86"/>
      <c r="D1238" s="86"/>
      <c r="E1238" s="86"/>
      <c r="F1238" s="86"/>
      <c r="G1238" s="32"/>
      <c r="H1238" s="68">
        <v>0</v>
      </c>
    </row>
    <row r="1239" spans="1:8" x14ac:dyDescent="0.25">
      <c r="A1239" s="74" t="s">
        <v>1337</v>
      </c>
      <c r="B1239" s="74" t="s">
        <v>555</v>
      </c>
      <c r="C1239" s="74" t="s">
        <v>1338</v>
      </c>
      <c r="D1239" s="74" t="s">
        <v>1339</v>
      </c>
      <c r="E1239" s="74" t="s">
        <v>1759</v>
      </c>
      <c r="F1239" s="74" t="s">
        <v>119</v>
      </c>
      <c r="G1239" s="67">
        <v>1239.75</v>
      </c>
      <c r="H1239" s="68">
        <v>5621</v>
      </c>
    </row>
    <row r="1240" spans="1:8" x14ac:dyDescent="0.25">
      <c r="A1240" s="85"/>
      <c r="B1240" s="85"/>
      <c r="C1240" s="75"/>
      <c r="D1240" s="85"/>
      <c r="E1240" s="85"/>
      <c r="F1240" s="85"/>
      <c r="G1240" s="68">
        <v>0</v>
      </c>
      <c r="H1240" s="68">
        <v>0</v>
      </c>
    </row>
    <row r="1241" spans="1:8" x14ac:dyDescent="0.25">
      <c r="A1241" s="86"/>
      <c r="B1241" s="86"/>
      <c r="C1241" s="76"/>
      <c r="D1241" s="86"/>
      <c r="E1241" s="86"/>
      <c r="F1241" s="86"/>
      <c r="G1241" s="32"/>
      <c r="H1241" s="68">
        <v>0</v>
      </c>
    </row>
    <row r="1242" spans="1:8" x14ac:dyDescent="0.25">
      <c r="A1242" s="74" t="s">
        <v>1340</v>
      </c>
      <c r="B1242" s="74" t="s">
        <v>1341</v>
      </c>
      <c r="C1242" s="74" t="s">
        <v>1342</v>
      </c>
      <c r="D1242" s="74" t="s">
        <v>1343</v>
      </c>
      <c r="E1242" s="74" t="s">
        <v>1759</v>
      </c>
      <c r="F1242" s="74" t="s">
        <v>109</v>
      </c>
      <c r="G1242" s="67">
        <v>952</v>
      </c>
      <c r="H1242" s="68">
        <v>3788</v>
      </c>
    </row>
    <row r="1243" spans="1:8" x14ac:dyDescent="0.25">
      <c r="A1243" s="85"/>
      <c r="B1243" s="85"/>
      <c r="C1243" s="75"/>
      <c r="D1243" s="85"/>
      <c r="E1243" s="85"/>
      <c r="F1243" s="85"/>
      <c r="G1243" s="68">
        <v>1000</v>
      </c>
      <c r="H1243" s="68">
        <v>0</v>
      </c>
    </row>
    <row r="1244" spans="1:8" x14ac:dyDescent="0.25">
      <c r="A1244" s="86"/>
      <c r="B1244" s="86"/>
      <c r="C1244" s="76"/>
      <c r="D1244" s="86"/>
      <c r="E1244" s="86"/>
      <c r="F1244" s="86"/>
      <c r="G1244" s="32"/>
      <c r="H1244" s="68">
        <v>0</v>
      </c>
    </row>
    <row r="1245" spans="1:8" x14ac:dyDescent="0.25">
      <c r="A1245" s="74" t="s">
        <v>1344</v>
      </c>
      <c r="B1245" s="74" t="s">
        <v>1345</v>
      </c>
      <c r="C1245" s="74" t="s">
        <v>1342</v>
      </c>
      <c r="D1245" s="74" t="s">
        <v>1343</v>
      </c>
      <c r="E1245" s="74" t="s">
        <v>1759</v>
      </c>
      <c r="F1245" s="90" t="s">
        <v>109</v>
      </c>
      <c r="G1245" s="67">
        <v>952</v>
      </c>
      <c r="H1245" s="68">
        <v>3788</v>
      </c>
    </row>
    <row r="1246" spans="1:8" x14ac:dyDescent="0.25">
      <c r="A1246" s="85"/>
      <c r="B1246" s="85"/>
      <c r="C1246" s="75"/>
      <c r="D1246" s="85"/>
      <c r="E1246" s="85"/>
      <c r="F1246" s="85"/>
      <c r="G1246" s="68">
        <v>1000</v>
      </c>
      <c r="H1246" s="68">
        <v>0</v>
      </c>
    </row>
    <row r="1247" spans="1:8" x14ac:dyDescent="0.25">
      <c r="A1247" s="86"/>
      <c r="B1247" s="86"/>
      <c r="C1247" s="76"/>
      <c r="D1247" s="86"/>
      <c r="E1247" s="86"/>
      <c r="F1247" s="86"/>
      <c r="G1247" s="32"/>
      <c r="H1247" s="68">
        <v>0</v>
      </c>
    </row>
    <row r="1248" spans="1:8" x14ac:dyDescent="0.25">
      <c r="A1248" s="74" t="s">
        <v>1340</v>
      </c>
      <c r="B1248" s="74" t="s">
        <v>1341</v>
      </c>
      <c r="C1248" s="74" t="s">
        <v>1342</v>
      </c>
      <c r="D1248" s="74" t="s">
        <v>1343</v>
      </c>
      <c r="E1248" s="74" t="s">
        <v>1759</v>
      </c>
      <c r="F1248" s="90" t="s">
        <v>648</v>
      </c>
      <c r="G1248" s="67">
        <v>0</v>
      </c>
      <c r="H1248" s="68">
        <v>0</v>
      </c>
    </row>
    <row r="1249" spans="1:8" x14ac:dyDescent="0.25">
      <c r="A1249" s="85"/>
      <c r="B1249" s="85"/>
      <c r="C1249" s="75"/>
      <c r="D1249" s="85"/>
      <c r="E1249" s="85"/>
      <c r="F1249" s="85"/>
      <c r="G1249" s="68">
        <v>0</v>
      </c>
      <c r="H1249" s="68">
        <v>0</v>
      </c>
    </row>
    <row r="1250" spans="1:8" x14ac:dyDescent="0.25">
      <c r="A1250" s="86"/>
      <c r="B1250" s="86"/>
      <c r="C1250" s="76"/>
      <c r="D1250" s="86"/>
      <c r="E1250" s="86"/>
      <c r="F1250" s="86"/>
      <c r="G1250" s="32"/>
      <c r="H1250" s="68">
        <v>0</v>
      </c>
    </row>
    <row r="1251" spans="1:8" x14ac:dyDescent="0.25">
      <c r="A1251" s="74" t="s">
        <v>1344</v>
      </c>
      <c r="B1251" s="74" t="s">
        <v>1345</v>
      </c>
      <c r="C1251" s="74" t="s">
        <v>1342</v>
      </c>
      <c r="D1251" s="74" t="s">
        <v>1343</v>
      </c>
      <c r="E1251" s="74" t="s">
        <v>1759</v>
      </c>
      <c r="F1251" s="74" t="s">
        <v>648</v>
      </c>
      <c r="G1251" s="67">
        <v>0</v>
      </c>
      <c r="H1251" s="68">
        <v>0</v>
      </c>
    </row>
    <row r="1252" spans="1:8" x14ac:dyDescent="0.25">
      <c r="A1252" s="85"/>
      <c r="B1252" s="85"/>
      <c r="C1252" s="75"/>
      <c r="D1252" s="85"/>
      <c r="E1252" s="85"/>
      <c r="F1252" s="85"/>
      <c r="G1252" s="68">
        <v>0</v>
      </c>
      <c r="H1252" s="68">
        <v>0</v>
      </c>
    </row>
    <row r="1253" spans="1:8" x14ac:dyDescent="0.25">
      <c r="A1253" s="86"/>
      <c r="B1253" s="86"/>
      <c r="C1253" s="76"/>
      <c r="D1253" s="86"/>
      <c r="E1253" s="86"/>
      <c r="F1253" s="86"/>
      <c r="G1253" s="32"/>
      <c r="H1253" s="68">
        <v>0</v>
      </c>
    </row>
    <row r="1254" spans="1:8" x14ac:dyDescent="0.25">
      <c r="A1254" s="74" t="s">
        <v>1346</v>
      </c>
      <c r="B1254" s="74" t="s">
        <v>1347</v>
      </c>
      <c r="C1254" s="74" t="s">
        <v>143</v>
      </c>
      <c r="D1254" s="74" t="s">
        <v>1348</v>
      </c>
      <c r="E1254" s="74" t="s">
        <v>1760</v>
      </c>
      <c r="F1254" s="90">
        <v>42283</v>
      </c>
      <c r="G1254" s="69">
        <v>2550</v>
      </c>
      <c r="H1254" s="69">
        <v>2564.33</v>
      </c>
    </row>
    <row r="1255" spans="1:8" x14ac:dyDescent="0.25">
      <c r="A1255" s="75"/>
      <c r="B1255" s="75"/>
      <c r="C1255" s="75"/>
      <c r="D1255" s="75"/>
      <c r="E1255" s="75"/>
      <c r="F1255" s="75"/>
      <c r="G1255" s="69"/>
      <c r="H1255" s="69">
        <v>0</v>
      </c>
    </row>
    <row r="1256" spans="1:8" x14ac:dyDescent="0.25">
      <c r="A1256" s="76"/>
      <c r="B1256" s="76"/>
      <c r="C1256" s="76"/>
      <c r="D1256" s="76"/>
      <c r="E1256" s="76"/>
      <c r="F1256" s="76"/>
      <c r="G1256" s="69"/>
      <c r="H1256" s="69">
        <v>604</v>
      </c>
    </row>
    <row r="1257" spans="1:8" x14ac:dyDescent="0.25">
      <c r="A1257" s="74" t="s">
        <v>1349</v>
      </c>
      <c r="B1257" s="74" t="s">
        <v>1350</v>
      </c>
      <c r="C1257" s="74" t="s">
        <v>143</v>
      </c>
      <c r="D1257" s="74" t="s">
        <v>1348</v>
      </c>
      <c r="E1257" s="74" t="s">
        <v>1760</v>
      </c>
      <c r="F1257" s="90">
        <v>42284</v>
      </c>
      <c r="G1257" s="69">
        <v>2550</v>
      </c>
      <c r="H1257" s="69">
        <v>2662.11</v>
      </c>
    </row>
    <row r="1258" spans="1:8" x14ac:dyDescent="0.25">
      <c r="A1258" s="75"/>
      <c r="B1258" s="75"/>
      <c r="C1258" s="75"/>
      <c r="D1258" s="75"/>
      <c r="E1258" s="75"/>
      <c r="F1258" s="75"/>
      <c r="G1258" s="37"/>
      <c r="H1258" s="69">
        <v>0</v>
      </c>
    </row>
    <row r="1259" spans="1:8" x14ac:dyDescent="0.25">
      <c r="A1259" s="76"/>
      <c r="B1259" s="76"/>
      <c r="C1259" s="76"/>
      <c r="D1259" s="76"/>
      <c r="E1259" s="76"/>
      <c r="F1259" s="76"/>
      <c r="G1259" s="69"/>
      <c r="H1259" s="69">
        <v>604</v>
      </c>
    </row>
    <row r="1260" spans="1:8" x14ac:dyDescent="0.25">
      <c r="A1260" s="74" t="s">
        <v>1351</v>
      </c>
      <c r="B1260" s="74" t="s">
        <v>1352</v>
      </c>
      <c r="C1260" s="74" t="s">
        <v>143</v>
      </c>
      <c r="D1260" s="74" t="s">
        <v>621</v>
      </c>
      <c r="E1260" s="74" t="s">
        <v>1760</v>
      </c>
      <c r="F1260" s="90" t="s">
        <v>1353</v>
      </c>
      <c r="G1260" s="69">
        <v>5100</v>
      </c>
      <c r="H1260" s="69">
        <v>2564.33</v>
      </c>
    </row>
    <row r="1261" spans="1:8" x14ac:dyDescent="0.25">
      <c r="A1261" s="75"/>
      <c r="B1261" s="75"/>
      <c r="C1261" s="75"/>
      <c r="D1261" s="75"/>
      <c r="E1261" s="75"/>
      <c r="F1261" s="75"/>
      <c r="G1261" s="69"/>
      <c r="H1261" s="69">
        <v>0</v>
      </c>
    </row>
    <row r="1262" spans="1:8" x14ac:dyDescent="0.25">
      <c r="A1262" s="76"/>
      <c r="B1262" s="76"/>
      <c r="C1262" s="76"/>
      <c r="D1262" s="76"/>
      <c r="E1262" s="76"/>
      <c r="F1262" s="76"/>
      <c r="G1262" s="69"/>
      <c r="H1262" s="69">
        <v>604</v>
      </c>
    </row>
    <row r="1263" spans="1:8" x14ac:dyDescent="0.25">
      <c r="A1263" s="74" t="s">
        <v>1354</v>
      </c>
      <c r="B1263" s="74" t="s">
        <v>265</v>
      </c>
      <c r="C1263" s="74" t="s">
        <v>155</v>
      </c>
      <c r="D1263" s="74" t="s">
        <v>1355</v>
      </c>
      <c r="E1263" s="74" t="s">
        <v>1760</v>
      </c>
      <c r="F1263" s="90">
        <v>42292</v>
      </c>
      <c r="G1263" s="69">
        <v>2550</v>
      </c>
      <c r="H1263" s="69">
        <v>0</v>
      </c>
    </row>
    <row r="1264" spans="1:8" x14ac:dyDescent="0.25">
      <c r="A1264" s="75"/>
      <c r="B1264" s="75"/>
      <c r="C1264" s="75"/>
      <c r="D1264" s="75"/>
      <c r="E1264" s="75"/>
      <c r="F1264" s="75"/>
      <c r="G1264" s="69"/>
      <c r="H1264" s="69">
        <v>0</v>
      </c>
    </row>
    <row r="1265" spans="1:8" x14ac:dyDescent="0.25">
      <c r="A1265" s="76"/>
      <c r="B1265" s="76"/>
      <c r="C1265" s="76"/>
      <c r="D1265" s="76"/>
      <c r="E1265" s="76"/>
      <c r="F1265" s="76"/>
      <c r="G1265" s="69"/>
      <c r="H1265" s="69">
        <v>267</v>
      </c>
    </row>
    <row r="1266" spans="1:8" x14ac:dyDescent="0.25">
      <c r="A1266" s="74" t="s">
        <v>1356</v>
      </c>
      <c r="B1266" s="74" t="s">
        <v>265</v>
      </c>
      <c r="C1266" s="74" t="s">
        <v>155</v>
      </c>
      <c r="D1266" s="74" t="s">
        <v>1357</v>
      </c>
      <c r="E1266" s="74" t="s">
        <v>1760</v>
      </c>
      <c r="F1266" s="90">
        <v>42306</v>
      </c>
      <c r="G1266" s="69">
        <v>2550</v>
      </c>
      <c r="H1266" s="69">
        <v>4157</v>
      </c>
    </row>
    <row r="1267" spans="1:8" x14ac:dyDescent="0.25">
      <c r="A1267" s="75"/>
      <c r="B1267" s="75"/>
      <c r="C1267" s="75"/>
      <c r="D1267" s="75"/>
      <c r="E1267" s="75"/>
      <c r="F1267" s="75"/>
      <c r="G1267" s="69"/>
      <c r="H1267" s="69">
        <v>0</v>
      </c>
    </row>
    <row r="1268" spans="1:8" x14ac:dyDescent="0.25">
      <c r="A1268" s="76"/>
      <c r="B1268" s="76"/>
      <c r="C1268" s="76"/>
      <c r="D1268" s="76"/>
      <c r="E1268" s="76"/>
      <c r="F1268" s="76"/>
      <c r="G1268" s="69"/>
      <c r="H1268" s="69">
        <v>0</v>
      </c>
    </row>
    <row r="1269" spans="1:8" x14ac:dyDescent="0.25">
      <c r="A1269" s="74" t="s">
        <v>1358</v>
      </c>
      <c r="B1269" s="74" t="s">
        <v>1359</v>
      </c>
      <c r="C1269" s="74" t="s">
        <v>618</v>
      </c>
      <c r="D1269" s="74" t="s">
        <v>1360</v>
      </c>
      <c r="E1269" s="74" t="s">
        <v>1760</v>
      </c>
      <c r="F1269" s="74" t="s">
        <v>194</v>
      </c>
      <c r="G1269" s="69">
        <v>8100</v>
      </c>
      <c r="H1269" s="69">
        <v>4451</v>
      </c>
    </row>
    <row r="1270" spans="1:8" x14ac:dyDescent="0.25">
      <c r="A1270" s="75"/>
      <c r="B1270" s="75"/>
      <c r="C1270" s="75"/>
      <c r="D1270" s="75"/>
      <c r="E1270" s="75"/>
      <c r="F1270" s="75"/>
      <c r="G1270" s="69"/>
      <c r="H1270" s="69">
        <v>0</v>
      </c>
    </row>
    <row r="1271" spans="1:8" x14ac:dyDescent="0.25">
      <c r="A1271" s="76"/>
      <c r="B1271" s="76"/>
      <c r="C1271" s="76"/>
      <c r="D1271" s="76"/>
      <c r="E1271" s="76"/>
      <c r="F1271" s="76"/>
      <c r="G1271" s="69"/>
      <c r="H1271" s="69">
        <v>337</v>
      </c>
    </row>
    <row r="1272" spans="1:8" x14ac:dyDescent="0.25">
      <c r="A1272" s="74" t="s">
        <v>1361</v>
      </c>
      <c r="B1272" s="80" t="s">
        <v>1362</v>
      </c>
      <c r="C1272" s="80" t="s">
        <v>534</v>
      </c>
      <c r="D1272" s="80" t="s">
        <v>1363</v>
      </c>
      <c r="E1272" s="74" t="s">
        <v>1760</v>
      </c>
      <c r="F1272" s="110" t="s">
        <v>1364</v>
      </c>
      <c r="G1272" s="69">
        <v>1032.5</v>
      </c>
      <c r="H1272" s="69">
        <v>0</v>
      </c>
    </row>
    <row r="1273" spans="1:8" x14ac:dyDescent="0.25">
      <c r="A1273" s="75"/>
      <c r="B1273" s="83"/>
      <c r="C1273" s="83"/>
      <c r="D1273" s="83"/>
      <c r="E1273" s="75"/>
      <c r="F1273" s="111"/>
      <c r="G1273" s="69"/>
      <c r="H1273" s="69">
        <v>0</v>
      </c>
    </row>
    <row r="1274" spans="1:8" x14ac:dyDescent="0.25">
      <c r="A1274" s="76"/>
      <c r="B1274" s="84"/>
      <c r="C1274" s="84"/>
      <c r="D1274" s="84"/>
      <c r="E1274" s="76"/>
      <c r="F1274" s="112"/>
      <c r="G1274" s="69"/>
      <c r="H1274" s="69">
        <v>0</v>
      </c>
    </row>
    <row r="1275" spans="1:8" x14ac:dyDescent="0.25">
      <c r="A1275" s="74" t="s">
        <v>1365</v>
      </c>
      <c r="B1275" s="80" t="s">
        <v>1366</v>
      </c>
      <c r="C1275" s="80" t="s">
        <v>534</v>
      </c>
      <c r="D1275" s="80" t="s">
        <v>1363</v>
      </c>
      <c r="E1275" s="74" t="s">
        <v>1760</v>
      </c>
      <c r="F1275" s="110" t="s">
        <v>1367</v>
      </c>
      <c r="G1275" s="69">
        <v>4050</v>
      </c>
      <c r="H1275" s="69">
        <v>3818.65</v>
      </c>
    </row>
    <row r="1276" spans="1:8" x14ac:dyDescent="0.25">
      <c r="A1276" s="75"/>
      <c r="B1276" s="83"/>
      <c r="C1276" s="83"/>
      <c r="D1276" s="83"/>
      <c r="E1276" s="75"/>
      <c r="F1276" s="111"/>
      <c r="G1276" s="69"/>
      <c r="H1276" s="69">
        <v>0</v>
      </c>
    </row>
    <row r="1277" spans="1:8" x14ac:dyDescent="0.25">
      <c r="A1277" s="76"/>
      <c r="B1277" s="84"/>
      <c r="C1277" s="84"/>
      <c r="D1277" s="84"/>
      <c r="E1277" s="76"/>
      <c r="F1277" s="112"/>
      <c r="G1277" s="69"/>
      <c r="H1277" s="69">
        <v>604</v>
      </c>
    </row>
    <row r="1278" spans="1:8" x14ac:dyDescent="0.25">
      <c r="A1278" s="74" t="s">
        <v>1368</v>
      </c>
      <c r="B1278" s="80" t="s">
        <v>1369</v>
      </c>
      <c r="C1278" s="80" t="s">
        <v>534</v>
      </c>
      <c r="D1278" s="80" t="s">
        <v>1363</v>
      </c>
      <c r="E1278" s="74" t="s">
        <v>1760</v>
      </c>
      <c r="F1278" s="110" t="s">
        <v>1370</v>
      </c>
      <c r="G1278" s="69">
        <v>4050</v>
      </c>
      <c r="H1278" s="69">
        <v>3906.15</v>
      </c>
    </row>
    <row r="1279" spans="1:8" x14ac:dyDescent="0.25">
      <c r="A1279" s="75"/>
      <c r="B1279" s="83"/>
      <c r="C1279" s="83"/>
      <c r="D1279" s="83"/>
      <c r="E1279" s="75"/>
      <c r="F1279" s="111"/>
      <c r="G1279" s="69"/>
      <c r="H1279" s="69">
        <v>0</v>
      </c>
    </row>
    <row r="1280" spans="1:8" x14ac:dyDescent="0.25">
      <c r="A1280" s="76"/>
      <c r="B1280" s="84"/>
      <c r="C1280" s="84"/>
      <c r="D1280" s="84"/>
      <c r="E1280" s="76"/>
      <c r="F1280" s="112"/>
      <c r="G1280" s="69"/>
      <c r="H1280" s="69">
        <v>604</v>
      </c>
    </row>
    <row r="1281" spans="1:8" x14ac:dyDescent="0.25">
      <c r="A1281" s="74" t="s">
        <v>1371</v>
      </c>
      <c r="B1281" s="80" t="s">
        <v>1372</v>
      </c>
      <c r="C1281" s="80" t="s">
        <v>534</v>
      </c>
      <c r="D1281" s="80" t="s">
        <v>1363</v>
      </c>
      <c r="E1281" s="74" t="s">
        <v>1760</v>
      </c>
      <c r="F1281" s="110" t="s">
        <v>1364</v>
      </c>
      <c r="G1281" s="69">
        <v>0</v>
      </c>
      <c r="H1281" s="69">
        <v>0</v>
      </c>
    </row>
    <row r="1282" spans="1:8" x14ac:dyDescent="0.25">
      <c r="A1282" s="75"/>
      <c r="B1282" s="83"/>
      <c r="C1282" s="83"/>
      <c r="D1282" s="83"/>
      <c r="E1282" s="75"/>
      <c r="F1282" s="111"/>
      <c r="G1282" s="69"/>
      <c r="H1282" s="69">
        <v>0</v>
      </c>
    </row>
    <row r="1283" spans="1:8" x14ac:dyDescent="0.25">
      <c r="A1283" s="76"/>
      <c r="B1283" s="84"/>
      <c r="C1283" s="84"/>
      <c r="D1283" s="84"/>
      <c r="E1283" s="76"/>
      <c r="F1283" s="112"/>
      <c r="G1283" s="69"/>
      <c r="H1283" s="69">
        <v>0</v>
      </c>
    </row>
    <row r="1284" spans="1:8" x14ac:dyDescent="0.25">
      <c r="A1284" s="74" t="s">
        <v>1373</v>
      </c>
      <c r="B1284" s="80" t="s">
        <v>1374</v>
      </c>
      <c r="C1284" s="80" t="s">
        <v>534</v>
      </c>
      <c r="D1284" s="80" t="s">
        <v>1363</v>
      </c>
      <c r="E1284" s="74" t="s">
        <v>1760</v>
      </c>
      <c r="F1284" s="110" t="s">
        <v>1375</v>
      </c>
      <c r="G1284" s="69">
        <v>3050</v>
      </c>
      <c r="H1284" s="69">
        <v>5650</v>
      </c>
    </row>
    <row r="1285" spans="1:8" x14ac:dyDescent="0.25">
      <c r="A1285" s="75"/>
      <c r="B1285" s="83"/>
      <c r="C1285" s="83"/>
      <c r="D1285" s="83"/>
      <c r="E1285" s="75"/>
      <c r="F1285" s="111"/>
      <c r="G1285" s="69"/>
      <c r="H1285" s="69">
        <v>0</v>
      </c>
    </row>
    <row r="1286" spans="1:8" x14ac:dyDescent="0.25">
      <c r="A1286" s="75"/>
      <c r="B1286" s="83"/>
      <c r="C1286" s="83"/>
      <c r="D1286" s="83"/>
      <c r="E1286" s="76"/>
      <c r="F1286" s="111"/>
      <c r="G1286" s="69"/>
      <c r="H1286" s="69">
        <v>0</v>
      </c>
    </row>
    <row r="1287" spans="1:8" x14ac:dyDescent="0.25">
      <c r="A1287" s="74" t="s">
        <v>1376</v>
      </c>
      <c r="B1287" s="80" t="s">
        <v>1377</v>
      </c>
      <c r="C1287" s="80" t="s">
        <v>155</v>
      </c>
      <c r="D1287" s="80" t="s">
        <v>1378</v>
      </c>
      <c r="E1287" s="74" t="s">
        <v>1760</v>
      </c>
      <c r="F1287" s="107">
        <v>42305</v>
      </c>
      <c r="G1287" s="69">
        <v>2550</v>
      </c>
      <c r="H1287" s="69">
        <v>2926.15</v>
      </c>
    </row>
    <row r="1288" spans="1:8" x14ac:dyDescent="0.25">
      <c r="A1288" s="75"/>
      <c r="B1288" s="83"/>
      <c r="C1288" s="83"/>
      <c r="D1288" s="83"/>
      <c r="E1288" s="75"/>
      <c r="F1288" s="108"/>
      <c r="G1288" s="69"/>
      <c r="H1288" s="69">
        <v>0</v>
      </c>
    </row>
    <row r="1289" spans="1:8" x14ac:dyDescent="0.25">
      <c r="A1289" s="76"/>
      <c r="B1289" s="84"/>
      <c r="C1289" s="84"/>
      <c r="D1289" s="84"/>
      <c r="E1289" s="76"/>
      <c r="F1289" s="109"/>
      <c r="G1289" s="69"/>
      <c r="H1289" s="69">
        <v>0</v>
      </c>
    </row>
    <row r="1290" spans="1:8" ht="15" customHeight="1" x14ac:dyDescent="0.25">
      <c r="A1290" s="80" t="s">
        <v>1379</v>
      </c>
      <c r="B1290" s="80" t="s">
        <v>1787</v>
      </c>
      <c r="C1290" s="100" t="s">
        <v>1380</v>
      </c>
      <c r="D1290" s="100" t="s">
        <v>1040</v>
      </c>
      <c r="E1290" s="100" t="s">
        <v>1381</v>
      </c>
      <c r="F1290" s="100" t="s">
        <v>1382</v>
      </c>
      <c r="G1290" s="70">
        <v>0</v>
      </c>
      <c r="H1290" s="70">
        <v>0</v>
      </c>
    </row>
    <row r="1291" spans="1:8" x14ac:dyDescent="0.25">
      <c r="A1291" s="83"/>
      <c r="B1291" s="83"/>
      <c r="C1291" s="101"/>
      <c r="D1291" s="101"/>
      <c r="E1291" s="101"/>
      <c r="F1291" s="101"/>
      <c r="G1291" s="70">
        <v>0</v>
      </c>
      <c r="H1291" s="70">
        <v>0</v>
      </c>
    </row>
    <row r="1292" spans="1:8" x14ac:dyDescent="0.25">
      <c r="A1292" s="84"/>
      <c r="B1292" s="84"/>
      <c r="C1292" s="102"/>
      <c r="D1292" s="102"/>
      <c r="E1292" s="102"/>
      <c r="F1292" s="102"/>
      <c r="G1292" s="70"/>
      <c r="H1292" s="70">
        <v>0</v>
      </c>
    </row>
    <row r="1293" spans="1:8" x14ac:dyDescent="0.25">
      <c r="A1293" s="97" t="s">
        <v>1379</v>
      </c>
      <c r="B1293" s="98" t="s">
        <v>1383</v>
      </c>
      <c r="C1293" s="101" t="s">
        <v>1384</v>
      </c>
      <c r="D1293" s="101" t="s">
        <v>1385</v>
      </c>
      <c r="E1293" s="95" t="s">
        <v>1381</v>
      </c>
      <c r="F1293" s="104" t="s">
        <v>138</v>
      </c>
      <c r="G1293" s="71">
        <v>0</v>
      </c>
      <c r="H1293" s="71">
        <v>0</v>
      </c>
    </row>
    <row r="1294" spans="1:8" x14ac:dyDescent="0.25">
      <c r="A1294" s="98"/>
      <c r="B1294" s="98"/>
      <c r="C1294" s="101"/>
      <c r="D1294" s="101"/>
      <c r="E1294" s="95"/>
      <c r="F1294" s="104"/>
      <c r="G1294" s="30">
        <v>0</v>
      </c>
      <c r="H1294" s="71">
        <v>0</v>
      </c>
    </row>
    <row r="1295" spans="1:8" x14ac:dyDescent="0.25">
      <c r="A1295" s="99"/>
      <c r="B1295" s="99"/>
      <c r="C1295" s="102"/>
      <c r="D1295" s="102"/>
      <c r="E1295" s="96"/>
      <c r="F1295" s="105"/>
      <c r="G1295" s="71"/>
      <c r="H1295" s="71">
        <v>0</v>
      </c>
    </row>
    <row r="1296" spans="1:8" x14ac:dyDescent="0.25">
      <c r="A1296" s="97" t="s">
        <v>1386</v>
      </c>
      <c r="B1296" s="97" t="s">
        <v>1387</v>
      </c>
      <c r="C1296" s="100" t="s">
        <v>1388</v>
      </c>
      <c r="D1296" s="100" t="s">
        <v>1389</v>
      </c>
      <c r="E1296" s="94" t="s">
        <v>1381</v>
      </c>
      <c r="F1296" s="103" t="s">
        <v>249</v>
      </c>
      <c r="G1296" s="71">
        <v>1672</v>
      </c>
      <c r="H1296" s="71">
        <v>0</v>
      </c>
    </row>
    <row r="1297" spans="1:8" x14ac:dyDescent="0.25">
      <c r="A1297" s="98"/>
      <c r="B1297" s="98"/>
      <c r="C1297" s="101"/>
      <c r="D1297" s="101"/>
      <c r="E1297" s="95"/>
      <c r="F1297" s="104"/>
      <c r="G1297" s="30">
        <v>435</v>
      </c>
      <c r="H1297" s="71">
        <v>524</v>
      </c>
    </row>
    <row r="1298" spans="1:8" x14ac:dyDescent="0.25">
      <c r="A1298" s="99"/>
      <c r="B1298" s="99"/>
      <c r="C1298" s="102"/>
      <c r="D1298" s="102"/>
      <c r="E1298" s="96"/>
      <c r="F1298" s="105"/>
      <c r="G1298" s="71"/>
      <c r="H1298" s="71">
        <v>0</v>
      </c>
    </row>
    <row r="1299" spans="1:8" x14ac:dyDescent="0.25">
      <c r="A1299" s="97" t="s">
        <v>1390</v>
      </c>
      <c r="B1299" s="97" t="s">
        <v>1391</v>
      </c>
      <c r="C1299" s="100" t="s">
        <v>1392</v>
      </c>
      <c r="D1299" s="100" t="s">
        <v>1393</v>
      </c>
      <c r="E1299" s="94" t="s">
        <v>1381</v>
      </c>
      <c r="F1299" s="103" t="s">
        <v>157</v>
      </c>
      <c r="G1299" s="71">
        <v>1334</v>
      </c>
      <c r="H1299" s="71">
        <v>0</v>
      </c>
    </row>
    <row r="1300" spans="1:8" x14ac:dyDescent="0.25">
      <c r="A1300" s="98"/>
      <c r="B1300" s="98"/>
      <c r="C1300" s="101"/>
      <c r="D1300" s="101"/>
      <c r="E1300" s="95"/>
      <c r="F1300" s="104"/>
      <c r="G1300" s="30">
        <v>0</v>
      </c>
      <c r="H1300" s="71">
        <v>353</v>
      </c>
    </row>
    <row r="1301" spans="1:8" x14ac:dyDescent="0.25">
      <c r="A1301" s="99"/>
      <c r="B1301" s="99"/>
      <c r="C1301" s="102"/>
      <c r="D1301" s="102"/>
      <c r="E1301" s="96"/>
      <c r="F1301" s="105"/>
      <c r="G1301" s="71"/>
      <c r="H1301" s="71">
        <v>0</v>
      </c>
    </row>
    <row r="1302" spans="1:8" x14ac:dyDescent="0.25">
      <c r="A1302" s="94" t="s">
        <v>1394</v>
      </c>
      <c r="B1302" s="97" t="s">
        <v>1395</v>
      </c>
      <c r="C1302" s="100" t="s">
        <v>1396</v>
      </c>
      <c r="D1302" s="100" t="s">
        <v>616</v>
      </c>
      <c r="E1302" s="94" t="s">
        <v>1381</v>
      </c>
      <c r="F1302" s="103" t="s">
        <v>84</v>
      </c>
      <c r="G1302" s="71">
        <v>1165</v>
      </c>
      <c r="H1302" s="71">
        <v>0</v>
      </c>
    </row>
    <row r="1303" spans="1:8" x14ac:dyDescent="0.25">
      <c r="A1303" s="95"/>
      <c r="B1303" s="98"/>
      <c r="C1303" s="101"/>
      <c r="D1303" s="101"/>
      <c r="E1303" s="95"/>
      <c r="F1303" s="104"/>
      <c r="G1303" s="30">
        <v>850</v>
      </c>
      <c r="H1303" s="71">
        <v>501.65</v>
      </c>
    </row>
    <row r="1304" spans="1:8" x14ac:dyDescent="0.25">
      <c r="A1304" s="96"/>
      <c r="B1304" s="99"/>
      <c r="C1304" s="102"/>
      <c r="D1304" s="102"/>
      <c r="E1304" s="96"/>
      <c r="F1304" s="105"/>
      <c r="G1304" s="71"/>
      <c r="H1304" s="71">
        <v>0</v>
      </c>
    </row>
    <row r="1305" spans="1:8" ht="15" customHeight="1" x14ac:dyDescent="0.25">
      <c r="A1305" s="176" t="s">
        <v>1379</v>
      </c>
      <c r="B1305" s="106" t="s">
        <v>1397</v>
      </c>
      <c r="C1305" s="91" t="s">
        <v>1398</v>
      </c>
      <c r="D1305" s="100" t="s">
        <v>1399</v>
      </c>
      <c r="E1305" s="94" t="s">
        <v>1381</v>
      </c>
      <c r="F1305" s="100" t="s">
        <v>92</v>
      </c>
      <c r="G1305" s="71">
        <v>0</v>
      </c>
      <c r="H1305" s="71">
        <v>0</v>
      </c>
    </row>
    <row r="1306" spans="1:8" x14ac:dyDescent="0.25">
      <c r="A1306" s="176"/>
      <c r="B1306" s="106"/>
      <c r="C1306" s="91"/>
      <c r="D1306" s="101"/>
      <c r="E1306" s="95"/>
      <c r="F1306" s="101"/>
      <c r="G1306" s="71">
        <v>0</v>
      </c>
      <c r="H1306" s="71">
        <v>0</v>
      </c>
    </row>
    <row r="1307" spans="1:8" x14ac:dyDescent="0.25">
      <c r="A1307" s="176"/>
      <c r="B1307" s="106"/>
      <c r="C1307" s="91"/>
      <c r="D1307" s="102"/>
      <c r="E1307" s="96"/>
      <c r="F1307" s="102"/>
      <c r="G1307" s="71"/>
      <c r="H1307" s="71"/>
    </row>
    <row r="1308" spans="1:8" ht="15" customHeight="1" x14ac:dyDescent="0.25">
      <c r="A1308" s="94" t="s">
        <v>1379</v>
      </c>
      <c r="B1308" s="97" t="s">
        <v>1400</v>
      </c>
      <c r="C1308" s="100" t="s">
        <v>1401</v>
      </c>
      <c r="D1308" s="100" t="s">
        <v>1402</v>
      </c>
      <c r="E1308" s="94" t="s">
        <v>1381</v>
      </c>
      <c r="F1308" s="100" t="s">
        <v>92</v>
      </c>
      <c r="G1308" s="71">
        <v>0</v>
      </c>
      <c r="H1308" s="71">
        <v>0</v>
      </c>
    </row>
    <row r="1309" spans="1:8" x14ac:dyDescent="0.25">
      <c r="A1309" s="95"/>
      <c r="B1309" s="98"/>
      <c r="C1309" s="101"/>
      <c r="D1309" s="101"/>
      <c r="E1309" s="95"/>
      <c r="F1309" s="101"/>
      <c r="G1309" s="71">
        <v>890</v>
      </c>
      <c r="H1309" s="71">
        <v>0</v>
      </c>
    </row>
    <row r="1310" spans="1:8" x14ac:dyDescent="0.25">
      <c r="A1310" s="96"/>
      <c r="B1310" s="99"/>
      <c r="C1310" s="102"/>
      <c r="D1310" s="102"/>
      <c r="E1310" s="96"/>
      <c r="F1310" s="102"/>
      <c r="G1310" s="71"/>
      <c r="H1310" s="71">
        <v>0</v>
      </c>
    </row>
    <row r="1311" spans="1:8" ht="15" customHeight="1" x14ac:dyDescent="0.25">
      <c r="A1311" s="94" t="s">
        <v>1379</v>
      </c>
      <c r="B1311" s="97" t="s">
        <v>279</v>
      </c>
      <c r="C1311" s="100" t="s">
        <v>1403</v>
      </c>
      <c r="D1311" s="100" t="s">
        <v>1404</v>
      </c>
      <c r="E1311" s="94" t="s">
        <v>1381</v>
      </c>
      <c r="F1311" s="100" t="s">
        <v>96</v>
      </c>
      <c r="G1311" s="71">
        <v>0</v>
      </c>
      <c r="H1311" s="71">
        <v>0</v>
      </c>
    </row>
    <row r="1312" spans="1:8" x14ac:dyDescent="0.25">
      <c r="A1312" s="95"/>
      <c r="B1312" s="98"/>
      <c r="C1312" s="101"/>
      <c r="D1312" s="101"/>
      <c r="E1312" s="95"/>
      <c r="F1312" s="101"/>
      <c r="G1312" s="71">
        <v>0</v>
      </c>
      <c r="H1312" s="71">
        <v>0</v>
      </c>
    </row>
    <row r="1313" spans="1:8" x14ac:dyDescent="0.25">
      <c r="A1313" s="96"/>
      <c r="B1313" s="99"/>
      <c r="C1313" s="102"/>
      <c r="D1313" s="102"/>
      <c r="E1313" s="96"/>
      <c r="F1313" s="102"/>
      <c r="G1313" s="71"/>
      <c r="H1313" s="71">
        <v>0</v>
      </c>
    </row>
    <row r="1314" spans="1:8" ht="15" customHeight="1" x14ac:dyDescent="0.25">
      <c r="A1314" s="94" t="s">
        <v>1405</v>
      </c>
      <c r="B1314" s="97" t="s">
        <v>1406</v>
      </c>
      <c r="C1314" s="100" t="s">
        <v>1407</v>
      </c>
      <c r="D1314" s="100" t="s">
        <v>1408</v>
      </c>
      <c r="E1314" s="94" t="s">
        <v>1381</v>
      </c>
      <c r="F1314" s="100" t="s">
        <v>205</v>
      </c>
      <c r="G1314" s="71">
        <v>1530</v>
      </c>
      <c r="H1314" s="71">
        <v>0</v>
      </c>
    </row>
    <row r="1315" spans="1:8" x14ac:dyDescent="0.25">
      <c r="A1315" s="95"/>
      <c r="B1315" s="98"/>
      <c r="C1315" s="101"/>
      <c r="D1315" s="101"/>
      <c r="E1315" s="95"/>
      <c r="F1315" s="101"/>
      <c r="G1315" s="71">
        <v>0</v>
      </c>
      <c r="H1315" s="71">
        <v>492</v>
      </c>
    </row>
    <row r="1316" spans="1:8" x14ac:dyDescent="0.25">
      <c r="A1316" s="96"/>
      <c r="B1316" s="99"/>
      <c r="C1316" s="102"/>
      <c r="D1316" s="102"/>
      <c r="E1316" s="96"/>
      <c r="F1316" s="102"/>
      <c r="G1316" s="71"/>
      <c r="H1316" s="71">
        <v>0</v>
      </c>
    </row>
    <row r="1317" spans="1:8" ht="15" customHeight="1" x14ac:dyDescent="0.25">
      <c r="A1317" s="94" t="s">
        <v>1410</v>
      </c>
      <c r="B1317" s="97" t="s">
        <v>1409</v>
      </c>
      <c r="C1317" s="100" t="s">
        <v>1411</v>
      </c>
      <c r="D1317" s="100" t="s">
        <v>1412</v>
      </c>
      <c r="E1317" s="94" t="s">
        <v>1381</v>
      </c>
      <c r="F1317" s="100" t="s">
        <v>101</v>
      </c>
      <c r="G1317" s="71">
        <v>1800</v>
      </c>
      <c r="H1317" s="71">
        <v>0</v>
      </c>
    </row>
    <row r="1318" spans="1:8" x14ac:dyDescent="0.25">
      <c r="A1318" s="95"/>
      <c r="B1318" s="98"/>
      <c r="C1318" s="101"/>
      <c r="D1318" s="101"/>
      <c r="E1318" s="95"/>
      <c r="F1318" s="101"/>
      <c r="G1318" s="71">
        <v>0</v>
      </c>
      <c r="H1318" s="71">
        <v>2056.8000000000002</v>
      </c>
    </row>
    <row r="1319" spans="1:8" x14ac:dyDescent="0.25">
      <c r="A1319" s="96"/>
      <c r="B1319" s="99"/>
      <c r="C1319" s="102"/>
      <c r="D1319" s="102"/>
      <c r="E1319" s="96"/>
      <c r="F1319" s="102"/>
      <c r="G1319" s="71"/>
      <c r="H1319" s="71">
        <v>0</v>
      </c>
    </row>
    <row r="1320" spans="1:8" ht="20.100000000000001" customHeight="1" x14ac:dyDescent="0.25">
      <c r="A1320" s="97" t="s">
        <v>1413</v>
      </c>
      <c r="B1320" s="97" t="s">
        <v>192</v>
      </c>
      <c r="C1320" s="100" t="s">
        <v>1414</v>
      </c>
      <c r="D1320" s="100" t="s">
        <v>1415</v>
      </c>
      <c r="E1320" s="94" t="s">
        <v>1381</v>
      </c>
      <c r="F1320" s="100" t="s">
        <v>119</v>
      </c>
      <c r="G1320" s="71">
        <v>1800</v>
      </c>
      <c r="H1320" s="71">
        <v>0</v>
      </c>
    </row>
    <row r="1321" spans="1:8" ht="20.100000000000001" customHeight="1" x14ac:dyDescent="0.25">
      <c r="A1321" s="98"/>
      <c r="B1321" s="98"/>
      <c r="C1321" s="101"/>
      <c r="D1321" s="101"/>
      <c r="E1321" s="95"/>
      <c r="F1321" s="101"/>
      <c r="G1321" s="71">
        <v>0</v>
      </c>
      <c r="H1321" s="71">
        <v>0</v>
      </c>
    </row>
    <row r="1322" spans="1:8" ht="20.100000000000001" customHeight="1" x14ac:dyDescent="0.25">
      <c r="A1322" s="99"/>
      <c r="B1322" s="99"/>
      <c r="C1322" s="102"/>
      <c r="D1322" s="102"/>
      <c r="E1322" s="96"/>
      <c r="F1322" s="102"/>
      <c r="G1322" s="71"/>
      <c r="H1322" s="71">
        <v>0</v>
      </c>
    </row>
    <row r="1323" spans="1:8" ht="15" customHeight="1" x14ac:dyDescent="0.25">
      <c r="A1323" s="106" t="s">
        <v>1416</v>
      </c>
      <c r="B1323" s="106" t="s">
        <v>1409</v>
      </c>
      <c r="C1323" s="91" t="s">
        <v>1417</v>
      </c>
      <c r="D1323" s="91" t="s">
        <v>1418</v>
      </c>
      <c r="E1323" s="176" t="s">
        <v>1381</v>
      </c>
      <c r="F1323" s="91" t="s">
        <v>121</v>
      </c>
      <c r="G1323" s="71">
        <v>0</v>
      </c>
      <c r="H1323" s="71">
        <v>0</v>
      </c>
    </row>
    <row r="1324" spans="1:8" x14ac:dyDescent="0.25">
      <c r="A1324" s="106"/>
      <c r="B1324" s="106"/>
      <c r="C1324" s="91"/>
      <c r="D1324" s="91"/>
      <c r="E1324" s="176"/>
      <c r="F1324" s="91"/>
      <c r="G1324" s="71">
        <v>1490.75</v>
      </c>
      <c r="H1324" s="71">
        <v>0</v>
      </c>
    </row>
    <row r="1325" spans="1:8" x14ac:dyDescent="0.25">
      <c r="A1325" s="106"/>
      <c r="B1325" s="106"/>
      <c r="C1325" s="91"/>
      <c r="D1325" s="91"/>
      <c r="E1325" s="176"/>
      <c r="F1325" s="91"/>
      <c r="G1325" s="71">
        <v>600</v>
      </c>
      <c r="H1325" s="71">
        <v>0</v>
      </c>
    </row>
    <row r="1326" spans="1:8" ht="15" customHeight="1" x14ac:dyDescent="0.25">
      <c r="A1326" s="106" t="s">
        <v>1379</v>
      </c>
      <c r="B1326" s="106" t="s">
        <v>192</v>
      </c>
      <c r="C1326" s="91" t="s">
        <v>1417</v>
      </c>
      <c r="D1326" s="91" t="s">
        <v>1418</v>
      </c>
      <c r="E1326" s="176" t="s">
        <v>1381</v>
      </c>
      <c r="F1326" s="91" t="s">
        <v>121</v>
      </c>
      <c r="G1326" s="71"/>
      <c r="H1326" s="71"/>
    </row>
    <row r="1327" spans="1:8" x14ac:dyDescent="0.25">
      <c r="A1327" s="106"/>
      <c r="B1327" s="106"/>
      <c r="C1327" s="91"/>
      <c r="D1327" s="91"/>
      <c r="E1327" s="176"/>
      <c r="F1327" s="91"/>
      <c r="G1327" s="71">
        <v>0</v>
      </c>
      <c r="H1327" s="71">
        <v>0</v>
      </c>
    </row>
    <row r="1328" spans="1:8" x14ac:dyDescent="0.25">
      <c r="A1328" s="106"/>
      <c r="B1328" s="106"/>
      <c r="C1328" s="91"/>
      <c r="D1328" s="91"/>
      <c r="E1328" s="176"/>
      <c r="F1328" s="91"/>
      <c r="G1328" s="71">
        <v>600</v>
      </c>
      <c r="H1328" s="71">
        <v>0</v>
      </c>
    </row>
    <row r="1329" spans="1:8" ht="15" customHeight="1" x14ac:dyDescent="0.25">
      <c r="A1329" s="97" t="s">
        <v>1420</v>
      </c>
      <c r="B1329" s="98" t="s">
        <v>111</v>
      </c>
      <c r="C1329" s="101" t="s">
        <v>1407</v>
      </c>
      <c r="D1329" s="101" t="s">
        <v>1419</v>
      </c>
      <c r="E1329" s="95" t="s">
        <v>1381</v>
      </c>
      <c r="F1329" s="101" t="s">
        <v>1375</v>
      </c>
      <c r="G1329" s="71">
        <v>1800</v>
      </c>
      <c r="H1329" s="71">
        <v>0</v>
      </c>
    </row>
    <row r="1330" spans="1:8" x14ac:dyDescent="0.25">
      <c r="A1330" s="98"/>
      <c r="B1330" s="98"/>
      <c r="C1330" s="101"/>
      <c r="D1330" s="101"/>
      <c r="E1330" s="95"/>
      <c r="F1330" s="101"/>
      <c r="G1330" s="30">
        <v>650</v>
      </c>
      <c r="H1330" s="71">
        <v>561</v>
      </c>
    </row>
    <row r="1331" spans="1:8" x14ac:dyDescent="0.25">
      <c r="A1331" s="98"/>
      <c r="B1331" s="98"/>
      <c r="C1331" s="101"/>
      <c r="D1331" s="101"/>
      <c r="E1331" s="95"/>
      <c r="F1331" s="101"/>
      <c r="G1331" s="71"/>
      <c r="H1331" s="71">
        <v>0</v>
      </c>
    </row>
    <row r="1332" spans="1:8" x14ac:dyDescent="0.25">
      <c r="A1332" s="91" t="s">
        <v>1421</v>
      </c>
      <c r="B1332" s="91" t="s">
        <v>1761</v>
      </c>
      <c r="C1332" s="91" t="s">
        <v>1770</v>
      </c>
      <c r="D1332" s="91" t="s">
        <v>1777</v>
      </c>
      <c r="E1332" s="91" t="s">
        <v>1782</v>
      </c>
      <c r="F1332" s="92" t="s">
        <v>59</v>
      </c>
      <c r="G1332" s="53">
        <v>1478.75</v>
      </c>
      <c r="H1332" s="53"/>
    </row>
    <row r="1333" spans="1:8" x14ac:dyDescent="0.25">
      <c r="A1333" s="91"/>
      <c r="B1333" s="91"/>
      <c r="C1333" s="91"/>
      <c r="D1333" s="91"/>
      <c r="E1333" s="91"/>
      <c r="F1333" s="91"/>
      <c r="G1333" s="53">
        <v>1000</v>
      </c>
      <c r="H1333" s="30">
        <v>0</v>
      </c>
    </row>
    <row r="1334" spans="1:8" x14ac:dyDescent="0.25">
      <c r="A1334" s="91"/>
      <c r="B1334" s="91"/>
      <c r="C1334" s="91"/>
      <c r="D1334" s="91"/>
      <c r="E1334" s="91"/>
      <c r="F1334" s="91"/>
      <c r="G1334" s="53"/>
      <c r="H1334" s="53"/>
    </row>
    <row r="1335" spans="1:8" x14ac:dyDescent="0.25">
      <c r="A1335" s="91" t="s">
        <v>1422</v>
      </c>
      <c r="B1335" s="91" t="s">
        <v>1762</v>
      </c>
      <c r="C1335" s="91" t="s">
        <v>1771</v>
      </c>
      <c r="D1335" s="91" t="s">
        <v>1778</v>
      </c>
      <c r="E1335" s="91" t="s">
        <v>1782</v>
      </c>
      <c r="F1335" s="92" t="s">
        <v>109</v>
      </c>
      <c r="G1335" s="53">
        <v>1478.75</v>
      </c>
      <c r="H1335" s="53"/>
    </row>
    <row r="1336" spans="1:8" x14ac:dyDescent="0.25">
      <c r="A1336" s="91"/>
      <c r="B1336" s="91"/>
      <c r="C1336" s="91"/>
      <c r="D1336" s="91"/>
      <c r="E1336" s="91"/>
      <c r="F1336" s="91"/>
      <c r="G1336" s="53">
        <v>1000</v>
      </c>
      <c r="H1336" s="30">
        <v>0</v>
      </c>
    </row>
    <row r="1337" spans="1:8" x14ac:dyDescent="0.25">
      <c r="A1337" s="91"/>
      <c r="B1337" s="91"/>
      <c r="C1337" s="91"/>
      <c r="D1337" s="91"/>
      <c r="E1337" s="91"/>
      <c r="F1337" s="91"/>
      <c r="G1337" s="53"/>
      <c r="H1337" s="53"/>
    </row>
    <row r="1338" spans="1:8" x14ac:dyDescent="0.25">
      <c r="A1338" s="91" t="s">
        <v>1423</v>
      </c>
      <c r="B1338" s="91" t="s">
        <v>1763</v>
      </c>
      <c r="C1338" s="91" t="s">
        <v>1771</v>
      </c>
      <c r="D1338" s="91" t="s">
        <v>1778</v>
      </c>
      <c r="E1338" s="91" t="s">
        <v>1782</v>
      </c>
      <c r="F1338" s="92" t="s">
        <v>109</v>
      </c>
      <c r="G1338" s="53">
        <v>1478.75</v>
      </c>
      <c r="H1338" s="53"/>
    </row>
    <row r="1339" spans="1:8" x14ac:dyDescent="0.25">
      <c r="A1339" s="91"/>
      <c r="B1339" s="91"/>
      <c r="C1339" s="91"/>
      <c r="D1339" s="91"/>
      <c r="E1339" s="91"/>
      <c r="F1339" s="91"/>
      <c r="G1339" s="53">
        <v>1000</v>
      </c>
      <c r="H1339" s="30">
        <v>0</v>
      </c>
    </row>
    <row r="1340" spans="1:8" x14ac:dyDescent="0.25">
      <c r="A1340" s="91"/>
      <c r="B1340" s="91"/>
      <c r="C1340" s="91"/>
      <c r="D1340" s="91"/>
      <c r="E1340" s="91"/>
      <c r="F1340" s="91"/>
      <c r="G1340" s="53"/>
      <c r="H1340" s="53"/>
    </row>
    <row r="1341" spans="1:8" x14ac:dyDescent="0.25">
      <c r="A1341" s="91" t="s">
        <v>1424</v>
      </c>
      <c r="B1341" s="91" t="s">
        <v>1764</v>
      </c>
      <c r="C1341" s="91" t="s">
        <v>1771</v>
      </c>
      <c r="D1341" s="91" t="s">
        <v>1778</v>
      </c>
      <c r="E1341" s="91" t="s">
        <v>1782</v>
      </c>
      <c r="F1341" s="92" t="s">
        <v>109</v>
      </c>
      <c r="G1341" s="53">
        <v>1478.75</v>
      </c>
      <c r="H1341" s="53"/>
    </row>
    <row r="1342" spans="1:8" x14ac:dyDescent="0.25">
      <c r="A1342" s="91"/>
      <c r="B1342" s="91"/>
      <c r="C1342" s="91"/>
      <c r="D1342" s="91"/>
      <c r="E1342" s="91"/>
      <c r="F1342" s="91"/>
      <c r="G1342" s="53">
        <v>1000</v>
      </c>
      <c r="H1342" s="30">
        <v>0</v>
      </c>
    </row>
    <row r="1343" spans="1:8" x14ac:dyDescent="0.25">
      <c r="A1343" s="91"/>
      <c r="B1343" s="91"/>
      <c r="C1343" s="91"/>
      <c r="D1343" s="91"/>
      <c r="E1343" s="91"/>
      <c r="F1343" s="91"/>
      <c r="G1343" s="53"/>
      <c r="H1343" s="53"/>
    </row>
    <row r="1344" spans="1:8" x14ac:dyDescent="0.25">
      <c r="A1344" s="91" t="s">
        <v>1425</v>
      </c>
      <c r="B1344" s="91" t="s">
        <v>1765</v>
      </c>
      <c r="C1344" s="91" t="s">
        <v>1772</v>
      </c>
      <c r="D1344" s="91" t="s">
        <v>1779</v>
      </c>
      <c r="E1344" s="91" t="s">
        <v>1782</v>
      </c>
      <c r="F1344" s="92" t="s">
        <v>121</v>
      </c>
      <c r="G1344" s="53">
        <v>0</v>
      </c>
      <c r="H1344" s="53"/>
    </row>
    <row r="1345" spans="1:8" x14ac:dyDescent="0.25">
      <c r="A1345" s="91"/>
      <c r="B1345" s="91"/>
      <c r="C1345" s="91"/>
      <c r="D1345" s="91"/>
      <c r="E1345" s="91"/>
      <c r="F1345" s="91"/>
      <c r="G1345" s="53">
        <v>1000</v>
      </c>
      <c r="H1345" s="30">
        <v>0</v>
      </c>
    </row>
    <row r="1346" spans="1:8" x14ac:dyDescent="0.25">
      <c r="A1346" s="91"/>
      <c r="B1346" s="91"/>
      <c r="C1346" s="91"/>
      <c r="D1346" s="91"/>
      <c r="E1346" s="91"/>
      <c r="F1346" s="91"/>
      <c r="G1346" s="53"/>
      <c r="H1346" s="53"/>
    </row>
    <row r="1347" spans="1:8" x14ac:dyDescent="0.25">
      <c r="A1347" s="91" t="s">
        <v>1426</v>
      </c>
      <c r="B1347" s="91" t="s">
        <v>1766</v>
      </c>
      <c r="C1347" s="91" t="s">
        <v>1773</v>
      </c>
      <c r="D1347" s="91" t="s">
        <v>793</v>
      </c>
      <c r="E1347" s="91" t="s">
        <v>1782</v>
      </c>
      <c r="F1347" s="92" t="s">
        <v>205</v>
      </c>
      <c r="G1347" s="53">
        <v>0</v>
      </c>
      <c r="H1347" s="53"/>
    </row>
    <row r="1348" spans="1:8" x14ac:dyDescent="0.25">
      <c r="A1348" s="91"/>
      <c r="B1348" s="91"/>
      <c r="C1348" s="91"/>
      <c r="D1348" s="91"/>
      <c r="E1348" s="91"/>
      <c r="F1348" s="91"/>
      <c r="G1348" s="53">
        <v>1000</v>
      </c>
      <c r="H1348" s="53">
        <v>564.1</v>
      </c>
    </row>
    <row r="1349" spans="1:8" x14ac:dyDescent="0.25">
      <c r="A1349" s="91"/>
      <c r="B1349" s="91"/>
      <c r="C1349" s="91"/>
      <c r="D1349" s="91"/>
      <c r="E1349" s="91"/>
      <c r="F1349" s="91"/>
      <c r="G1349" s="53"/>
      <c r="H1349" s="53"/>
    </row>
    <row r="1350" spans="1:8" x14ac:dyDescent="0.25">
      <c r="A1350" s="91" t="s">
        <v>1427</v>
      </c>
      <c r="B1350" s="91" t="s">
        <v>1767</v>
      </c>
      <c r="C1350" s="91" t="s">
        <v>1774</v>
      </c>
      <c r="D1350" s="91" t="s">
        <v>1780</v>
      </c>
      <c r="E1350" s="91" t="s">
        <v>1782</v>
      </c>
      <c r="F1350" s="92" t="s">
        <v>1783</v>
      </c>
      <c r="G1350" s="53">
        <v>1478.75</v>
      </c>
      <c r="H1350" s="53"/>
    </row>
    <row r="1351" spans="1:8" x14ac:dyDescent="0.25">
      <c r="A1351" s="91"/>
      <c r="B1351" s="91"/>
      <c r="C1351" s="91"/>
      <c r="D1351" s="91"/>
      <c r="E1351" s="91"/>
      <c r="F1351" s="91"/>
      <c r="G1351" s="53">
        <v>1000</v>
      </c>
      <c r="H1351" s="30">
        <v>0</v>
      </c>
    </row>
    <row r="1352" spans="1:8" x14ac:dyDescent="0.25">
      <c r="A1352" s="91"/>
      <c r="B1352" s="91"/>
      <c r="C1352" s="91"/>
      <c r="D1352" s="91"/>
      <c r="E1352" s="91"/>
      <c r="F1352" s="91"/>
      <c r="G1352" s="53"/>
      <c r="H1352" s="53"/>
    </row>
    <row r="1353" spans="1:8" x14ac:dyDescent="0.25">
      <c r="A1353" s="91" t="s">
        <v>1428</v>
      </c>
      <c r="B1353" s="91" t="s">
        <v>1768</v>
      </c>
      <c r="C1353" s="91" t="s">
        <v>1775</v>
      </c>
      <c r="D1353" s="91" t="s">
        <v>645</v>
      </c>
      <c r="E1353" s="91" t="s">
        <v>1782</v>
      </c>
      <c r="F1353" s="92" t="s">
        <v>1784</v>
      </c>
      <c r="G1353" s="53">
        <v>5915</v>
      </c>
      <c r="H1353" s="53"/>
    </row>
    <row r="1354" spans="1:8" x14ac:dyDescent="0.25">
      <c r="A1354" s="91"/>
      <c r="B1354" s="91"/>
      <c r="C1354" s="91"/>
      <c r="D1354" s="91"/>
      <c r="E1354" s="91"/>
      <c r="F1354" s="91"/>
      <c r="G1354" s="53">
        <v>3733.6</v>
      </c>
      <c r="H1354" s="30">
        <v>0</v>
      </c>
    </row>
    <row r="1355" spans="1:8" x14ac:dyDescent="0.25">
      <c r="A1355" s="91"/>
      <c r="B1355" s="91"/>
      <c r="C1355" s="91"/>
      <c r="D1355" s="91"/>
      <c r="E1355" s="91"/>
      <c r="F1355" s="91"/>
      <c r="G1355" s="53"/>
      <c r="H1355" s="53"/>
    </row>
    <row r="1356" spans="1:8" x14ac:dyDescent="0.25">
      <c r="A1356" s="91" t="s">
        <v>1429</v>
      </c>
      <c r="B1356" s="91" t="s">
        <v>1769</v>
      </c>
      <c r="C1356" s="91" t="s">
        <v>1776</v>
      </c>
      <c r="D1356" s="91" t="s">
        <v>1781</v>
      </c>
      <c r="E1356" s="91" t="s">
        <v>1782</v>
      </c>
      <c r="F1356" s="92" t="s">
        <v>67</v>
      </c>
      <c r="G1356" s="53">
        <v>0</v>
      </c>
      <c r="H1356" s="53"/>
    </row>
    <row r="1357" spans="1:8" x14ac:dyDescent="0.25">
      <c r="A1357" s="91"/>
      <c r="B1357" s="91"/>
      <c r="C1357" s="91"/>
      <c r="D1357" s="91"/>
      <c r="E1357" s="91"/>
      <c r="F1357" s="91"/>
      <c r="G1357" s="53">
        <v>1000</v>
      </c>
      <c r="H1357" s="30">
        <v>0</v>
      </c>
    </row>
    <row r="1358" spans="1:8" x14ac:dyDescent="0.25">
      <c r="A1358" s="91"/>
      <c r="B1358" s="91"/>
      <c r="C1358" s="91"/>
      <c r="D1358" s="91"/>
      <c r="E1358" s="91"/>
      <c r="F1358" s="91"/>
      <c r="G1358" s="53"/>
      <c r="H1358" s="53"/>
    </row>
    <row r="1359" spans="1:8" x14ac:dyDescent="0.25">
      <c r="A1359" s="24" t="s">
        <v>1430</v>
      </c>
      <c r="B1359" s="75" t="s">
        <v>1431</v>
      </c>
      <c r="C1359" s="75" t="s">
        <v>1432</v>
      </c>
      <c r="D1359" s="75" t="str">
        <f>+C1359</f>
        <v>RETOS Y EXPERIENCIAS EN LAS TECNICAS DE LITIGACION EN EL SISTEMA ACUSATORIO</v>
      </c>
      <c r="E1359" s="75" t="s">
        <v>1433</v>
      </c>
      <c r="F1359" s="93" t="s">
        <v>1434</v>
      </c>
      <c r="G1359" s="30">
        <v>1725</v>
      </c>
      <c r="H1359" s="30">
        <v>2830.42</v>
      </c>
    </row>
    <row r="1360" spans="1:8" x14ac:dyDescent="0.25">
      <c r="A1360" s="21" t="s">
        <v>1435</v>
      </c>
      <c r="B1360" s="75"/>
      <c r="C1360" s="75"/>
      <c r="D1360" s="75"/>
      <c r="E1360" s="75"/>
      <c r="F1360" s="85"/>
      <c r="G1360" s="30">
        <v>1000</v>
      </c>
      <c r="H1360" s="30">
        <v>0</v>
      </c>
    </row>
    <row r="1361" spans="1:8" x14ac:dyDescent="0.25">
      <c r="A1361" s="3"/>
      <c r="B1361" s="76"/>
      <c r="C1361" s="76"/>
      <c r="D1361" s="76"/>
      <c r="E1361" s="76"/>
      <c r="F1361" s="86"/>
      <c r="G1361" s="33"/>
      <c r="H1361" s="30">
        <v>0</v>
      </c>
    </row>
    <row r="1362" spans="1:8" x14ac:dyDescent="0.25">
      <c r="A1362" s="21" t="s">
        <v>1436</v>
      </c>
      <c r="B1362" s="74" t="s">
        <v>1437</v>
      </c>
      <c r="C1362" s="74" t="s">
        <v>1438</v>
      </c>
      <c r="D1362" s="74" t="str">
        <f>+C1362</f>
        <v>INVESTIGACION FORENSE DE TORTURA</v>
      </c>
      <c r="E1362" s="74" t="s">
        <v>1433</v>
      </c>
      <c r="F1362" s="90" t="s">
        <v>15</v>
      </c>
      <c r="G1362" s="30">
        <v>1725</v>
      </c>
      <c r="H1362" s="30">
        <v>4730.07</v>
      </c>
    </row>
    <row r="1363" spans="1:8" x14ac:dyDescent="0.25">
      <c r="A1363" s="21" t="s">
        <v>1435</v>
      </c>
      <c r="B1363" s="75"/>
      <c r="C1363" s="75"/>
      <c r="D1363" s="75"/>
      <c r="E1363" s="75"/>
      <c r="F1363" s="85"/>
      <c r="G1363" s="30">
        <v>243</v>
      </c>
      <c r="H1363" s="30">
        <v>0</v>
      </c>
    </row>
    <row r="1364" spans="1:8" x14ac:dyDescent="0.25">
      <c r="A1364" s="3"/>
      <c r="B1364" s="76"/>
      <c r="C1364" s="76"/>
      <c r="D1364" s="76"/>
      <c r="E1364" s="76"/>
      <c r="F1364" s="86"/>
      <c r="G1364" s="33"/>
      <c r="H1364" s="30">
        <v>0</v>
      </c>
    </row>
    <row r="1365" spans="1:8" x14ac:dyDescent="0.25">
      <c r="A1365" s="21" t="s">
        <v>1436</v>
      </c>
      <c r="B1365" s="74" t="s">
        <v>1437</v>
      </c>
      <c r="C1365" s="74" t="s">
        <v>1357</v>
      </c>
      <c r="D1365" s="74" t="str">
        <f>+C1365</f>
        <v>VARIABLES PSICOLOGICAS EN JUICIOS ORALES</v>
      </c>
      <c r="E1365" s="74" t="s">
        <v>1433</v>
      </c>
      <c r="F1365" s="90" t="s">
        <v>541</v>
      </c>
      <c r="G1365" s="30">
        <v>1725</v>
      </c>
      <c r="H1365" s="30">
        <v>0</v>
      </c>
    </row>
    <row r="1366" spans="1:8" x14ac:dyDescent="0.25">
      <c r="A1366" s="21" t="s">
        <v>1435</v>
      </c>
      <c r="B1366" s="75"/>
      <c r="C1366" s="75"/>
      <c r="D1366" s="75"/>
      <c r="E1366" s="75"/>
      <c r="F1366" s="85"/>
      <c r="G1366" s="30">
        <v>656</v>
      </c>
      <c r="H1366" s="30">
        <v>0</v>
      </c>
    </row>
    <row r="1367" spans="1:8" x14ac:dyDescent="0.25">
      <c r="A1367" s="3"/>
      <c r="B1367" s="76"/>
      <c r="C1367" s="76"/>
      <c r="D1367" s="76"/>
      <c r="E1367" s="76"/>
      <c r="F1367" s="86"/>
      <c r="G1367" s="33"/>
      <c r="H1367" s="30">
        <v>250</v>
      </c>
    </row>
    <row r="1368" spans="1:8" x14ac:dyDescent="0.25">
      <c r="A1368" s="21" t="s">
        <v>1439</v>
      </c>
      <c r="B1368" s="74" t="s">
        <v>265</v>
      </c>
      <c r="C1368" s="74" t="s">
        <v>1440</v>
      </c>
      <c r="D1368" s="74" t="str">
        <f>+C1368</f>
        <v>METODOLOGIA CIENTIFICA Y PRUEBA PERICIAL</v>
      </c>
      <c r="E1368" s="74" t="s">
        <v>1433</v>
      </c>
      <c r="F1368" s="90" t="s">
        <v>376</v>
      </c>
      <c r="G1368" s="30">
        <v>1725</v>
      </c>
      <c r="H1368" s="30">
        <v>2386.44</v>
      </c>
    </row>
    <row r="1369" spans="1:8" x14ac:dyDescent="0.25">
      <c r="A1369" s="21" t="s">
        <v>1435</v>
      </c>
      <c r="B1369" s="75"/>
      <c r="C1369" s="75"/>
      <c r="D1369" s="75"/>
      <c r="E1369" s="75"/>
      <c r="F1369" s="85"/>
      <c r="G1369" s="30">
        <v>1000</v>
      </c>
      <c r="H1369" s="30">
        <v>0</v>
      </c>
    </row>
    <row r="1370" spans="1:8" x14ac:dyDescent="0.25">
      <c r="A1370" s="3"/>
      <c r="B1370" s="76"/>
      <c r="C1370" s="76"/>
      <c r="D1370" s="76"/>
      <c r="E1370" s="76"/>
      <c r="F1370" s="86"/>
      <c r="G1370" s="33"/>
      <c r="H1370" s="30">
        <v>0</v>
      </c>
    </row>
    <row r="1371" spans="1:8" x14ac:dyDescent="0.25">
      <c r="A1371" s="21" t="s">
        <v>1439</v>
      </c>
      <c r="B1371" s="74" t="s">
        <v>265</v>
      </c>
      <c r="C1371" s="74" t="s">
        <v>1441</v>
      </c>
      <c r="D1371" s="74" t="str">
        <f>+C1371</f>
        <v>VICTIMOLOGIA FORENSE: PROTOCOLOS DE INVESTIGACION CRIMINAL</v>
      </c>
      <c r="E1371" s="74" t="s">
        <v>1433</v>
      </c>
      <c r="F1371" s="90" t="s">
        <v>549</v>
      </c>
      <c r="G1371" s="30">
        <v>1725</v>
      </c>
      <c r="H1371" s="30">
        <v>0</v>
      </c>
    </row>
    <row r="1372" spans="1:8" x14ac:dyDescent="0.25">
      <c r="A1372" s="21" t="s">
        <v>1435</v>
      </c>
      <c r="B1372" s="75"/>
      <c r="C1372" s="75"/>
      <c r="D1372" s="75"/>
      <c r="E1372" s="75"/>
      <c r="F1372" s="85"/>
      <c r="G1372" s="30">
        <v>0</v>
      </c>
      <c r="H1372" s="30">
        <v>0</v>
      </c>
    </row>
    <row r="1373" spans="1:8" x14ac:dyDescent="0.25">
      <c r="A1373" s="3"/>
      <c r="B1373" s="76"/>
      <c r="C1373" s="76"/>
      <c r="D1373" s="76"/>
      <c r="E1373" s="76"/>
      <c r="F1373" s="86"/>
      <c r="G1373" s="33"/>
      <c r="H1373" s="30">
        <v>434</v>
      </c>
    </row>
    <row r="1374" spans="1:8" x14ac:dyDescent="0.25">
      <c r="A1374" s="21" t="s">
        <v>1442</v>
      </c>
      <c r="B1374" s="74" t="s">
        <v>1443</v>
      </c>
      <c r="C1374" s="74" t="s">
        <v>1444</v>
      </c>
      <c r="D1374" s="74" t="str">
        <f>+C1374</f>
        <v>EL NUEVO AMPARO PENAL</v>
      </c>
      <c r="E1374" s="74" t="s">
        <v>1433</v>
      </c>
      <c r="F1374" s="90" t="s">
        <v>388</v>
      </c>
      <c r="G1374" s="30">
        <v>0</v>
      </c>
      <c r="H1374" s="30">
        <v>2830.42</v>
      </c>
    </row>
    <row r="1375" spans="1:8" x14ac:dyDescent="0.25">
      <c r="A1375" s="21" t="s">
        <v>1435</v>
      </c>
      <c r="B1375" s="75"/>
      <c r="C1375" s="75"/>
      <c r="D1375" s="75"/>
      <c r="E1375" s="75"/>
      <c r="F1375" s="85"/>
      <c r="G1375" s="30">
        <v>1000</v>
      </c>
      <c r="H1375" s="30">
        <v>0</v>
      </c>
    </row>
    <row r="1376" spans="1:8" x14ac:dyDescent="0.25">
      <c r="A1376" s="3"/>
      <c r="B1376" s="76"/>
      <c r="C1376" s="76"/>
      <c r="D1376" s="76"/>
      <c r="E1376" s="76"/>
      <c r="F1376" s="86"/>
      <c r="G1376" s="33"/>
      <c r="H1376" s="30">
        <v>250</v>
      </c>
    </row>
    <row r="1377" spans="1:8" x14ac:dyDescent="0.25">
      <c r="A1377" s="21" t="s">
        <v>1445</v>
      </c>
      <c r="B1377" s="74" t="s">
        <v>1446</v>
      </c>
      <c r="C1377" s="74" t="s">
        <v>1447</v>
      </c>
      <c r="D1377" s="74" t="str">
        <f>+C1377</f>
        <v>LA SUPREMA CORTE DE JUSTICIA DE LA NACION A FAVOR DE LA IGUALDAD DE GENERO</v>
      </c>
      <c r="E1377" s="74" t="s">
        <v>1433</v>
      </c>
      <c r="F1377" s="90" t="s">
        <v>30</v>
      </c>
      <c r="G1377" s="30">
        <v>1725</v>
      </c>
      <c r="H1377" s="30">
        <v>4032.76</v>
      </c>
    </row>
    <row r="1378" spans="1:8" x14ac:dyDescent="0.25">
      <c r="A1378" s="21" t="s">
        <v>1435</v>
      </c>
      <c r="B1378" s="75"/>
      <c r="C1378" s="75"/>
      <c r="D1378" s="75"/>
      <c r="E1378" s="75"/>
      <c r="F1378" s="85"/>
      <c r="G1378" s="30">
        <v>714</v>
      </c>
      <c r="H1378" s="30">
        <v>0</v>
      </c>
    </row>
    <row r="1379" spans="1:8" x14ac:dyDescent="0.25">
      <c r="A1379" s="3"/>
      <c r="B1379" s="76"/>
      <c r="C1379" s="76"/>
      <c r="D1379" s="76"/>
      <c r="E1379" s="76"/>
      <c r="F1379" s="86"/>
      <c r="G1379" s="33"/>
      <c r="H1379" s="30">
        <v>0</v>
      </c>
    </row>
    <row r="1380" spans="1:8" x14ac:dyDescent="0.25">
      <c r="A1380" s="21" t="s">
        <v>1448</v>
      </c>
      <c r="B1380" s="74" t="s">
        <v>1449</v>
      </c>
      <c r="C1380" s="74" t="s">
        <v>1450</v>
      </c>
      <c r="D1380" s="74" t="str">
        <f>+C1380</f>
        <v>EL DERECHO INTERNACIONAL DEL TRABAJO Y SU APLICACIÓN EN MEXICO</v>
      </c>
      <c r="E1380" s="74" t="s">
        <v>1433</v>
      </c>
      <c r="F1380" s="90" t="s">
        <v>34</v>
      </c>
      <c r="G1380" s="30">
        <v>1725</v>
      </c>
      <c r="H1380" s="30">
        <v>2925.27</v>
      </c>
    </row>
    <row r="1381" spans="1:8" x14ac:dyDescent="0.25">
      <c r="A1381" s="21" t="s">
        <v>1435</v>
      </c>
      <c r="B1381" s="75"/>
      <c r="C1381" s="75"/>
      <c r="D1381" s="75"/>
      <c r="E1381" s="75"/>
      <c r="F1381" s="85"/>
      <c r="G1381" s="30">
        <v>965</v>
      </c>
      <c r="H1381" s="30">
        <v>0</v>
      </c>
    </row>
    <row r="1382" spans="1:8" x14ac:dyDescent="0.25">
      <c r="A1382" s="3"/>
      <c r="B1382" s="76"/>
      <c r="C1382" s="76"/>
      <c r="D1382" s="76"/>
      <c r="E1382" s="76"/>
      <c r="F1382" s="86"/>
      <c r="G1382" s="33"/>
      <c r="H1382" s="30">
        <v>0</v>
      </c>
    </row>
    <row r="1383" spans="1:8" x14ac:dyDescent="0.25">
      <c r="A1383" s="80" t="s">
        <v>1451</v>
      </c>
      <c r="B1383" s="80" t="s">
        <v>1452</v>
      </c>
      <c r="C1383" s="80" t="s">
        <v>1453</v>
      </c>
      <c r="D1383" s="80" t="s">
        <v>1454</v>
      </c>
      <c r="E1383" s="74" t="s">
        <v>1455</v>
      </c>
      <c r="F1383" s="87" t="s">
        <v>59</v>
      </c>
      <c r="G1383" s="31">
        <v>0</v>
      </c>
      <c r="H1383" s="31">
        <v>0</v>
      </c>
    </row>
    <row r="1384" spans="1:8" x14ac:dyDescent="0.25">
      <c r="A1384" s="81"/>
      <c r="B1384" s="83"/>
      <c r="C1384" s="83"/>
      <c r="D1384" s="83"/>
      <c r="E1384" s="85"/>
      <c r="F1384" s="88"/>
      <c r="G1384" s="31">
        <v>1000</v>
      </c>
      <c r="H1384" s="31">
        <v>0</v>
      </c>
    </row>
    <row r="1385" spans="1:8" x14ac:dyDescent="0.25">
      <c r="A1385" s="82"/>
      <c r="B1385" s="84"/>
      <c r="C1385" s="84"/>
      <c r="D1385" s="84"/>
      <c r="E1385" s="86"/>
      <c r="F1385" s="89"/>
      <c r="G1385" s="31"/>
      <c r="H1385" s="31">
        <v>0</v>
      </c>
    </row>
    <row r="1386" spans="1:8" x14ac:dyDescent="0.25">
      <c r="A1386" s="80" t="s">
        <v>1456</v>
      </c>
      <c r="B1386" s="80" t="s">
        <v>1457</v>
      </c>
      <c r="C1386" s="80" t="s">
        <v>1458</v>
      </c>
      <c r="D1386" s="80" t="s">
        <v>1459</v>
      </c>
      <c r="E1386" s="74" t="s">
        <v>1455</v>
      </c>
      <c r="F1386" s="87" t="s">
        <v>72</v>
      </c>
      <c r="G1386" s="31">
        <v>0</v>
      </c>
      <c r="H1386" s="31">
        <v>0</v>
      </c>
    </row>
    <row r="1387" spans="1:8" x14ac:dyDescent="0.25">
      <c r="A1387" s="81"/>
      <c r="B1387" s="83"/>
      <c r="C1387" s="83"/>
      <c r="D1387" s="83"/>
      <c r="E1387" s="85"/>
      <c r="F1387" s="88"/>
      <c r="G1387" s="31">
        <v>1000</v>
      </c>
      <c r="H1387" s="31">
        <v>0</v>
      </c>
    </row>
    <row r="1388" spans="1:8" x14ac:dyDescent="0.25">
      <c r="A1388" s="82"/>
      <c r="B1388" s="84"/>
      <c r="C1388" s="84"/>
      <c r="D1388" s="84"/>
      <c r="E1388" s="86"/>
      <c r="F1388" s="89"/>
      <c r="G1388" s="31"/>
      <c r="H1388" s="31">
        <v>0</v>
      </c>
    </row>
    <row r="1389" spans="1:8" x14ac:dyDescent="0.25">
      <c r="A1389" s="80" t="s">
        <v>1460</v>
      </c>
      <c r="B1389" s="80" t="s">
        <v>1461</v>
      </c>
      <c r="C1389" s="80" t="s">
        <v>1462</v>
      </c>
      <c r="D1389" s="80" t="s">
        <v>1463</v>
      </c>
      <c r="E1389" s="74" t="s">
        <v>1455</v>
      </c>
      <c r="F1389" s="87" t="s">
        <v>87</v>
      </c>
      <c r="G1389" s="31">
        <v>0</v>
      </c>
      <c r="H1389" s="31">
        <v>0</v>
      </c>
    </row>
    <row r="1390" spans="1:8" x14ac:dyDescent="0.25">
      <c r="A1390" s="81"/>
      <c r="B1390" s="83"/>
      <c r="C1390" s="83"/>
      <c r="D1390" s="83"/>
      <c r="E1390" s="85"/>
      <c r="F1390" s="88"/>
      <c r="G1390" s="31">
        <v>0</v>
      </c>
      <c r="H1390" s="31">
        <v>0</v>
      </c>
    </row>
    <row r="1391" spans="1:8" x14ac:dyDescent="0.25">
      <c r="A1391" s="82"/>
      <c r="B1391" s="84"/>
      <c r="C1391" s="84"/>
      <c r="D1391" s="84"/>
      <c r="E1391" s="86"/>
      <c r="F1391" s="89"/>
      <c r="G1391" s="31"/>
      <c r="H1391" s="31">
        <v>0</v>
      </c>
    </row>
    <row r="1392" spans="1:8" ht="30" customHeight="1" x14ac:dyDescent="0.25">
      <c r="A1392" s="80" t="s">
        <v>1464</v>
      </c>
      <c r="B1392" s="80" t="s">
        <v>1465</v>
      </c>
      <c r="C1392" s="80" t="s">
        <v>1466</v>
      </c>
      <c r="D1392" s="80" t="s">
        <v>1467</v>
      </c>
      <c r="E1392" s="74" t="s">
        <v>1455</v>
      </c>
      <c r="F1392" s="87" t="s">
        <v>92</v>
      </c>
      <c r="G1392" s="31">
        <v>0</v>
      </c>
      <c r="H1392" s="31">
        <v>0</v>
      </c>
    </row>
    <row r="1393" spans="1:8" ht="30" customHeight="1" x14ac:dyDescent="0.25">
      <c r="A1393" s="81"/>
      <c r="B1393" s="83"/>
      <c r="C1393" s="83"/>
      <c r="D1393" s="83"/>
      <c r="E1393" s="85"/>
      <c r="F1393" s="88"/>
      <c r="G1393" s="31">
        <v>0</v>
      </c>
      <c r="H1393" s="31">
        <v>0</v>
      </c>
    </row>
    <row r="1394" spans="1:8" ht="30" customHeight="1" x14ac:dyDescent="0.25">
      <c r="A1394" s="82"/>
      <c r="B1394" s="84"/>
      <c r="C1394" s="84"/>
      <c r="D1394" s="84"/>
      <c r="E1394" s="86"/>
      <c r="F1394" s="89"/>
      <c r="G1394" s="31"/>
      <c r="H1394" s="31">
        <v>0</v>
      </c>
    </row>
    <row r="1395" spans="1:8" ht="30" customHeight="1" x14ac:dyDescent="0.25">
      <c r="A1395" s="80" t="s">
        <v>1468</v>
      </c>
      <c r="B1395" s="80" t="s">
        <v>1469</v>
      </c>
      <c r="C1395" s="80" t="s">
        <v>1466</v>
      </c>
      <c r="D1395" s="80" t="s">
        <v>1467</v>
      </c>
      <c r="E1395" s="74" t="s">
        <v>1455</v>
      </c>
      <c r="F1395" s="87" t="s">
        <v>92</v>
      </c>
      <c r="G1395" s="31">
        <v>0</v>
      </c>
      <c r="H1395" s="31">
        <v>0</v>
      </c>
    </row>
    <row r="1396" spans="1:8" ht="30" customHeight="1" x14ac:dyDescent="0.25">
      <c r="A1396" s="81"/>
      <c r="B1396" s="83"/>
      <c r="C1396" s="83"/>
      <c r="D1396" s="83"/>
      <c r="E1396" s="85"/>
      <c r="F1396" s="88"/>
      <c r="G1396" s="31">
        <v>0</v>
      </c>
      <c r="H1396" s="31">
        <v>0</v>
      </c>
    </row>
    <row r="1397" spans="1:8" ht="30" customHeight="1" x14ac:dyDescent="0.25">
      <c r="A1397" s="82"/>
      <c r="B1397" s="84"/>
      <c r="C1397" s="84"/>
      <c r="D1397" s="84"/>
      <c r="E1397" s="86"/>
      <c r="F1397" s="89"/>
      <c r="G1397" s="31"/>
      <c r="H1397" s="31">
        <v>0</v>
      </c>
    </row>
    <row r="1398" spans="1:8" ht="30" customHeight="1" x14ac:dyDescent="0.25">
      <c r="A1398" s="80" t="s">
        <v>1470</v>
      </c>
      <c r="B1398" s="80" t="s">
        <v>1471</v>
      </c>
      <c r="C1398" s="80" t="s">
        <v>1466</v>
      </c>
      <c r="D1398" s="80" t="s">
        <v>1467</v>
      </c>
      <c r="E1398" s="74" t="s">
        <v>1455</v>
      </c>
      <c r="F1398" s="87" t="s">
        <v>92</v>
      </c>
      <c r="G1398" s="31">
        <v>0</v>
      </c>
      <c r="H1398" s="31">
        <v>0</v>
      </c>
    </row>
    <row r="1399" spans="1:8" ht="30" customHeight="1" x14ac:dyDescent="0.25">
      <c r="A1399" s="81"/>
      <c r="B1399" s="83"/>
      <c r="C1399" s="83"/>
      <c r="D1399" s="83"/>
      <c r="E1399" s="85"/>
      <c r="F1399" s="88"/>
      <c r="G1399" s="31">
        <v>813</v>
      </c>
      <c r="H1399" s="31">
        <v>0</v>
      </c>
    </row>
    <row r="1400" spans="1:8" ht="30" customHeight="1" x14ac:dyDescent="0.25">
      <c r="A1400" s="82"/>
      <c r="B1400" s="84"/>
      <c r="C1400" s="84"/>
      <c r="D1400" s="84"/>
      <c r="E1400" s="86"/>
      <c r="F1400" s="89"/>
      <c r="G1400" s="31"/>
      <c r="H1400" s="31">
        <v>0</v>
      </c>
    </row>
    <row r="1401" spans="1:8" ht="30" customHeight="1" x14ac:dyDescent="0.25">
      <c r="A1401" s="80" t="s">
        <v>1472</v>
      </c>
      <c r="B1401" s="80" t="s">
        <v>1473</v>
      </c>
      <c r="C1401" s="80" t="s">
        <v>1466</v>
      </c>
      <c r="D1401" s="80" t="s">
        <v>1467</v>
      </c>
      <c r="E1401" s="74" t="s">
        <v>1455</v>
      </c>
      <c r="F1401" s="87" t="s">
        <v>92</v>
      </c>
      <c r="G1401" s="31">
        <v>0</v>
      </c>
      <c r="H1401" s="31">
        <v>0</v>
      </c>
    </row>
    <row r="1402" spans="1:8" ht="30" customHeight="1" x14ac:dyDescent="0.25">
      <c r="A1402" s="81"/>
      <c r="B1402" s="83"/>
      <c r="C1402" s="83"/>
      <c r="D1402" s="83"/>
      <c r="E1402" s="85"/>
      <c r="F1402" s="88"/>
      <c r="G1402" s="31">
        <v>813</v>
      </c>
      <c r="H1402" s="31">
        <v>0</v>
      </c>
    </row>
    <row r="1403" spans="1:8" ht="30" customHeight="1" x14ac:dyDescent="0.25">
      <c r="A1403" s="82"/>
      <c r="B1403" s="84"/>
      <c r="C1403" s="84"/>
      <c r="D1403" s="84"/>
      <c r="E1403" s="86"/>
      <c r="F1403" s="89"/>
      <c r="G1403" s="31"/>
      <c r="H1403" s="31">
        <v>0</v>
      </c>
    </row>
    <row r="1404" spans="1:8" x14ac:dyDescent="0.25">
      <c r="A1404" s="80" t="s">
        <v>1474</v>
      </c>
      <c r="B1404" s="80" t="s">
        <v>1475</v>
      </c>
      <c r="C1404" s="80" t="s">
        <v>1476</v>
      </c>
      <c r="D1404" s="80" t="s">
        <v>1477</v>
      </c>
      <c r="E1404" s="74" t="s">
        <v>1455</v>
      </c>
      <c r="F1404" s="87" t="s">
        <v>121</v>
      </c>
      <c r="G1404" s="31">
        <f>1242.15+394</f>
        <v>1636.15</v>
      </c>
      <c r="H1404" s="31">
        <v>0</v>
      </c>
    </row>
    <row r="1405" spans="1:8" x14ac:dyDescent="0.25">
      <c r="A1405" s="81"/>
      <c r="B1405" s="83"/>
      <c r="C1405" s="83"/>
      <c r="D1405" s="83"/>
      <c r="E1405" s="85"/>
      <c r="F1405" s="88"/>
      <c r="G1405" s="31">
        <v>1000</v>
      </c>
      <c r="H1405" s="31">
        <v>604</v>
      </c>
    </row>
    <row r="1406" spans="1:8" x14ac:dyDescent="0.25">
      <c r="A1406" s="82"/>
      <c r="B1406" s="84"/>
      <c r="C1406" s="84"/>
      <c r="D1406" s="84"/>
      <c r="E1406" s="86"/>
      <c r="F1406" s="89"/>
      <c r="G1406" s="31"/>
      <c r="H1406" s="31">
        <v>200</v>
      </c>
    </row>
    <row r="1407" spans="1:8" x14ac:dyDescent="0.25">
      <c r="A1407" s="80" t="s">
        <v>1478</v>
      </c>
      <c r="B1407" s="80" t="s">
        <v>1479</v>
      </c>
      <c r="C1407" s="80" t="s">
        <v>1480</v>
      </c>
      <c r="D1407" s="80" t="s">
        <v>1480</v>
      </c>
      <c r="E1407" s="74" t="s">
        <v>1455</v>
      </c>
      <c r="F1407" s="87" t="s">
        <v>109</v>
      </c>
      <c r="G1407" s="31">
        <v>0</v>
      </c>
      <c r="H1407" s="31">
        <v>0</v>
      </c>
    </row>
    <row r="1408" spans="1:8" x14ac:dyDescent="0.25">
      <c r="A1408" s="81"/>
      <c r="B1408" s="83"/>
      <c r="C1408" s="83"/>
      <c r="D1408" s="83"/>
      <c r="E1408" s="85"/>
      <c r="F1408" s="88"/>
      <c r="G1408" s="31">
        <v>836</v>
      </c>
      <c r="H1408" s="31">
        <v>0</v>
      </c>
    </row>
    <row r="1409" spans="1:8" x14ac:dyDescent="0.25">
      <c r="A1409" s="82"/>
      <c r="B1409" s="84"/>
      <c r="C1409" s="84"/>
      <c r="D1409" s="84"/>
      <c r="E1409" s="86"/>
      <c r="F1409" s="89"/>
      <c r="G1409" s="31"/>
      <c r="H1409" s="31">
        <v>0</v>
      </c>
    </row>
    <row r="1410" spans="1:8" x14ac:dyDescent="0.25">
      <c r="A1410" s="80" t="s">
        <v>1481</v>
      </c>
      <c r="B1410" s="80" t="s">
        <v>1482</v>
      </c>
      <c r="C1410" s="80" t="s">
        <v>1480</v>
      </c>
      <c r="D1410" s="80" t="s">
        <v>1480</v>
      </c>
      <c r="E1410" s="74" t="s">
        <v>1455</v>
      </c>
      <c r="F1410" s="87" t="s">
        <v>109</v>
      </c>
      <c r="G1410" s="31">
        <v>0</v>
      </c>
      <c r="H1410" s="31">
        <v>0</v>
      </c>
    </row>
    <row r="1411" spans="1:8" x14ac:dyDescent="0.25">
      <c r="A1411" s="81"/>
      <c r="B1411" s="83"/>
      <c r="C1411" s="83"/>
      <c r="D1411" s="83"/>
      <c r="E1411" s="85"/>
      <c r="F1411" s="88"/>
      <c r="G1411" s="31">
        <v>836</v>
      </c>
      <c r="H1411" s="31">
        <v>0</v>
      </c>
    </row>
    <row r="1412" spans="1:8" x14ac:dyDescent="0.25">
      <c r="A1412" s="82"/>
      <c r="B1412" s="84"/>
      <c r="C1412" s="84"/>
      <c r="D1412" s="84"/>
      <c r="E1412" s="86"/>
      <c r="F1412" s="89"/>
      <c r="G1412" s="31"/>
      <c r="H1412" s="31">
        <v>0</v>
      </c>
    </row>
    <row r="1413" spans="1:8" x14ac:dyDescent="0.25">
      <c r="A1413" s="80" t="s">
        <v>1483</v>
      </c>
      <c r="B1413" s="80" t="s">
        <v>1484</v>
      </c>
      <c r="C1413" s="80" t="s">
        <v>661</v>
      </c>
      <c r="D1413" s="80" t="s">
        <v>1485</v>
      </c>
      <c r="E1413" s="74" t="s">
        <v>1455</v>
      </c>
      <c r="F1413" s="87" t="s">
        <v>84</v>
      </c>
      <c r="G1413" s="31">
        <f>1242.15+329.81</f>
        <v>1571.96</v>
      </c>
      <c r="H1413" s="31">
        <f>3423+1799</f>
        <v>5222</v>
      </c>
    </row>
    <row r="1414" spans="1:8" x14ac:dyDescent="0.25">
      <c r="A1414" s="81"/>
      <c r="B1414" s="83"/>
      <c r="C1414" s="83"/>
      <c r="D1414" s="83"/>
      <c r="E1414" s="85"/>
      <c r="F1414" s="88"/>
      <c r="G1414" s="31">
        <v>2000</v>
      </c>
      <c r="H1414" s="31">
        <v>634.01</v>
      </c>
    </row>
    <row r="1415" spans="1:8" x14ac:dyDescent="0.25">
      <c r="A1415" s="82"/>
      <c r="B1415" s="84"/>
      <c r="C1415" s="84"/>
      <c r="D1415" s="84"/>
      <c r="E1415" s="86"/>
      <c r="F1415" s="89"/>
      <c r="G1415" s="31"/>
      <c r="H1415" s="31">
        <v>0</v>
      </c>
    </row>
    <row r="1416" spans="1:8" x14ac:dyDescent="0.25">
      <c r="A1416" s="80" t="s">
        <v>1486</v>
      </c>
      <c r="B1416" s="80" t="s">
        <v>1465</v>
      </c>
      <c r="C1416" s="80" t="s">
        <v>661</v>
      </c>
      <c r="D1416" s="80" t="s">
        <v>1485</v>
      </c>
      <c r="E1416" s="74" t="s">
        <v>1455</v>
      </c>
      <c r="F1416" s="87" t="s">
        <v>258</v>
      </c>
      <c r="G1416" s="31">
        <v>0</v>
      </c>
      <c r="H1416" s="31">
        <v>0</v>
      </c>
    </row>
    <row r="1417" spans="1:8" x14ac:dyDescent="0.25">
      <c r="A1417" s="81"/>
      <c r="B1417" s="83"/>
      <c r="C1417" s="83"/>
      <c r="D1417" s="83"/>
      <c r="E1417" s="85"/>
      <c r="F1417" s="88"/>
      <c r="G1417" s="31">
        <v>1000</v>
      </c>
      <c r="H1417" s="31">
        <v>0</v>
      </c>
    </row>
    <row r="1418" spans="1:8" x14ac:dyDescent="0.25">
      <c r="A1418" s="82"/>
      <c r="B1418" s="84"/>
      <c r="C1418" s="84"/>
      <c r="D1418" s="84"/>
      <c r="E1418" s="86"/>
      <c r="F1418" s="89"/>
      <c r="G1418" s="31"/>
      <c r="H1418" s="31">
        <v>0</v>
      </c>
    </row>
    <row r="1419" spans="1:8" x14ac:dyDescent="0.25">
      <c r="A1419" s="80" t="s">
        <v>1487</v>
      </c>
      <c r="B1419" s="80" t="s">
        <v>1488</v>
      </c>
      <c r="C1419" s="80" t="s">
        <v>661</v>
      </c>
      <c r="D1419" s="80" t="s">
        <v>1485</v>
      </c>
      <c r="E1419" s="74" t="s">
        <v>1455</v>
      </c>
      <c r="F1419" s="87" t="s">
        <v>96</v>
      </c>
      <c r="G1419" s="59">
        <f>1242.15+684</f>
        <v>1926.15</v>
      </c>
      <c r="H1419" s="31">
        <v>0</v>
      </c>
    </row>
    <row r="1420" spans="1:8" x14ac:dyDescent="0.25">
      <c r="A1420" s="81"/>
      <c r="B1420" s="83"/>
      <c r="C1420" s="83"/>
      <c r="D1420" s="83"/>
      <c r="E1420" s="85"/>
      <c r="F1420" s="88"/>
      <c r="G1420" s="31">
        <v>1000</v>
      </c>
      <c r="H1420" s="31">
        <v>2072</v>
      </c>
    </row>
    <row r="1421" spans="1:8" x14ac:dyDescent="0.25">
      <c r="A1421" s="82"/>
      <c r="B1421" s="84"/>
      <c r="C1421" s="84"/>
      <c r="D1421" s="84"/>
      <c r="E1421" s="86"/>
      <c r="F1421" s="89"/>
      <c r="G1421" s="31"/>
      <c r="H1421" s="31">
        <v>0</v>
      </c>
    </row>
    <row r="1422" spans="1:8" x14ac:dyDescent="0.25">
      <c r="A1422" s="80" t="s">
        <v>1489</v>
      </c>
      <c r="B1422" s="80" t="s">
        <v>1490</v>
      </c>
      <c r="C1422" s="80" t="s">
        <v>661</v>
      </c>
      <c r="D1422" s="80" t="s">
        <v>1485</v>
      </c>
      <c r="E1422" s="74" t="s">
        <v>1455</v>
      </c>
      <c r="F1422" s="87" t="s">
        <v>205</v>
      </c>
      <c r="G1422" s="59">
        <f>1242.15+825</f>
        <v>2067.15</v>
      </c>
      <c r="H1422" s="31">
        <f>6313+6313</f>
        <v>12626</v>
      </c>
    </row>
    <row r="1423" spans="1:8" x14ac:dyDescent="0.25">
      <c r="A1423" s="81"/>
      <c r="B1423" s="83"/>
      <c r="C1423" s="83"/>
      <c r="D1423" s="83"/>
      <c r="E1423" s="85"/>
      <c r="F1423" s="88"/>
      <c r="G1423" s="31">
        <v>1000</v>
      </c>
      <c r="H1423" s="31">
        <v>1168</v>
      </c>
    </row>
    <row r="1424" spans="1:8" x14ac:dyDescent="0.25">
      <c r="A1424" s="82"/>
      <c r="B1424" s="84"/>
      <c r="C1424" s="84"/>
      <c r="D1424" s="84"/>
      <c r="E1424" s="86"/>
      <c r="F1424" s="89"/>
      <c r="G1424" s="31"/>
      <c r="H1424" s="31">
        <v>860.72</v>
      </c>
    </row>
    <row r="1425" spans="1:8" ht="30" customHeight="1" x14ac:dyDescent="0.25">
      <c r="A1425" s="80" t="s">
        <v>1491</v>
      </c>
      <c r="B1425" s="80" t="s">
        <v>1787</v>
      </c>
      <c r="C1425" s="80" t="s">
        <v>1492</v>
      </c>
      <c r="D1425" s="80" t="s">
        <v>1493</v>
      </c>
      <c r="E1425" s="74" t="s">
        <v>1455</v>
      </c>
      <c r="F1425" s="87" t="s">
        <v>1494</v>
      </c>
      <c r="G1425" s="31">
        <v>0</v>
      </c>
      <c r="H1425" s="31">
        <v>0</v>
      </c>
    </row>
    <row r="1426" spans="1:8" ht="30" customHeight="1" x14ac:dyDescent="0.25">
      <c r="A1426" s="81"/>
      <c r="B1426" s="83"/>
      <c r="C1426" s="83"/>
      <c r="D1426" s="83"/>
      <c r="E1426" s="85"/>
      <c r="F1426" s="88"/>
      <c r="G1426" s="31">
        <v>0</v>
      </c>
      <c r="H1426" s="31">
        <v>0</v>
      </c>
    </row>
    <row r="1427" spans="1:8" ht="30" customHeight="1" x14ac:dyDescent="0.25">
      <c r="A1427" s="82"/>
      <c r="B1427" s="84"/>
      <c r="C1427" s="84"/>
      <c r="D1427" s="84"/>
      <c r="E1427" s="86"/>
      <c r="F1427" s="89"/>
      <c r="G1427" s="31"/>
      <c r="H1427" s="31">
        <v>0</v>
      </c>
    </row>
    <row r="1428" spans="1:8" x14ac:dyDescent="0.25">
      <c r="A1428" s="80" t="s">
        <v>1495</v>
      </c>
      <c r="B1428" s="80" t="s">
        <v>1496</v>
      </c>
      <c r="C1428" s="80" t="s">
        <v>1462</v>
      </c>
      <c r="D1428" s="80" t="s">
        <v>1463</v>
      </c>
      <c r="E1428" s="74" t="s">
        <v>1455</v>
      </c>
      <c r="F1428" s="87" t="s">
        <v>92</v>
      </c>
      <c r="G1428" s="31">
        <v>0</v>
      </c>
      <c r="H1428" s="31">
        <v>0</v>
      </c>
    </row>
    <row r="1429" spans="1:8" x14ac:dyDescent="0.25">
      <c r="A1429" s="81"/>
      <c r="B1429" s="83"/>
      <c r="C1429" s="83"/>
      <c r="D1429" s="83"/>
      <c r="E1429" s="85"/>
      <c r="F1429" s="88"/>
      <c r="G1429" s="31">
        <v>0</v>
      </c>
      <c r="H1429" s="31">
        <v>0</v>
      </c>
    </row>
    <row r="1430" spans="1:8" x14ac:dyDescent="0.25">
      <c r="A1430" s="82"/>
      <c r="B1430" s="84"/>
      <c r="C1430" s="84"/>
      <c r="D1430" s="84"/>
      <c r="E1430" s="86"/>
      <c r="F1430" s="89"/>
      <c r="G1430" s="31"/>
      <c r="H1430" s="31">
        <v>0</v>
      </c>
    </row>
    <row r="1431" spans="1:8" x14ac:dyDescent="0.25">
      <c r="A1431" s="80" t="s">
        <v>1497</v>
      </c>
      <c r="B1431" s="80" t="s">
        <v>1498</v>
      </c>
      <c r="C1431" s="80" t="s">
        <v>1462</v>
      </c>
      <c r="D1431" s="80" t="s">
        <v>1463</v>
      </c>
      <c r="E1431" s="74" t="s">
        <v>1455</v>
      </c>
      <c r="F1431" s="87" t="s">
        <v>92</v>
      </c>
      <c r="G1431" s="31">
        <v>0</v>
      </c>
      <c r="H1431" s="31">
        <v>0</v>
      </c>
    </row>
    <row r="1432" spans="1:8" x14ac:dyDescent="0.25">
      <c r="A1432" s="81"/>
      <c r="B1432" s="83"/>
      <c r="C1432" s="83"/>
      <c r="D1432" s="83"/>
      <c r="E1432" s="85"/>
      <c r="F1432" s="88"/>
      <c r="G1432" s="31">
        <v>787</v>
      </c>
      <c r="H1432" s="31">
        <v>0</v>
      </c>
    </row>
    <row r="1433" spans="1:8" x14ac:dyDescent="0.25">
      <c r="A1433" s="82"/>
      <c r="B1433" s="84"/>
      <c r="C1433" s="84"/>
      <c r="D1433" s="84"/>
      <c r="E1433" s="86"/>
      <c r="F1433" s="89"/>
      <c r="G1433" s="31"/>
      <c r="H1433" s="31">
        <v>0</v>
      </c>
    </row>
    <row r="1434" spans="1:8" x14ac:dyDescent="0.25">
      <c r="A1434" s="80" t="s">
        <v>1499</v>
      </c>
      <c r="B1434" s="80" t="s">
        <v>1500</v>
      </c>
      <c r="C1434" s="80" t="s">
        <v>1462</v>
      </c>
      <c r="D1434" s="80" t="s">
        <v>1463</v>
      </c>
      <c r="E1434" s="74" t="s">
        <v>1455</v>
      </c>
      <c r="F1434" s="87" t="s">
        <v>92</v>
      </c>
      <c r="G1434" s="31">
        <v>0</v>
      </c>
      <c r="H1434" s="31">
        <v>0</v>
      </c>
    </row>
    <row r="1435" spans="1:8" x14ac:dyDescent="0.25">
      <c r="A1435" s="81"/>
      <c r="B1435" s="83"/>
      <c r="C1435" s="83"/>
      <c r="D1435" s="83"/>
      <c r="E1435" s="85"/>
      <c r="F1435" s="88"/>
      <c r="G1435" s="31">
        <v>787</v>
      </c>
      <c r="H1435" s="31">
        <v>0</v>
      </c>
    </row>
    <row r="1436" spans="1:8" x14ac:dyDescent="0.25">
      <c r="A1436" s="82"/>
      <c r="B1436" s="84"/>
      <c r="C1436" s="84"/>
      <c r="D1436" s="84"/>
      <c r="E1436" s="86"/>
      <c r="F1436" s="89"/>
      <c r="G1436" s="31"/>
      <c r="H1436" s="31">
        <v>0</v>
      </c>
    </row>
    <row r="1437" spans="1:8" ht="30" customHeight="1" x14ac:dyDescent="0.25">
      <c r="A1437" s="80" t="s">
        <v>1501</v>
      </c>
      <c r="B1437" s="80" t="s">
        <v>1502</v>
      </c>
      <c r="C1437" s="80" t="s">
        <v>1466</v>
      </c>
      <c r="D1437" s="80" t="s">
        <v>1467</v>
      </c>
      <c r="E1437" s="74" t="s">
        <v>1455</v>
      </c>
      <c r="F1437" s="87" t="s">
        <v>101</v>
      </c>
      <c r="G1437" s="31">
        <v>0</v>
      </c>
      <c r="H1437" s="31">
        <v>0</v>
      </c>
    </row>
    <row r="1438" spans="1:8" ht="30" customHeight="1" x14ac:dyDescent="0.25">
      <c r="A1438" s="81"/>
      <c r="B1438" s="83"/>
      <c r="C1438" s="83"/>
      <c r="D1438" s="83"/>
      <c r="E1438" s="85"/>
      <c r="F1438" s="88"/>
      <c r="G1438" s="31">
        <v>0</v>
      </c>
      <c r="H1438" s="31">
        <v>0</v>
      </c>
    </row>
    <row r="1439" spans="1:8" ht="30" customHeight="1" x14ac:dyDescent="0.25">
      <c r="A1439" s="82"/>
      <c r="B1439" s="84"/>
      <c r="C1439" s="84"/>
      <c r="D1439" s="84"/>
      <c r="E1439" s="86"/>
      <c r="F1439" s="89"/>
      <c r="G1439" s="31"/>
      <c r="H1439" s="31">
        <v>0</v>
      </c>
    </row>
    <row r="1440" spans="1:8" ht="20.100000000000001" customHeight="1" x14ac:dyDescent="0.25">
      <c r="A1440" s="177" t="s">
        <v>1787</v>
      </c>
      <c r="B1440" s="74" t="s">
        <v>1503</v>
      </c>
      <c r="C1440" s="74" t="s">
        <v>359</v>
      </c>
      <c r="D1440" s="74" t="s">
        <v>1504</v>
      </c>
      <c r="E1440" s="74" t="s">
        <v>1505</v>
      </c>
      <c r="F1440" s="77" t="s">
        <v>1506</v>
      </c>
      <c r="G1440" s="72">
        <v>0</v>
      </c>
      <c r="H1440" s="72">
        <v>0</v>
      </c>
    </row>
    <row r="1441" spans="1:8" ht="20.100000000000001" customHeight="1" x14ac:dyDescent="0.25">
      <c r="A1441" s="178"/>
      <c r="B1441" s="75"/>
      <c r="C1441" s="75"/>
      <c r="D1441" s="75"/>
      <c r="E1441" s="75"/>
      <c r="F1441" s="78"/>
      <c r="G1441" s="72">
        <v>0</v>
      </c>
      <c r="H1441" s="72">
        <v>0</v>
      </c>
    </row>
    <row r="1442" spans="1:8" ht="20.100000000000001" customHeight="1" x14ac:dyDescent="0.25">
      <c r="A1442" s="179"/>
      <c r="B1442" s="76"/>
      <c r="C1442" s="76"/>
      <c r="D1442" s="76"/>
      <c r="E1442" s="76"/>
      <c r="F1442" s="79"/>
      <c r="G1442" s="73"/>
      <c r="H1442" s="72">
        <v>0</v>
      </c>
    </row>
    <row r="1443" spans="1:8" x14ac:dyDescent="0.25">
      <c r="A1443" s="177" t="s">
        <v>1787</v>
      </c>
      <c r="B1443" s="74" t="s">
        <v>1507</v>
      </c>
      <c r="C1443" s="74" t="s">
        <v>143</v>
      </c>
      <c r="D1443" s="74" t="s">
        <v>645</v>
      </c>
      <c r="E1443" s="74" t="s">
        <v>1505</v>
      </c>
      <c r="F1443" s="77" t="s">
        <v>1508</v>
      </c>
      <c r="G1443" s="72">
        <v>0</v>
      </c>
      <c r="H1443" s="72">
        <v>0</v>
      </c>
    </row>
    <row r="1444" spans="1:8" x14ac:dyDescent="0.25">
      <c r="A1444" s="178"/>
      <c r="B1444" s="75"/>
      <c r="C1444" s="75"/>
      <c r="D1444" s="75"/>
      <c r="E1444" s="75"/>
      <c r="F1444" s="78"/>
      <c r="G1444" s="72">
        <v>0</v>
      </c>
      <c r="H1444" s="72">
        <v>0</v>
      </c>
    </row>
    <row r="1445" spans="1:8" x14ac:dyDescent="0.25">
      <c r="A1445" s="179"/>
      <c r="B1445" s="76"/>
      <c r="C1445" s="76"/>
      <c r="D1445" s="76"/>
      <c r="E1445" s="76"/>
      <c r="F1445" s="79"/>
      <c r="G1445" s="73"/>
      <c r="H1445" s="72">
        <v>0</v>
      </c>
    </row>
    <row r="1446" spans="1:8" x14ac:dyDescent="0.25">
      <c r="A1446" s="1" t="s">
        <v>1509</v>
      </c>
      <c r="B1446" s="74" t="s">
        <v>1510</v>
      </c>
      <c r="C1446" s="74" t="s">
        <v>386</v>
      </c>
      <c r="D1446" s="74" t="s">
        <v>1511</v>
      </c>
      <c r="E1446" s="74" t="s">
        <v>1505</v>
      </c>
      <c r="F1446" s="77" t="s">
        <v>954</v>
      </c>
      <c r="G1446" s="72">
        <v>0</v>
      </c>
      <c r="H1446" s="72">
        <v>0</v>
      </c>
    </row>
    <row r="1447" spans="1:8" x14ac:dyDescent="0.25">
      <c r="A1447" s="25" t="s">
        <v>1512</v>
      </c>
      <c r="B1447" s="75"/>
      <c r="C1447" s="75"/>
      <c r="D1447" s="75"/>
      <c r="E1447" s="75"/>
      <c r="F1447" s="78"/>
      <c r="G1447" s="72">
        <v>1000</v>
      </c>
      <c r="H1447" s="72">
        <v>0</v>
      </c>
    </row>
    <row r="1448" spans="1:8" x14ac:dyDescent="0.25">
      <c r="A1448" s="1" t="s">
        <v>1513</v>
      </c>
      <c r="B1448" s="76"/>
      <c r="C1448" s="76"/>
      <c r="D1448" s="76"/>
      <c r="E1448" s="76"/>
      <c r="F1448" s="79"/>
      <c r="G1448" s="73"/>
      <c r="H1448" s="72">
        <v>0</v>
      </c>
    </row>
    <row r="1449" spans="1:8" x14ac:dyDescent="0.25">
      <c r="A1449" s="74" t="s">
        <v>1787</v>
      </c>
      <c r="B1449" s="74" t="s">
        <v>1514</v>
      </c>
      <c r="C1449" s="74" t="s">
        <v>386</v>
      </c>
      <c r="D1449" s="74" t="s">
        <v>1515</v>
      </c>
      <c r="E1449" s="74" t="s">
        <v>1505</v>
      </c>
      <c r="F1449" s="77" t="s">
        <v>978</v>
      </c>
      <c r="G1449" s="72">
        <v>0</v>
      </c>
      <c r="H1449" s="72">
        <v>0</v>
      </c>
    </row>
    <row r="1450" spans="1:8" x14ac:dyDescent="0.25">
      <c r="A1450" s="75"/>
      <c r="B1450" s="75"/>
      <c r="C1450" s="75"/>
      <c r="D1450" s="75"/>
      <c r="E1450" s="75"/>
      <c r="F1450" s="78"/>
      <c r="G1450" s="72">
        <v>0</v>
      </c>
      <c r="H1450" s="72">
        <v>0</v>
      </c>
    </row>
    <row r="1451" spans="1:8" x14ac:dyDescent="0.25">
      <c r="A1451" s="76"/>
      <c r="B1451" s="76"/>
      <c r="C1451" s="76"/>
      <c r="D1451" s="76"/>
      <c r="E1451" s="76"/>
      <c r="F1451" s="79"/>
      <c r="G1451" s="73"/>
      <c r="H1451" s="72">
        <v>0</v>
      </c>
    </row>
    <row r="1452" spans="1:8" x14ac:dyDescent="0.25">
      <c r="A1452" s="177" t="s">
        <v>1787</v>
      </c>
      <c r="B1452" s="74" t="s">
        <v>1516</v>
      </c>
      <c r="C1452" s="74" t="s">
        <v>386</v>
      </c>
      <c r="D1452" s="74" t="s">
        <v>1517</v>
      </c>
      <c r="E1452" s="74" t="s">
        <v>1505</v>
      </c>
      <c r="F1452" s="77" t="s">
        <v>1518</v>
      </c>
      <c r="G1452" s="72">
        <v>0</v>
      </c>
      <c r="H1452" s="72">
        <v>0</v>
      </c>
    </row>
    <row r="1453" spans="1:8" x14ac:dyDescent="0.25">
      <c r="A1453" s="178"/>
      <c r="B1453" s="75"/>
      <c r="C1453" s="75"/>
      <c r="D1453" s="75"/>
      <c r="E1453" s="75"/>
      <c r="F1453" s="78"/>
      <c r="G1453" s="72">
        <v>0</v>
      </c>
      <c r="H1453" s="72">
        <v>0</v>
      </c>
    </row>
    <row r="1454" spans="1:8" x14ac:dyDescent="0.25">
      <c r="A1454" s="179"/>
      <c r="B1454" s="76"/>
      <c r="C1454" s="76"/>
      <c r="D1454" s="76"/>
      <c r="E1454" s="76"/>
      <c r="F1454" s="79"/>
      <c r="G1454" s="73"/>
      <c r="H1454" s="72">
        <v>0</v>
      </c>
    </row>
    <row r="1455" spans="1:8" x14ac:dyDescent="0.25">
      <c r="A1455" s="177" t="s">
        <v>1787</v>
      </c>
      <c r="B1455" s="74" t="s">
        <v>1519</v>
      </c>
      <c r="C1455" s="74" t="s">
        <v>386</v>
      </c>
      <c r="D1455" s="74" t="s">
        <v>1520</v>
      </c>
      <c r="E1455" s="74" t="s">
        <v>1505</v>
      </c>
      <c r="F1455" s="77" t="s">
        <v>1521</v>
      </c>
      <c r="G1455" s="72">
        <v>0</v>
      </c>
      <c r="H1455" s="72">
        <v>0</v>
      </c>
    </row>
    <row r="1456" spans="1:8" x14ac:dyDescent="0.25">
      <c r="A1456" s="178"/>
      <c r="B1456" s="75"/>
      <c r="C1456" s="75"/>
      <c r="D1456" s="75"/>
      <c r="E1456" s="75"/>
      <c r="F1456" s="78"/>
      <c r="G1456" s="72">
        <v>0</v>
      </c>
      <c r="H1456" s="72">
        <v>0</v>
      </c>
    </row>
    <row r="1457" spans="1:8" x14ac:dyDescent="0.25">
      <c r="A1457" s="179"/>
      <c r="B1457" s="76"/>
      <c r="C1457" s="76"/>
      <c r="D1457" s="76"/>
      <c r="E1457" s="76"/>
      <c r="F1457" s="79"/>
      <c r="G1457" s="73"/>
      <c r="H1457" s="72">
        <v>0</v>
      </c>
    </row>
    <row r="1458" spans="1:8" x14ac:dyDescent="0.25">
      <c r="A1458" s="1" t="s">
        <v>1522</v>
      </c>
      <c r="B1458" s="74" t="s">
        <v>1523</v>
      </c>
      <c r="C1458" s="74" t="s">
        <v>386</v>
      </c>
      <c r="D1458" s="74" t="s">
        <v>1524</v>
      </c>
      <c r="E1458" s="74" t="s">
        <v>1505</v>
      </c>
      <c r="F1458" s="77" t="s">
        <v>997</v>
      </c>
      <c r="G1458" s="72">
        <v>2000</v>
      </c>
      <c r="H1458" s="72">
        <v>3012</v>
      </c>
    </row>
    <row r="1459" spans="1:8" x14ac:dyDescent="0.25">
      <c r="A1459" s="25" t="s">
        <v>1525</v>
      </c>
      <c r="B1459" s="75"/>
      <c r="C1459" s="75"/>
      <c r="D1459" s="75"/>
      <c r="E1459" s="75"/>
      <c r="F1459" s="78"/>
      <c r="G1459" s="72">
        <f>498.8+469+649</f>
        <v>1616.8</v>
      </c>
      <c r="H1459" s="72">
        <v>0</v>
      </c>
    </row>
    <row r="1460" spans="1:8" x14ac:dyDescent="0.25">
      <c r="A1460" s="1" t="s">
        <v>1513</v>
      </c>
      <c r="B1460" s="76"/>
      <c r="C1460" s="76"/>
      <c r="D1460" s="76"/>
      <c r="E1460" s="76"/>
      <c r="F1460" s="79"/>
      <c r="G1460" s="73"/>
      <c r="H1460" s="72">
        <v>0</v>
      </c>
    </row>
    <row r="1461" spans="1:8" x14ac:dyDescent="0.25">
      <c r="A1461" s="177" t="s">
        <v>1787</v>
      </c>
      <c r="B1461" s="74" t="s">
        <v>1526</v>
      </c>
      <c r="C1461" s="74" t="s">
        <v>386</v>
      </c>
      <c r="D1461" s="74" t="s">
        <v>1527</v>
      </c>
      <c r="E1461" s="74" t="s">
        <v>1505</v>
      </c>
      <c r="F1461" s="77" t="s">
        <v>1030</v>
      </c>
      <c r="G1461" s="72">
        <v>0</v>
      </c>
      <c r="H1461" s="72">
        <v>0</v>
      </c>
    </row>
    <row r="1462" spans="1:8" x14ac:dyDescent="0.25">
      <c r="A1462" s="178"/>
      <c r="B1462" s="75"/>
      <c r="C1462" s="75"/>
      <c r="D1462" s="75"/>
      <c r="E1462" s="75"/>
      <c r="F1462" s="78"/>
      <c r="G1462" s="72">
        <v>0</v>
      </c>
      <c r="H1462" s="72">
        <v>0</v>
      </c>
    </row>
    <row r="1463" spans="1:8" x14ac:dyDescent="0.25">
      <c r="A1463" s="179"/>
      <c r="B1463" s="76"/>
      <c r="C1463" s="76"/>
      <c r="D1463" s="76"/>
      <c r="E1463" s="76"/>
      <c r="F1463" s="79"/>
      <c r="G1463" s="73"/>
      <c r="H1463" s="72">
        <v>0</v>
      </c>
    </row>
    <row r="1464" spans="1:8" ht="20.100000000000001" customHeight="1" x14ac:dyDescent="0.25">
      <c r="A1464" s="177" t="s">
        <v>1787</v>
      </c>
      <c r="B1464" s="74" t="s">
        <v>1528</v>
      </c>
      <c r="C1464" s="74" t="s">
        <v>1529</v>
      </c>
      <c r="D1464" s="74" t="s">
        <v>1530</v>
      </c>
      <c r="E1464" s="74" t="s">
        <v>1505</v>
      </c>
      <c r="F1464" s="77" t="s">
        <v>1531</v>
      </c>
      <c r="G1464" s="72">
        <v>0</v>
      </c>
      <c r="H1464" s="72">
        <v>0</v>
      </c>
    </row>
    <row r="1465" spans="1:8" ht="20.100000000000001" customHeight="1" x14ac:dyDescent="0.25">
      <c r="A1465" s="178"/>
      <c r="B1465" s="75"/>
      <c r="C1465" s="75"/>
      <c r="D1465" s="75"/>
      <c r="E1465" s="75"/>
      <c r="F1465" s="78"/>
      <c r="G1465" s="72">
        <v>0</v>
      </c>
      <c r="H1465" s="72">
        <v>0</v>
      </c>
    </row>
    <row r="1466" spans="1:8" ht="20.100000000000001" customHeight="1" x14ac:dyDescent="0.25">
      <c r="A1466" s="179"/>
      <c r="B1466" s="76"/>
      <c r="C1466" s="76"/>
      <c r="D1466" s="76"/>
      <c r="E1466" s="76"/>
      <c r="F1466" s="79"/>
      <c r="G1466" s="73"/>
      <c r="H1466" s="72">
        <v>0</v>
      </c>
    </row>
  </sheetData>
  <mergeCells count="2798">
    <mergeCell ref="A1443:A1445"/>
    <mergeCell ref="A1449:A1451"/>
    <mergeCell ref="A1452:A1454"/>
    <mergeCell ref="A1455:A1457"/>
    <mergeCell ref="A1461:A1463"/>
    <mergeCell ref="A1464:A1466"/>
    <mergeCell ref="A1326:A1328"/>
    <mergeCell ref="B1326:B1328"/>
    <mergeCell ref="C1326:C1328"/>
    <mergeCell ref="D1326:D1328"/>
    <mergeCell ref="E1326:E1328"/>
    <mergeCell ref="F1326:F1328"/>
    <mergeCell ref="A1329:A1331"/>
    <mergeCell ref="A1317:A1319"/>
    <mergeCell ref="C1317:C1319"/>
    <mergeCell ref="D1317:D1319"/>
    <mergeCell ref="E1317:E1319"/>
    <mergeCell ref="F1317:F1319"/>
    <mergeCell ref="F1320:F1322"/>
    <mergeCell ref="E1320:E1322"/>
    <mergeCell ref="D1320:D1322"/>
    <mergeCell ref="C1320:C1322"/>
    <mergeCell ref="B1320:B1322"/>
    <mergeCell ref="A1320:A1322"/>
    <mergeCell ref="A1323:A1325"/>
    <mergeCell ref="B1323:B1325"/>
    <mergeCell ref="C1323:C1325"/>
    <mergeCell ref="D1323:D1325"/>
    <mergeCell ref="E1323:E1325"/>
    <mergeCell ref="F1323:F1325"/>
    <mergeCell ref="A1338:A1340"/>
    <mergeCell ref="C1308:C1310"/>
    <mergeCell ref="D1308:D1310"/>
    <mergeCell ref="E1308:E1310"/>
    <mergeCell ref="F1308:F1310"/>
    <mergeCell ref="A1311:A1313"/>
    <mergeCell ref="B1311:B1313"/>
    <mergeCell ref="C1311:C1313"/>
    <mergeCell ref="D1311:D1313"/>
    <mergeCell ref="E1311:E1313"/>
    <mergeCell ref="F1311:F1313"/>
    <mergeCell ref="F1314:F1316"/>
    <mergeCell ref="E1314:E1316"/>
    <mergeCell ref="D1314:D1316"/>
    <mergeCell ref="C1314:C1316"/>
    <mergeCell ref="B1314:B1316"/>
    <mergeCell ref="A1314:A1316"/>
    <mergeCell ref="A1440:A1442"/>
    <mergeCell ref="F631:F633"/>
    <mergeCell ref="A631:A633"/>
    <mergeCell ref="E631:E633"/>
    <mergeCell ref="A634:A636"/>
    <mergeCell ref="A637:A639"/>
    <mergeCell ref="A640:A642"/>
    <mergeCell ref="A643:A645"/>
    <mergeCell ref="A646:A648"/>
    <mergeCell ref="A649:A651"/>
    <mergeCell ref="A652:A654"/>
    <mergeCell ref="A655:A657"/>
    <mergeCell ref="B658:B660"/>
    <mergeCell ref="A658:A660"/>
    <mergeCell ref="E658:E660"/>
    <mergeCell ref="F658:F660"/>
    <mergeCell ref="F655:F657"/>
    <mergeCell ref="E655:E657"/>
    <mergeCell ref="E652:E654"/>
    <mergeCell ref="F652:F654"/>
    <mergeCell ref="F649:F651"/>
    <mergeCell ref="E649:E651"/>
    <mergeCell ref="E646:E648"/>
    <mergeCell ref="E643:E645"/>
    <mergeCell ref="E640:E642"/>
    <mergeCell ref="F640:F642"/>
    <mergeCell ref="E637:E639"/>
    <mergeCell ref="E634:E636"/>
    <mergeCell ref="C658:C660"/>
    <mergeCell ref="D658:D660"/>
    <mergeCell ref="A613:A615"/>
    <mergeCell ref="E613:E615"/>
    <mergeCell ref="F613:F615"/>
    <mergeCell ref="F616:F618"/>
    <mergeCell ref="E616:E618"/>
    <mergeCell ref="A616:A618"/>
    <mergeCell ref="A619:A621"/>
    <mergeCell ref="E619:E621"/>
    <mergeCell ref="F619:F621"/>
    <mergeCell ref="A622:A624"/>
    <mergeCell ref="E622:E624"/>
    <mergeCell ref="F622:F624"/>
    <mergeCell ref="A625:A627"/>
    <mergeCell ref="E625:E627"/>
    <mergeCell ref="A628:A630"/>
    <mergeCell ref="E628:E630"/>
    <mergeCell ref="F628:F630"/>
    <mergeCell ref="B622:B624"/>
    <mergeCell ref="C622:C624"/>
    <mergeCell ref="D622:D624"/>
    <mergeCell ref="B625:B627"/>
    <mergeCell ref="C625:C627"/>
    <mergeCell ref="D625:D627"/>
    <mergeCell ref="B628:B630"/>
    <mergeCell ref="C628:C630"/>
    <mergeCell ref="D628:D630"/>
    <mergeCell ref="B613:B615"/>
    <mergeCell ref="C613:C615"/>
    <mergeCell ref="D613:D615"/>
    <mergeCell ref="B616:B618"/>
    <mergeCell ref="C616:C618"/>
    <mergeCell ref="D616:D618"/>
    <mergeCell ref="A411:A413"/>
    <mergeCell ref="A414:A416"/>
    <mergeCell ref="B414:B416"/>
    <mergeCell ref="B411:B413"/>
    <mergeCell ref="B417:B419"/>
    <mergeCell ref="B420:B422"/>
    <mergeCell ref="A420:A422"/>
    <mergeCell ref="A417:A419"/>
    <mergeCell ref="A423:A425"/>
    <mergeCell ref="B423:B425"/>
    <mergeCell ref="B426:B428"/>
    <mergeCell ref="A426:A428"/>
    <mergeCell ref="B384:B386"/>
    <mergeCell ref="A384:A386"/>
    <mergeCell ref="A387:A389"/>
    <mergeCell ref="B387:B389"/>
    <mergeCell ref="B390:B392"/>
    <mergeCell ref="A390:A392"/>
    <mergeCell ref="A393:A395"/>
    <mergeCell ref="A396:A398"/>
    <mergeCell ref="B396:B398"/>
    <mergeCell ref="B393:B395"/>
    <mergeCell ref="B399:B401"/>
    <mergeCell ref="A399:A401"/>
    <mergeCell ref="A402:A404"/>
    <mergeCell ref="B402:B404"/>
    <mergeCell ref="A405:A407"/>
    <mergeCell ref="B405:B407"/>
    <mergeCell ref="B408:B410"/>
    <mergeCell ref="A408:A410"/>
    <mergeCell ref="A357:A359"/>
    <mergeCell ref="A360:A362"/>
    <mergeCell ref="A363:A365"/>
    <mergeCell ref="B363:B365"/>
    <mergeCell ref="B360:B362"/>
    <mergeCell ref="B357:B359"/>
    <mergeCell ref="B366:B368"/>
    <mergeCell ref="A366:A368"/>
    <mergeCell ref="A369:A371"/>
    <mergeCell ref="B369:B371"/>
    <mergeCell ref="B372:B374"/>
    <mergeCell ref="A372:A374"/>
    <mergeCell ref="A375:A377"/>
    <mergeCell ref="B375:B377"/>
    <mergeCell ref="B378:B380"/>
    <mergeCell ref="A378:A380"/>
    <mergeCell ref="A381:A383"/>
    <mergeCell ref="B381:B383"/>
    <mergeCell ref="A327:A329"/>
    <mergeCell ref="B324:B326"/>
    <mergeCell ref="A324:A326"/>
    <mergeCell ref="B321:B323"/>
    <mergeCell ref="A321:A323"/>
    <mergeCell ref="B318:B320"/>
    <mergeCell ref="A318:A320"/>
    <mergeCell ref="B315:B317"/>
    <mergeCell ref="A315:A317"/>
    <mergeCell ref="A336:A338"/>
    <mergeCell ref="A354:A356"/>
    <mergeCell ref="B354:B356"/>
    <mergeCell ref="B351:B353"/>
    <mergeCell ref="A351:A353"/>
    <mergeCell ref="A348:A350"/>
    <mergeCell ref="B348:B350"/>
    <mergeCell ref="B345:B347"/>
    <mergeCell ref="A345:A347"/>
    <mergeCell ref="B342:B344"/>
    <mergeCell ref="A342:A344"/>
    <mergeCell ref="B339:B341"/>
    <mergeCell ref="A339:A341"/>
    <mergeCell ref="B336:B338"/>
    <mergeCell ref="F348:F350"/>
    <mergeCell ref="D348:D350"/>
    <mergeCell ref="D345:D347"/>
    <mergeCell ref="D342:D344"/>
    <mergeCell ref="D339:D341"/>
    <mergeCell ref="F339:F341"/>
    <mergeCell ref="F342:F344"/>
    <mergeCell ref="F345:F347"/>
    <mergeCell ref="F336:F338"/>
    <mergeCell ref="D336:D338"/>
    <mergeCell ref="F333:F335"/>
    <mergeCell ref="F330:F332"/>
    <mergeCell ref="F327:F329"/>
    <mergeCell ref="F324:F326"/>
    <mergeCell ref="F321:F323"/>
    <mergeCell ref="A297:A299"/>
    <mergeCell ref="B297:B299"/>
    <mergeCell ref="B300:B302"/>
    <mergeCell ref="A300:A302"/>
    <mergeCell ref="B312:B314"/>
    <mergeCell ref="A312:A314"/>
    <mergeCell ref="B309:B311"/>
    <mergeCell ref="A309:A311"/>
    <mergeCell ref="B306:B308"/>
    <mergeCell ref="A306:A308"/>
    <mergeCell ref="B303:B305"/>
    <mergeCell ref="A303:A305"/>
    <mergeCell ref="B333:B335"/>
    <mergeCell ref="A333:A335"/>
    <mergeCell ref="A330:A332"/>
    <mergeCell ref="B330:B332"/>
    <mergeCell ref="B327:B329"/>
    <mergeCell ref="F372:F374"/>
    <mergeCell ref="F369:F371"/>
    <mergeCell ref="F366:F368"/>
    <mergeCell ref="F363:F365"/>
    <mergeCell ref="D363:D365"/>
    <mergeCell ref="D366:D368"/>
    <mergeCell ref="D369:D371"/>
    <mergeCell ref="D372:D374"/>
    <mergeCell ref="D375:D377"/>
    <mergeCell ref="D360:D362"/>
    <mergeCell ref="D357:D359"/>
    <mergeCell ref="F357:F359"/>
    <mergeCell ref="F360:F362"/>
    <mergeCell ref="F354:F356"/>
    <mergeCell ref="D354:D356"/>
    <mergeCell ref="D351:D353"/>
    <mergeCell ref="F351:F353"/>
    <mergeCell ref="D399:D401"/>
    <mergeCell ref="F399:F401"/>
    <mergeCell ref="F396:F398"/>
    <mergeCell ref="D396:D398"/>
    <mergeCell ref="D393:D395"/>
    <mergeCell ref="F393:F395"/>
    <mergeCell ref="F390:F392"/>
    <mergeCell ref="D390:D392"/>
    <mergeCell ref="D384:D386"/>
    <mergeCell ref="D387:D389"/>
    <mergeCell ref="F387:F389"/>
    <mergeCell ref="F384:F386"/>
    <mergeCell ref="D378:D380"/>
    <mergeCell ref="D381:D383"/>
    <mergeCell ref="F381:F383"/>
    <mergeCell ref="F378:F380"/>
    <mergeCell ref="F375:F377"/>
    <mergeCell ref="F426:F428"/>
    <mergeCell ref="F423:F425"/>
    <mergeCell ref="F420:F422"/>
    <mergeCell ref="F417:F419"/>
    <mergeCell ref="D426:D428"/>
    <mergeCell ref="D423:D425"/>
    <mergeCell ref="D420:D422"/>
    <mergeCell ref="D417:D419"/>
    <mergeCell ref="F414:F416"/>
    <mergeCell ref="D414:D416"/>
    <mergeCell ref="D411:D413"/>
    <mergeCell ref="F411:F413"/>
    <mergeCell ref="F408:F410"/>
    <mergeCell ref="D408:D410"/>
    <mergeCell ref="D405:D407"/>
    <mergeCell ref="F405:F407"/>
    <mergeCell ref="F402:F404"/>
    <mergeCell ref="D402:D404"/>
    <mergeCell ref="E348:E350"/>
    <mergeCell ref="E351:E353"/>
    <mergeCell ref="E354:E356"/>
    <mergeCell ref="E357:E359"/>
    <mergeCell ref="E360:E362"/>
    <mergeCell ref="E363:E365"/>
    <mergeCell ref="E366:E368"/>
    <mergeCell ref="E369:E371"/>
    <mergeCell ref="E372:E374"/>
    <mergeCell ref="E375:E377"/>
    <mergeCell ref="E378:E380"/>
    <mergeCell ref="E381:E383"/>
    <mergeCell ref="E384:E386"/>
    <mergeCell ref="E387:E389"/>
    <mergeCell ref="E390:E392"/>
    <mergeCell ref="E393:E395"/>
    <mergeCell ref="E396:E398"/>
    <mergeCell ref="F318:F320"/>
    <mergeCell ref="E318:E320"/>
    <mergeCell ref="D318:D320"/>
    <mergeCell ref="D321:D323"/>
    <mergeCell ref="D324:D326"/>
    <mergeCell ref="D327:D329"/>
    <mergeCell ref="D330:D332"/>
    <mergeCell ref="D333:D335"/>
    <mergeCell ref="E321:E323"/>
    <mergeCell ref="E324:E326"/>
    <mergeCell ref="E327:E329"/>
    <mergeCell ref="E330:E332"/>
    <mergeCell ref="E333:E335"/>
    <mergeCell ref="E336:E338"/>
    <mergeCell ref="E339:E341"/>
    <mergeCell ref="E342:E344"/>
    <mergeCell ref="E345:E347"/>
    <mergeCell ref="D300:D302"/>
    <mergeCell ref="D303:D305"/>
    <mergeCell ref="E303:E305"/>
    <mergeCell ref="E300:E302"/>
    <mergeCell ref="F300:F302"/>
    <mergeCell ref="F303:F305"/>
    <mergeCell ref="E306:E308"/>
    <mergeCell ref="F306:F308"/>
    <mergeCell ref="D306:D308"/>
    <mergeCell ref="D309:D311"/>
    <mergeCell ref="E309:E311"/>
    <mergeCell ref="F309:F311"/>
    <mergeCell ref="F312:F314"/>
    <mergeCell ref="E312:E314"/>
    <mergeCell ref="D312:D314"/>
    <mergeCell ref="D315:D317"/>
    <mergeCell ref="E315:E317"/>
    <mergeCell ref="F315:F317"/>
    <mergeCell ref="E287:E289"/>
    <mergeCell ref="F287:F289"/>
    <mergeCell ref="D287:D289"/>
    <mergeCell ref="C287:C289"/>
    <mergeCell ref="B287:B289"/>
    <mergeCell ref="A287:A289"/>
    <mergeCell ref="A291:A293"/>
    <mergeCell ref="B291:B293"/>
    <mergeCell ref="E291:E293"/>
    <mergeCell ref="F291:F293"/>
    <mergeCell ref="A294:A296"/>
    <mergeCell ref="B294:B296"/>
    <mergeCell ref="D294:D296"/>
    <mergeCell ref="E294:E296"/>
    <mergeCell ref="E297:E299"/>
    <mergeCell ref="F294:F296"/>
    <mergeCell ref="F297:F299"/>
    <mergeCell ref="D297:D299"/>
    <mergeCell ref="F275:F277"/>
    <mergeCell ref="E275:E277"/>
    <mergeCell ref="D275:D277"/>
    <mergeCell ref="C275:C277"/>
    <mergeCell ref="B275:B277"/>
    <mergeCell ref="A275:A277"/>
    <mergeCell ref="A278:A280"/>
    <mergeCell ref="B278:B280"/>
    <mergeCell ref="C278:C280"/>
    <mergeCell ref="D278:D280"/>
    <mergeCell ref="E278:E280"/>
    <mergeCell ref="F278:F280"/>
    <mergeCell ref="F281:F283"/>
    <mergeCell ref="F284:F286"/>
    <mergeCell ref="E284:E286"/>
    <mergeCell ref="D284:D286"/>
    <mergeCell ref="C284:C286"/>
    <mergeCell ref="B284:B286"/>
    <mergeCell ref="A284:A286"/>
    <mergeCell ref="A281:A283"/>
    <mergeCell ref="B281:B283"/>
    <mergeCell ref="C281:C283"/>
    <mergeCell ref="D281:D283"/>
    <mergeCell ref="E281:E283"/>
    <mergeCell ref="A266:A268"/>
    <mergeCell ref="B266:B268"/>
    <mergeCell ref="C266:C268"/>
    <mergeCell ref="D266:D268"/>
    <mergeCell ref="E266:E268"/>
    <mergeCell ref="F266:F268"/>
    <mergeCell ref="A269:A271"/>
    <mergeCell ref="B269:B271"/>
    <mergeCell ref="C269:C271"/>
    <mergeCell ref="D269:D271"/>
    <mergeCell ref="E269:E271"/>
    <mergeCell ref="F269:F271"/>
    <mergeCell ref="A272:A274"/>
    <mergeCell ref="B272:B274"/>
    <mergeCell ref="C272:C274"/>
    <mergeCell ref="D272:D274"/>
    <mergeCell ref="E272:E274"/>
    <mergeCell ref="F272:F274"/>
    <mergeCell ref="D251:D253"/>
    <mergeCell ref="E251:E253"/>
    <mergeCell ref="F251:F253"/>
    <mergeCell ref="A254:A256"/>
    <mergeCell ref="B254:B256"/>
    <mergeCell ref="C254:C256"/>
    <mergeCell ref="D254:D256"/>
    <mergeCell ref="E254:E256"/>
    <mergeCell ref="F254:F256"/>
    <mergeCell ref="B257:B259"/>
    <mergeCell ref="C257:C259"/>
    <mergeCell ref="D257:D259"/>
    <mergeCell ref="E257:E259"/>
    <mergeCell ref="F257:F259"/>
    <mergeCell ref="A263:A265"/>
    <mergeCell ref="B263:B265"/>
    <mergeCell ref="B260:B262"/>
    <mergeCell ref="C260:C262"/>
    <mergeCell ref="C263:C265"/>
    <mergeCell ref="D263:D265"/>
    <mergeCell ref="E263:E265"/>
    <mergeCell ref="F263:F265"/>
    <mergeCell ref="F260:F262"/>
    <mergeCell ref="E260:E262"/>
    <mergeCell ref="D260:D262"/>
    <mergeCell ref="B236:B238"/>
    <mergeCell ref="C236:C238"/>
    <mergeCell ref="D236:D238"/>
    <mergeCell ref="E236:E238"/>
    <mergeCell ref="F236:F238"/>
    <mergeCell ref="A239:A241"/>
    <mergeCell ref="B239:B241"/>
    <mergeCell ref="C239:C241"/>
    <mergeCell ref="D239:D241"/>
    <mergeCell ref="E239:E241"/>
    <mergeCell ref="F239:F241"/>
    <mergeCell ref="B242:B244"/>
    <mergeCell ref="C242:C244"/>
    <mergeCell ref="D242:D244"/>
    <mergeCell ref="E242:E244"/>
    <mergeCell ref="F242:F244"/>
    <mergeCell ref="B125:B127"/>
    <mergeCell ref="C125:C127"/>
    <mergeCell ref="D125:D127"/>
    <mergeCell ref="B133:B135"/>
    <mergeCell ref="C133:C135"/>
    <mergeCell ref="D133:D135"/>
    <mergeCell ref="E133:E135"/>
    <mergeCell ref="F133:F135"/>
    <mergeCell ref="A136:A138"/>
    <mergeCell ref="B136:B138"/>
    <mergeCell ref="C136:C138"/>
    <mergeCell ref="D136:D138"/>
    <mergeCell ref="A14:A16"/>
    <mergeCell ref="B14:B16"/>
    <mergeCell ref="C14:C16"/>
    <mergeCell ref="D14:D16"/>
    <mergeCell ref="E14:E16"/>
    <mergeCell ref="F14:F16"/>
    <mergeCell ref="A11:A13"/>
    <mergeCell ref="B11:B13"/>
    <mergeCell ref="C11:C13"/>
    <mergeCell ref="D11:D13"/>
    <mergeCell ref="E11:E13"/>
    <mergeCell ref="F11:F13"/>
    <mergeCell ref="A2:A4"/>
    <mergeCell ref="B2:B4"/>
    <mergeCell ref="C2:C4"/>
    <mergeCell ref="D2:D4"/>
    <mergeCell ref="E2:E4"/>
    <mergeCell ref="F2:F4"/>
    <mergeCell ref="A8:A10"/>
    <mergeCell ref="B8:B10"/>
    <mergeCell ref="C8:C10"/>
    <mergeCell ref="D8:D10"/>
    <mergeCell ref="E8:E10"/>
    <mergeCell ref="F8:F10"/>
    <mergeCell ref="A5:A7"/>
    <mergeCell ref="B5:B7"/>
    <mergeCell ref="C5:C7"/>
    <mergeCell ref="D5:D7"/>
    <mergeCell ref="E5:E7"/>
    <mergeCell ref="F5:F7"/>
    <mergeCell ref="A23:A25"/>
    <mergeCell ref="B23:B25"/>
    <mergeCell ref="C23:C25"/>
    <mergeCell ref="D23:D25"/>
    <mergeCell ref="E23:E25"/>
    <mergeCell ref="F23:F25"/>
    <mergeCell ref="A20:A22"/>
    <mergeCell ref="B20:B22"/>
    <mergeCell ref="C20:C22"/>
    <mergeCell ref="D20:D22"/>
    <mergeCell ref="E20:E22"/>
    <mergeCell ref="F20:F22"/>
    <mergeCell ref="A17:A19"/>
    <mergeCell ref="B17:B19"/>
    <mergeCell ref="C17:C19"/>
    <mergeCell ref="D17:D19"/>
    <mergeCell ref="E17:E19"/>
    <mergeCell ref="F17:F19"/>
    <mergeCell ref="A32:A34"/>
    <mergeCell ref="B32:B34"/>
    <mergeCell ref="C32:C34"/>
    <mergeCell ref="D32:D34"/>
    <mergeCell ref="E32:E34"/>
    <mergeCell ref="F32:F34"/>
    <mergeCell ref="A29:A31"/>
    <mergeCell ref="B29:B31"/>
    <mergeCell ref="C29:C31"/>
    <mergeCell ref="D29:D31"/>
    <mergeCell ref="E29:E31"/>
    <mergeCell ref="F29:F31"/>
    <mergeCell ref="A26:A28"/>
    <mergeCell ref="B26:B28"/>
    <mergeCell ref="C26:C28"/>
    <mergeCell ref="D26:D28"/>
    <mergeCell ref="E26:E28"/>
    <mergeCell ref="F26:F28"/>
    <mergeCell ref="A41:A43"/>
    <mergeCell ref="B41:B43"/>
    <mergeCell ref="C41:C43"/>
    <mergeCell ref="D41:D43"/>
    <mergeCell ref="E41:E43"/>
    <mergeCell ref="F41:F43"/>
    <mergeCell ref="A38:A40"/>
    <mergeCell ref="B38:B40"/>
    <mergeCell ref="C38:C40"/>
    <mergeCell ref="D38:D40"/>
    <mergeCell ref="E38:E40"/>
    <mergeCell ref="F38:F40"/>
    <mergeCell ref="A35:A37"/>
    <mergeCell ref="B35:B37"/>
    <mergeCell ref="C35:C37"/>
    <mergeCell ref="D35:D37"/>
    <mergeCell ref="E35:E37"/>
    <mergeCell ref="F35:F37"/>
    <mergeCell ref="A50:A52"/>
    <mergeCell ref="B50:B52"/>
    <mergeCell ref="C50:C52"/>
    <mergeCell ref="D50:D52"/>
    <mergeCell ref="E50:E52"/>
    <mergeCell ref="F50:F52"/>
    <mergeCell ref="A47:A49"/>
    <mergeCell ref="B47:B49"/>
    <mergeCell ref="C47:C49"/>
    <mergeCell ref="D47:D49"/>
    <mergeCell ref="E47:E49"/>
    <mergeCell ref="F47:F49"/>
    <mergeCell ref="A44:A46"/>
    <mergeCell ref="B44:B46"/>
    <mergeCell ref="C44:C46"/>
    <mergeCell ref="D44:D46"/>
    <mergeCell ref="E44:E46"/>
    <mergeCell ref="F44:F46"/>
    <mergeCell ref="A59:A61"/>
    <mergeCell ref="B59:B61"/>
    <mergeCell ref="C59:C61"/>
    <mergeCell ref="D59:D61"/>
    <mergeCell ref="E59:E61"/>
    <mergeCell ref="F59:F61"/>
    <mergeCell ref="A56:A58"/>
    <mergeCell ref="B56:B58"/>
    <mergeCell ref="C56:C58"/>
    <mergeCell ref="D56:D58"/>
    <mergeCell ref="E56:E58"/>
    <mergeCell ref="F56:F58"/>
    <mergeCell ref="A53:A55"/>
    <mergeCell ref="B53:B55"/>
    <mergeCell ref="C53:C55"/>
    <mergeCell ref="D53:D55"/>
    <mergeCell ref="E53:E55"/>
    <mergeCell ref="F53:F55"/>
    <mergeCell ref="A68:A70"/>
    <mergeCell ref="B68:B70"/>
    <mergeCell ref="C68:C70"/>
    <mergeCell ref="D68:D70"/>
    <mergeCell ref="E68:E70"/>
    <mergeCell ref="F68:F70"/>
    <mergeCell ref="A65:A67"/>
    <mergeCell ref="B65:B67"/>
    <mergeCell ref="C65:C67"/>
    <mergeCell ref="D65:D67"/>
    <mergeCell ref="E65:E67"/>
    <mergeCell ref="F65:F67"/>
    <mergeCell ref="A62:A64"/>
    <mergeCell ref="B62:B64"/>
    <mergeCell ref="C62:C64"/>
    <mergeCell ref="D62:D64"/>
    <mergeCell ref="E62:E64"/>
    <mergeCell ref="F62:F64"/>
    <mergeCell ref="A77:A79"/>
    <mergeCell ref="B77:B79"/>
    <mergeCell ref="C77:C79"/>
    <mergeCell ref="D77:D79"/>
    <mergeCell ref="E77:E79"/>
    <mergeCell ref="F77:F79"/>
    <mergeCell ref="A74:A76"/>
    <mergeCell ref="B74:B76"/>
    <mergeCell ref="C74:C76"/>
    <mergeCell ref="D74:D76"/>
    <mergeCell ref="E74:E76"/>
    <mergeCell ref="F74:F76"/>
    <mergeCell ref="A71:A73"/>
    <mergeCell ref="B71:B73"/>
    <mergeCell ref="C71:C73"/>
    <mergeCell ref="D71:D73"/>
    <mergeCell ref="E71:E73"/>
    <mergeCell ref="F71:F73"/>
    <mergeCell ref="A86:A88"/>
    <mergeCell ref="B86:B88"/>
    <mergeCell ref="C86:C88"/>
    <mergeCell ref="D86:D88"/>
    <mergeCell ref="E86:E88"/>
    <mergeCell ref="F86:F88"/>
    <mergeCell ref="A83:A85"/>
    <mergeCell ref="B83:B85"/>
    <mergeCell ref="C83:C85"/>
    <mergeCell ref="D83:D85"/>
    <mergeCell ref="E83:E85"/>
    <mergeCell ref="F83:F85"/>
    <mergeCell ref="A80:A82"/>
    <mergeCell ref="B80:B82"/>
    <mergeCell ref="C80:C82"/>
    <mergeCell ref="D80:D82"/>
    <mergeCell ref="E80:E82"/>
    <mergeCell ref="F80:F82"/>
    <mergeCell ref="A95:A97"/>
    <mergeCell ref="B95:B97"/>
    <mergeCell ref="C95:C97"/>
    <mergeCell ref="D95:D97"/>
    <mergeCell ref="E95:E97"/>
    <mergeCell ref="F95:F97"/>
    <mergeCell ref="A92:A94"/>
    <mergeCell ref="B92:B94"/>
    <mergeCell ref="C92:C94"/>
    <mergeCell ref="D92:D94"/>
    <mergeCell ref="E92:E94"/>
    <mergeCell ref="F92:F94"/>
    <mergeCell ref="A89:A91"/>
    <mergeCell ref="B89:B91"/>
    <mergeCell ref="C89:C91"/>
    <mergeCell ref="D89:D91"/>
    <mergeCell ref="E89:E91"/>
    <mergeCell ref="F89:F91"/>
    <mergeCell ref="A104:A106"/>
    <mergeCell ref="B104:B106"/>
    <mergeCell ref="C104:C106"/>
    <mergeCell ref="D104:D106"/>
    <mergeCell ref="E104:E106"/>
    <mergeCell ref="F104:F106"/>
    <mergeCell ref="A101:A103"/>
    <mergeCell ref="B101:B103"/>
    <mergeCell ref="C101:C103"/>
    <mergeCell ref="D101:D103"/>
    <mergeCell ref="E101:E103"/>
    <mergeCell ref="F101:F103"/>
    <mergeCell ref="A98:A100"/>
    <mergeCell ref="B98:B100"/>
    <mergeCell ref="C98:C100"/>
    <mergeCell ref="D98:D100"/>
    <mergeCell ref="E98:E100"/>
    <mergeCell ref="F98:F100"/>
    <mergeCell ref="A110:A112"/>
    <mergeCell ref="B110:B112"/>
    <mergeCell ref="C110:C112"/>
    <mergeCell ref="D110:D112"/>
    <mergeCell ref="E110:E112"/>
    <mergeCell ref="F110:F112"/>
    <mergeCell ref="A113:A115"/>
    <mergeCell ref="B113:B115"/>
    <mergeCell ref="C113:C115"/>
    <mergeCell ref="D113:D115"/>
    <mergeCell ref="E113:E115"/>
    <mergeCell ref="F113:F115"/>
    <mergeCell ref="A107:A109"/>
    <mergeCell ref="B107:B109"/>
    <mergeCell ref="C107:C109"/>
    <mergeCell ref="D107:D109"/>
    <mergeCell ref="E107:E109"/>
    <mergeCell ref="F107:F109"/>
    <mergeCell ref="E136:E138"/>
    <mergeCell ref="F136:F138"/>
    <mergeCell ref="A116:A118"/>
    <mergeCell ref="B116:B118"/>
    <mergeCell ref="C116:C118"/>
    <mergeCell ref="D116:D118"/>
    <mergeCell ref="E116:E118"/>
    <mergeCell ref="F116:F118"/>
    <mergeCell ref="B119:B121"/>
    <mergeCell ref="C119:C121"/>
    <mergeCell ref="B122:B124"/>
    <mergeCell ref="C122:C124"/>
    <mergeCell ref="D122:D124"/>
    <mergeCell ref="A119:A121"/>
    <mergeCell ref="D119:D121"/>
    <mergeCell ref="E119:E121"/>
    <mergeCell ref="F119:F121"/>
    <mergeCell ref="A122:A124"/>
    <mergeCell ref="E122:E124"/>
    <mergeCell ref="F122:F124"/>
    <mergeCell ref="A125:A127"/>
    <mergeCell ref="E125:E127"/>
    <mergeCell ref="F125:F127"/>
    <mergeCell ref="A133:A135"/>
    <mergeCell ref="A145:A147"/>
    <mergeCell ref="B145:B147"/>
    <mergeCell ref="C145:C147"/>
    <mergeCell ref="D145:D147"/>
    <mergeCell ref="E145:E147"/>
    <mergeCell ref="F145:F147"/>
    <mergeCell ref="A148:A150"/>
    <mergeCell ref="B148:B150"/>
    <mergeCell ref="C148:C150"/>
    <mergeCell ref="D148:D150"/>
    <mergeCell ref="E148:E150"/>
    <mergeCell ref="F148:F150"/>
    <mergeCell ref="A139:A141"/>
    <mergeCell ref="B139:B141"/>
    <mergeCell ref="C139:C141"/>
    <mergeCell ref="D139:D141"/>
    <mergeCell ref="E139:E141"/>
    <mergeCell ref="F139:F141"/>
    <mergeCell ref="A142:A144"/>
    <mergeCell ref="B142:B144"/>
    <mergeCell ref="C142:C144"/>
    <mergeCell ref="D142:D144"/>
    <mergeCell ref="E142:E144"/>
    <mergeCell ref="F142:F144"/>
    <mergeCell ref="A157:A159"/>
    <mergeCell ref="B157:B159"/>
    <mergeCell ref="C157:C159"/>
    <mergeCell ref="D157:D159"/>
    <mergeCell ref="E157:E159"/>
    <mergeCell ref="F157:F159"/>
    <mergeCell ref="A160:A162"/>
    <mergeCell ref="B160:B162"/>
    <mergeCell ref="C160:C162"/>
    <mergeCell ref="D160:D162"/>
    <mergeCell ref="E160:E162"/>
    <mergeCell ref="F160:F162"/>
    <mergeCell ref="A151:A153"/>
    <mergeCell ref="B151:B153"/>
    <mergeCell ref="C151:C153"/>
    <mergeCell ref="D151:D153"/>
    <mergeCell ref="E151:E153"/>
    <mergeCell ref="F151:F153"/>
    <mergeCell ref="A154:A156"/>
    <mergeCell ref="B154:B156"/>
    <mergeCell ref="C154:C156"/>
    <mergeCell ref="D154:D156"/>
    <mergeCell ref="E154:E156"/>
    <mergeCell ref="F154:F156"/>
    <mergeCell ref="A169:A171"/>
    <mergeCell ref="B169:B171"/>
    <mergeCell ref="C169:C171"/>
    <mergeCell ref="D169:D171"/>
    <mergeCell ref="E169:E171"/>
    <mergeCell ref="F169:F171"/>
    <mergeCell ref="A172:A174"/>
    <mergeCell ref="B172:B174"/>
    <mergeCell ref="C172:C174"/>
    <mergeCell ref="D172:D174"/>
    <mergeCell ref="E172:E174"/>
    <mergeCell ref="F172:F174"/>
    <mergeCell ref="A163:A165"/>
    <mergeCell ref="B163:B165"/>
    <mergeCell ref="C163:C165"/>
    <mergeCell ref="D163:D165"/>
    <mergeCell ref="E163:E165"/>
    <mergeCell ref="F163:F165"/>
    <mergeCell ref="A166:A168"/>
    <mergeCell ref="B166:B168"/>
    <mergeCell ref="C166:C168"/>
    <mergeCell ref="D166:D168"/>
    <mergeCell ref="E166:E168"/>
    <mergeCell ref="F166:F168"/>
    <mergeCell ref="A180:A182"/>
    <mergeCell ref="B180:B182"/>
    <mergeCell ref="C180:C182"/>
    <mergeCell ref="D180:D182"/>
    <mergeCell ref="E180:E182"/>
    <mergeCell ref="F180:F182"/>
    <mergeCell ref="A183:A185"/>
    <mergeCell ref="B183:B185"/>
    <mergeCell ref="C183:C185"/>
    <mergeCell ref="D183:D185"/>
    <mergeCell ref="E183:E185"/>
    <mergeCell ref="F183:F185"/>
    <mergeCell ref="B175:B176"/>
    <mergeCell ref="C175:C176"/>
    <mergeCell ref="D175:D176"/>
    <mergeCell ref="E175:E176"/>
    <mergeCell ref="F175:F176"/>
    <mergeCell ref="A177:A179"/>
    <mergeCell ref="B177:B179"/>
    <mergeCell ref="C177:C179"/>
    <mergeCell ref="D177:D179"/>
    <mergeCell ref="E177:E179"/>
    <mergeCell ref="F177:F179"/>
    <mergeCell ref="A206:A207"/>
    <mergeCell ref="B206:B207"/>
    <mergeCell ref="C206:C207"/>
    <mergeCell ref="D206:D207"/>
    <mergeCell ref="E206:E207"/>
    <mergeCell ref="F206:F207"/>
    <mergeCell ref="A208:A209"/>
    <mergeCell ref="B208:B209"/>
    <mergeCell ref="C208:C209"/>
    <mergeCell ref="D208:D209"/>
    <mergeCell ref="E208:E209"/>
    <mergeCell ref="F208:F209"/>
    <mergeCell ref="A186:A188"/>
    <mergeCell ref="B186:B188"/>
    <mergeCell ref="C186:C188"/>
    <mergeCell ref="D186:D188"/>
    <mergeCell ref="E186:E188"/>
    <mergeCell ref="F186:F188"/>
    <mergeCell ref="A204:A205"/>
    <mergeCell ref="B204:B205"/>
    <mergeCell ref="C204:C205"/>
    <mergeCell ref="D204:D205"/>
    <mergeCell ref="E204:E205"/>
    <mergeCell ref="F204:F205"/>
    <mergeCell ref="A214:A215"/>
    <mergeCell ref="B214:B215"/>
    <mergeCell ref="C214:C215"/>
    <mergeCell ref="D214:D215"/>
    <mergeCell ref="E214:E215"/>
    <mergeCell ref="F214:F215"/>
    <mergeCell ref="A216:A217"/>
    <mergeCell ref="B216:B217"/>
    <mergeCell ref="C216:C217"/>
    <mergeCell ref="D216:D217"/>
    <mergeCell ref="E216:E217"/>
    <mergeCell ref="F216:F217"/>
    <mergeCell ref="A210:A211"/>
    <mergeCell ref="B210:B211"/>
    <mergeCell ref="C210:C211"/>
    <mergeCell ref="D210:D211"/>
    <mergeCell ref="E210:E211"/>
    <mergeCell ref="F210:F211"/>
    <mergeCell ref="A212:A213"/>
    <mergeCell ref="B212:B213"/>
    <mergeCell ref="C212:C213"/>
    <mergeCell ref="D212:D213"/>
    <mergeCell ref="E212:E213"/>
    <mergeCell ref="F212:F213"/>
    <mergeCell ref="A222:A223"/>
    <mergeCell ref="B222:B223"/>
    <mergeCell ref="C222:C223"/>
    <mergeCell ref="D222:D223"/>
    <mergeCell ref="E222:E223"/>
    <mergeCell ref="F222:F223"/>
    <mergeCell ref="A224:A225"/>
    <mergeCell ref="B224:B225"/>
    <mergeCell ref="C224:C225"/>
    <mergeCell ref="D224:D225"/>
    <mergeCell ref="E224:E225"/>
    <mergeCell ref="F224:F225"/>
    <mergeCell ref="A218:A219"/>
    <mergeCell ref="B218:B219"/>
    <mergeCell ref="C218:C219"/>
    <mergeCell ref="D218:D219"/>
    <mergeCell ref="E218:E219"/>
    <mergeCell ref="F218:F219"/>
    <mergeCell ref="A220:A221"/>
    <mergeCell ref="B220:B221"/>
    <mergeCell ref="C220:C221"/>
    <mergeCell ref="D220:D221"/>
    <mergeCell ref="E220:E221"/>
    <mergeCell ref="F220:F221"/>
    <mergeCell ref="C309:C317"/>
    <mergeCell ref="C318:C320"/>
    <mergeCell ref="C321:C335"/>
    <mergeCell ref="C336:C338"/>
    <mergeCell ref="C339:C341"/>
    <mergeCell ref="C342:C350"/>
    <mergeCell ref="C351:C356"/>
    <mergeCell ref="C357:C377"/>
    <mergeCell ref="C378:C395"/>
    <mergeCell ref="A226:A227"/>
    <mergeCell ref="B226:B227"/>
    <mergeCell ref="C226:C227"/>
    <mergeCell ref="D226:D227"/>
    <mergeCell ref="E226:E227"/>
    <mergeCell ref="F226:F227"/>
    <mergeCell ref="C291:C293"/>
    <mergeCell ref="D291:D293"/>
    <mergeCell ref="C294:C308"/>
    <mergeCell ref="A245:A247"/>
    <mergeCell ref="B245:B247"/>
    <mergeCell ref="C245:C247"/>
    <mergeCell ref="D245:D247"/>
    <mergeCell ref="E245:E247"/>
    <mergeCell ref="F245:F247"/>
    <mergeCell ref="B248:B250"/>
    <mergeCell ref="C248:C250"/>
    <mergeCell ref="D248:D250"/>
    <mergeCell ref="E248:E250"/>
    <mergeCell ref="F248:F250"/>
    <mergeCell ref="A251:A253"/>
    <mergeCell ref="B251:B253"/>
    <mergeCell ref="C251:C253"/>
    <mergeCell ref="F429:F430"/>
    <mergeCell ref="A431:A432"/>
    <mergeCell ref="B431:B432"/>
    <mergeCell ref="C431:C432"/>
    <mergeCell ref="D431:D432"/>
    <mergeCell ref="E431:E432"/>
    <mergeCell ref="F431:F432"/>
    <mergeCell ref="A433:A434"/>
    <mergeCell ref="B433:B434"/>
    <mergeCell ref="C433:C434"/>
    <mergeCell ref="D433:D434"/>
    <mergeCell ref="E433:E434"/>
    <mergeCell ref="F433:F434"/>
    <mergeCell ref="C396:C398"/>
    <mergeCell ref="C399:C410"/>
    <mergeCell ref="C411:C425"/>
    <mergeCell ref="C426:C428"/>
    <mergeCell ref="A429:A430"/>
    <mergeCell ref="B429:B430"/>
    <mergeCell ref="C429:C430"/>
    <mergeCell ref="D429:D430"/>
    <mergeCell ref="E429:E430"/>
    <mergeCell ref="E399:E401"/>
    <mergeCell ref="E402:E404"/>
    <mergeCell ref="E405:E407"/>
    <mergeCell ref="E408:E410"/>
    <mergeCell ref="E411:E413"/>
    <mergeCell ref="E414:E416"/>
    <mergeCell ref="E417:E419"/>
    <mergeCell ref="E420:E422"/>
    <mergeCell ref="E423:E425"/>
    <mergeCell ref="E426:E428"/>
    <mergeCell ref="A439:A440"/>
    <mergeCell ref="B439:B440"/>
    <mergeCell ref="C439:C440"/>
    <mergeCell ref="D439:D440"/>
    <mergeCell ref="E439:E440"/>
    <mergeCell ref="F439:F440"/>
    <mergeCell ref="A441:A442"/>
    <mergeCell ref="B441:B442"/>
    <mergeCell ref="C441:C442"/>
    <mergeCell ref="D441:D442"/>
    <mergeCell ref="E441:E442"/>
    <mergeCell ref="F441:F442"/>
    <mergeCell ref="A435:A436"/>
    <mergeCell ref="B435:B436"/>
    <mergeCell ref="C435:C436"/>
    <mergeCell ref="D435:D436"/>
    <mergeCell ref="E435:E436"/>
    <mergeCell ref="F435:F436"/>
    <mergeCell ref="A437:A438"/>
    <mergeCell ref="B437:B438"/>
    <mergeCell ref="C437:C438"/>
    <mergeCell ref="D437:D438"/>
    <mergeCell ref="E437:E438"/>
    <mergeCell ref="F437:F438"/>
    <mergeCell ref="A447:A448"/>
    <mergeCell ref="B447:B448"/>
    <mergeCell ref="C447:C448"/>
    <mergeCell ref="D447:D448"/>
    <mergeCell ref="E447:E448"/>
    <mergeCell ref="F447:F448"/>
    <mergeCell ref="A449:A450"/>
    <mergeCell ref="B449:B450"/>
    <mergeCell ref="C449:C450"/>
    <mergeCell ref="D449:D450"/>
    <mergeCell ref="E449:E450"/>
    <mergeCell ref="F449:F450"/>
    <mergeCell ref="A443:A444"/>
    <mergeCell ref="B443:B444"/>
    <mergeCell ref="C443:C444"/>
    <mergeCell ref="D443:D444"/>
    <mergeCell ref="E443:E444"/>
    <mergeCell ref="F443:F444"/>
    <mergeCell ref="A445:A446"/>
    <mergeCell ref="B445:B446"/>
    <mergeCell ref="C445:C446"/>
    <mergeCell ref="D445:D446"/>
    <mergeCell ref="E445:E446"/>
    <mergeCell ref="F445:F446"/>
    <mergeCell ref="A455:A456"/>
    <mergeCell ref="B455:B456"/>
    <mergeCell ref="C455:C456"/>
    <mergeCell ref="D455:D456"/>
    <mergeCell ref="E455:E456"/>
    <mergeCell ref="F455:F456"/>
    <mergeCell ref="A479:A481"/>
    <mergeCell ref="B479:B481"/>
    <mergeCell ref="C479:C481"/>
    <mergeCell ref="D479:D481"/>
    <mergeCell ref="E479:E481"/>
    <mergeCell ref="F479:F481"/>
    <mergeCell ref="A451:A452"/>
    <mergeCell ref="B451:B452"/>
    <mergeCell ref="C451:C452"/>
    <mergeCell ref="D451:D452"/>
    <mergeCell ref="E451:E452"/>
    <mergeCell ref="F451:F452"/>
    <mergeCell ref="A453:A454"/>
    <mergeCell ref="B453:B454"/>
    <mergeCell ref="C453:C454"/>
    <mergeCell ref="D453:D454"/>
    <mergeCell ref="E453:E454"/>
    <mergeCell ref="F453:F454"/>
    <mergeCell ref="A488:A490"/>
    <mergeCell ref="B488:B490"/>
    <mergeCell ref="C488:C490"/>
    <mergeCell ref="D488:D490"/>
    <mergeCell ref="E488:E490"/>
    <mergeCell ref="F488:F490"/>
    <mergeCell ref="A491:A493"/>
    <mergeCell ref="B491:B493"/>
    <mergeCell ref="C491:C493"/>
    <mergeCell ref="D491:D493"/>
    <mergeCell ref="E491:E493"/>
    <mergeCell ref="F491:F493"/>
    <mergeCell ref="A482:A484"/>
    <mergeCell ref="B482:B484"/>
    <mergeCell ref="C482:C484"/>
    <mergeCell ref="D482:D484"/>
    <mergeCell ref="E482:E484"/>
    <mergeCell ref="F482:F484"/>
    <mergeCell ref="A485:A487"/>
    <mergeCell ref="B485:B487"/>
    <mergeCell ref="C485:C487"/>
    <mergeCell ref="D485:D487"/>
    <mergeCell ref="E485:E487"/>
    <mergeCell ref="F485:F487"/>
    <mergeCell ref="A500:A502"/>
    <mergeCell ref="B500:B502"/>
    <mergeCell ref="C500:C502"/>
    <mergeCell ref="D500:D502"/>
    <mergeCell ref="E500:E502"/>
    <mergeCell ref="F500:F502"/>
    <mergeCell ref="A503:A505"/>
    <mergeCell ref="B503:B505"/>
    <mergeCell ref="C503:C505"/>
    <mergeCell ref="D503:D505"/>
    <mergeCell ref="E503:E505"/>
    <mergeCell ref="F503:F505"/>
    <mergeCell ref="A494:A496"/>
    <mergeCell ref="B494:B496"/>
    <mergeCell ref="C494:C496"/>
    <mergeCell ref="D494:D496"/>
    <mergeCell ref="E494:E496"/>
    <mergeCell ref="F494:F496"/>
    <mergeCell ref="A497:A499"/>
    <mergeCell ref="B497:B499"/>
    <mergeCell ref="C497:C499"/>
    <mergeCell ref="D497:D499"/>
    <mergeCell ref="E497:E499"/>
    <mergeCell ref="F497:F499"/>
    <mergeCell ref="A512:A514"/>
    <mergeCell ref="B512:B514"/>
    <mergeCell ref="C512:C514"/>
    <mergeCell ref="D512:D514"/>
    <mergeCell ref="E512:E514"/>
    <mergeCell ref="F512:F514"/>
    <mergeCell ref="A515:A517"/>
    <mergeCell ref="B515:B517"/>
    <mergeCell ref="C515:C517"/>
    <mergeCell ref="D515:D517"/>
    <mergeCell ref="E515:E517"/>
    <mergeCell ref="F515:F517"/>
    <mergeCell ref="A506:A508"/>
    <mergeCell ref="B506:B508"/>
    <mergeCell ref="C506:C508"/>
    <mergeCell ref="D506:D508"/>
    <mergeCell ref="E506:E508"/>
    <mergeCell ref="F506:F508"/>
    <mergeCell ref="A509:A511"/>
    <mergeCell ref="B509:B511"/>
    <mergeCell ref="C509:C511"/>
    <mergeCell ref="D509:D511"/>
    <mergeCell ref="E509:E511"/>
    <mergeCell ref="F509:F511"/>
    <mergeCell ref="A524:A526"/>
    <mergeCell ref="B524:B526"/>
    <mergeCell ref="C524:C526"/>
    <mergeCell ref="D524:D526"/>
    <mergeCell ref="E524:E526"/>
    <mergeCell ref="F524:F526"/>
    <mergeCell ref="A527:A529"/>
    <mergeCell ref="B527:B529"/>
    <mergeCell ref="C527:C529"/>
    <mergeCell ref="D527:D529"/>
    <mergeCell ref="E527:E529"/>
    <mergeCell ref="F527:F529"/>
    <mergeCell ref="A518:A520"/>
    <mergeCell ref="B518:B520"/>
    <mergeCell ref="C518:C520"/>
    <mergeCell ref="D518:D520"/>
    <mergeCell ref="E518:E520"/>
    <mergeCell ref="F518:F520"/>
    <mergeCell ref="A521:A523"/>
    <mergeCell ref="B521:B523"/>
    <mergeCell ref="C521:C523"/>
    <mergeCell ref="D521:D523"/>
    <mergeCell ref="E521:E523"/>
    <mergeCell ref="F521:F523"/>
    <mergeCell ref="A536:A538"/>
    <mergeCell ref="B536:B538"/>
    <mergeCell ref="C536:C538"/>
    <mergeCell ref="D536:D538"/>
    <mergeCell ref="E536:E538"/>
    <mergeCell ref="F536:F538"/>
    <mergeCell ref="A539:A540"/>
    <mergeCell ref="B539:B540"/>
    <mergeCell ref="C539:C540"/>
    <mergeCell ref="D539:D540"/>
    <mergeCell ref="E539:E540"/>
    <mergeCell ref="F539:F540"/>
    <mergeCell ref="A530:A532"/>
    <mergeCell ref="B530:B532"/>
    <mergeCell ref="C530:C532"/>
    <mergeCell ref="D530:D532"/>
    <mergeCell ref="E530:E532"/>
    <mergeCell ref="F530:F532"/>
    <mergeCell ref="A533:A535"/>
    <mergeCell ref="B533:B535"/>
    <mergeCell ref="C533:C535"/>
    <mergeCell ref="D533:D535"/>
    <mergeCell ref="E533:E535"/>
    <mergeCell ref="F533:F535"/>
    <mergeCell ref="A545:A546"/>
    <mergeCell ref="B545:B546"/>
    <mergeCell ref="C545:C546"/>
    <mergeCell ref="D545:D546"/>
    <mergeCell ref="E545:E546"/>
    <mergeCell ref="F545:F546"/>
    <mergeCell ref="A547:A548"/>
    <mergeCell ref="B547:B548"/>
    <mergeCell ref="C547:C548"/>
    <mergeCell ref="D547:D548"/>
    <mergeCell ref="E547:E548"/>
    <mergeCell ref="F547:F548"/>
    <mergeCell ref="A541:A542"/>
    <mergeCell ref="B541:B542"/>
    <mergeCell ref="C541:C542"/>
    <mergeCell ref="D541:D542"/>
    <mergeCell ref="E541:E542"/>
    <mergeCell ref="F541:F542"/>
    <mergeCell ref="A543:A544"/>
    <mergeCell ref="B543:B544"/>
    <mergeCell ref="C543:C544"/>
    <mergeCell ref="D543:D544"/>
    <mergeCell ref="E543:E544"/>
    <mergeCell ref="F543:F544"/>
    <mergeCell ref="A553:A554"/>
    <mergeCell ref="B553:B554"/>
    <mergeCell ref="C553:C554"/>
    <mergeCell ref="D553:D554"/>
    <mergeCell ref="E553:E554"/>
    <mergeCell ref="F553:F554"/>
    <mergeCell ref="A555:A556"/>
    <mergeCell ref="B555:B556"/>
    <mergeCell ref="C555:C556"/>
    <mergeCell ref="D555:D556"/>
    <mergeCell ref="E555:E556"/>
    <mergeCell ref="F555:F556"/>
    <mergeCell ref="A549:A550"/>
    <mergeCell ref="B549:B550"/>
    <mergeCell ref="C549:C550"/>
    <mergeCell ref="D549:D550"/>
    <mergeCell ref="E549:E550"/>
    <mergeCell ref="F549:F550"/>
    <mergeCell ref="A551:A552"/>
    <mergeCell ref="B551:B552"/>
    <mergeCell ref="C551:C552"/>
    <mergeCell ref="D551:D552"/>
    <mergeCell ref="E551:E552"/>
    <mergeCell ref="F551:F552"/>
    <mergeCell ref="A561:A562"/>
    <mergeCell ref="B561:B562"/>
    <mergeCell ref="C561:C562"/>
    <mergeCell ref="D561:D562"/>
    <mergeCell ref="E561:E562"/>
    <mergeCell ref="F561:F562"/>
    <mergeCell ref="A563:A565"/>
    <mergeCell ref="B563:B565"/>
    <mergeCell ref="C563:C565"/>
    <mergeCell ref="D563:D565"/>
    <mergeCell ref="E563:E565"/>
    <mergeCell ref="F563:F565"/>
    <mergeCell ref="A557:A558"/>
    <mergeCell ref="B557:B558"/>
    <mergeCell ref="C557:C558"/>
    <mergeCell ref="D557:D558"/>
    <mergeCell ref="E557:E558"/>
    <mergeCell ref="F557:F558"/>
    <mergeCell ref="A559:A560"/>
    <mergeCell ref="B559:B560"/>
    <mergeCell ref="C559:C560"/>
    <mergeCell ref="D559:D560"/>
    <mergeCell ref="E559:E560"/>
    <mergeCell ref="F559:F560"/>
    <mergeCell ref="A572:A574"/>
    <mergeCell ref="B572:B574"/>
    <mergeCell ref="C572:C574"/>
    <mergeCell ref="D572:D574"/>
    <mergeCell ref="E572:E574"/>
    <mergeCell ref="F572:F574"/>
    <mergeCell ref="A575:A577"/>
    <mergeCell ref="B575:B577"/>
    <mergeCell ref="C575:C577"/>
    <mergeCell ref="D575:D577"/>
    <mergeCell ref="E575:E577"/>
    <mergeCell ref="F575:F577"/>
    <mergeCell ref="A566:A568"/>
    <mergeCell ref="B566:B568"/>
    <mergeCell ref="C566:C568"/>
    <mergeCell ref="D566:D568"/>
    <mergeCell ref="E566:E568"/>
    <mergeCell ref="F566:F568"/>
    <mergeCell ref="A569:A571"/>
    <mergeCell ref="B569:B571"/>
    <mergeCell ref="C569:C571"/>
    <mergeCell ref="D569:D571"/>
    <mergeCell ref="E569:E571"/>
    <mergeCell ref="F569:F571"/>
    <mergeCell ref="A584:A586"/>
    <mergeCell ref="B584:B586"/>
    <mergeCell ref="C584:C586"/>
    <mergeCell ref="D584:D586"/>
    <mergeCell ref="E584:E586"/>
    <mergeCell ref="F584:F586"/>
    <mergeCell ref="A587:A589"/>
    <mergeCell ref="B587:B589"/>
    <mergeCell ref="C587:C589"/>
    <mergeCell ref="D587:D589"/>
    <mergeCell ref="E587:E589"/>
    <mergeCell ref="F587:F589"/>
    <mergeCell ref="A578:A580"/>
    <mergeCell ref="B578:B580"/>
    <mergeCell ref="C578:C580"/>
    <mergeCell ref="D578:D580"/>
    <mergeCell ref="E578:E580"/>
    <mergeCell ref="F578:F580"/>
    <mergeCell ref="A581:A583"/>
    <mergeCell ref="B581:B583"/>
    <mergeCell ref="C581:C583"/>
    <mergeCell ref="D581:D583"/>
    <mergeCell ref="E581:E583"/>
    <mergeCell ref="F581:F583"/>
    <mergeCell ref="C597:C598"/>
    <mergeCell ref="C602:C604"/>
    <mergeCell ref="D602:D604"/>
    <mergeCell ref="E602:E604"/>
    <mergeCell ref="F602:F604"/>
    <mergeCell ref="B607:B609"/>
    <mergeCell ref="C607:C609"/>
    <mergeCell ref="D607:D609"/>
    <mergeCell ref="B610:B612"/>
    <mergeCell ref="C610:C612"/>
    <mergeCell ref="D610:D612"/>
    <mergeCell ref="A590:A592"/>
    <mergeCell ref="B590:B592"/>
    <mergeCell ref="C590:C592"/>
    <mergeCell ref="D590:D592"/>
    <mergeCell ref="E590:E592"/>
    <mergeCell ref="F590:F592"/>
    <mergeCell ref="A593:A595"/>
    <mergeCell ref="B593:B595"/>
    <mergeCell ref="C593:C595"/>
    <mergeCell ref="D593:D595"/>
    <mergeCell ref="E593:E595"/>
    <mergeCell ref="F593:F595"/>
    <mergeCell ref="A607:A609"/>
    <mergeCell ref="E607:E609"/>
    <mergeCell ref="F607:F609"/>
    <mergeCell ref="F610:F612"/>
    <mergeCell ref="E610:E612"/>
    <mergeCell ref="A610:A612"/>
    <mergeCell ref="B619:B621"/>
    <mergeCell ref="C619:C621"/>
    <mergeCell ref="D619:D621"/>
    <mergeCell ref="B640:B642"/>
    <mergeCell ref="C640:C642"/>
    <mergeCell ref="D640:D642"/>
    <mergeCell ref="B643:B645"/>
    <mergeCell ref="C643:C645"/>
    <mergeCell ref="D643:D645"/>
    <mergeCell ref="B646:B648"/>
    <mergeCell ref="C646:C648"/>
    <mergeCell ref="D646:D648"/>
    <mergeCell ref="B631:B633"/>
    <mergeCell ref="C631:C633"/>
    <mergeCell ref="D631:D633"/>
    <mergeCell ref="B634:B636"/>
    <mergeCell ref="C634:C636"/>
    <mergeCell ref="D634:D636"/>
    <mergeCell ref="B637:B639"/>
    <mergeCell ref="C637:C639"/>
    <mergeCell ref="D637:D639"/>
    <mergeCell ref="A661:A663"/>
    <mergeCell ref="B661:B663"/>
    <mergeCell ref="C661:C663"/>
    <mergeCell ref="D661:D663"/>
    <mergeCell ref="E661:E663"/>
    <mergeCell ref="F661:F663"/>
    <mergeCell ref="B649:B651"/>
    <mergeCell ref="C649:C651"/>
    <mergeCell ref="D649:D651"/>
    <mergeCell ref="B652:B654"/>
    <mergeCell ref="C652:C654"/>
    <mergeCell ref="D652:D654"/>
    <mergeCell ref="B655:B657"/>
    <mergeCell ref="C655:C657"/>
    <mergeCell ref="D655:D657"/>
    <mergeCell ref="A670:A672"/>
    <mergeCell ref="B670:B672"/>
    <mergeCell ref="C670:C672"/>
    <mergeCell ref="D670:D672"/>
    <mergeCell ref="E670:E672"/>
    <mergeCell ref="F670:F672"/>
    <mergeCell ref="A673:A675"/>
    <mergeCell ref="B673:B675"/>
    <mergeCell ref="C673:C675"/>
    <mergeCell ref="D673:D675"/>
    <mergeCell ref="E673:E675"/>
    <mergeCell ref="F673:F675"/>
    <mergeCell ref="A664:A666"/>
    <mergeCell ref="B664:B666"/>
    <mergeCell ref="C664:C666"/>
    <mergeCell ref="D664:D666"/>
    <mergeCell ref="E664:E666"/>
    <mergeCell ref="F664:F666"/>
    <mergeCell ref="A667:A669"/>
    <mergeCell ref="B667:B669"/>
    <mergeCell ref="C667:C669"/>
    <mergeCell ref="D667:D669"/>
    <mergeCell ref="E667:E669"/>
    <mergeCell ref="F667:F669"/>
    <mergeCell ref="A682:A684"/>
    <mergeCell ref="B682:B684"/>
    <mergeCell ref="C682:C684"/>
    <mergeCell ref="D682:D684"/>
    <mergeCell ref="E682:E684"/>
    <mergeCell ref="F682:F684"/>
    <mergeCell ref="A685:A687"/>
    <mergeCell ref="B685:B687"/>
    <mergeCell ref="C685:C687"/>
    <mergeCell ref="D685:D687"/>
    <mergeCell ref="E685:E687"/>
    <mergeCell ref="F685:F687"/>
    <mergeCell ref="A676:A678"/>
    <mergeCell ref="B676:B678"/>
    <mergeCell ref="C676:C678"/>
    <mergeCell ref="D676:D678"/>
    <mergeCell ref="E676:E678"/>
    <mergeCell ref="F676:F678"/>
    <mergeCell ref="A679:A681"/>
    <mergeCell ref="B679:B681"/>
    <mergeCell ref="C679:C681"/>
    <mergeCell ref="D679:D681"/>
    <mergeCell ref="E679:E681"/>
    <mergeCell ref="F679:F681"/>
    <mergeCell ref="A694:A696"/>
    <mergeCell ref="B694:B696"/>
    <mergeCell ref="C694:C696"/>
    <mergeCell ref="D694:D696"/>
    <mergeCell ref="E694:E696"/>
    <mergeCell ref="F694:F696"/>
    <mergeCell ref="A697:A699"/>
    <mergeCell ref="B697:B699"/>
    <mergeCell ref="C697:C699"/>
    <mergeCell ref="D697:D699"/>
    <mergeCell ref="E697:E699"/>
    <mergeCell ref="F697:F699"/>
    <mergeCell ref="A688:A690"/>
    <mergeCell ref="B688:B690"/>
    <mergeCell ref="C688:C690"/>
    <mergeCell ref="D688:D690"/>
    <mergeCell ref="E688:E690"/>
    <mergeCell ref="F688:F690"/>
    <mergeCell ref="A691:A693"/>
    <mergeCell ref="B691:B693"/>
    <mergeCell ref="C691:C693"/>
    <mergeCell ref="D691:D693"/>
    <mergeCell ref="E691:E693"/>
    <mergeCell ref="F691:F693"/>
    <mergeCell ref="A706:A708"/>
    <mergeCell ref="B706:B708"/>
    <mergeCell ref="C706:C708"/>
    <mergeCell ref="D706:D708"/>
    <mergeCell ref="E706:E708"/>
    <mergeCell ref="F706:F708"/>
    <mergeCell ref="A709:A711"/>
    <mergeCell ref="B709:B711"/>
    <mergeCell ref="C709:C711"/>
    <mergeCell ref="D709:D711"/>
    <mergeCell ref="E709:E711"/>
    <mergeCell ref="F709:F711"/>
    <mergeCell ref="A700:A702"/>
    <mergeCell ref="B700:B702"/>
    <mergeCell ref="C700:C702"/>
    <mergeCell ref="D700:D702"/>
    <mergeCell ref="E700:E702"/>
    <mergeCell ref="F700:F702"/>
    <mergeCell ref="A703:A705"/>
    <mergeCell ref="B703:B705"/>
    <mergeCell ref="C703:C705"/>
    <mergeCell ref="D703:D705"/>
    <mergeCell ref="E703:E705"/>
    <mergeCell ref="F703:F705"/>
    <mergeCell ref="A719:A721"/>
    <mergeCell ref="B719:B721"/>
    <mergeCell ref="C719:C721"/>
    <mergeCell ref="D719:D721"/>
    <mergeCell ref="E719:E721"/>
    <mergeCell ref="F719:F721"/>
    <mergeCell ref="A722:A724"/>
    <mergeCell ref="B722:B724"/>
    <mergeCell ref="C722:C724"/>
    <mergeCell ref="D722:D724"/>
    <mergeCell ref="E722:E724"/>
    <mergeCell ref="F722:F724"/>
    <mergeCell ref="A712:A715"/>
    <mergeCell ref="B712:B715"/>
    <mergeCell ref="C712:C715"/>
    <mergeCell ref="D712:D715"/>
    <mergeCell ref="E712:E715"/>
    <mergeCell ref="F712:F715"/>
    <mergeCell ref="A716:A718"/>
    <mergeCell ref="B716:B718"/>
    <mergeCell ref="C716:C718"/>
    <mergeCell ref="D716:D718"/>
    <mergeCell ref="E716:E718"/>
    <mergeCell ref="F716:F718"/>
    <mergeCell ref="A731:A733"/>
    <mergeCell ref="B731:B733"/>
    <mergeCell ref="C731:C733"/>
    <mergeCell ref="D731:D733"/>
    <mergeCell ref="E731:E733"/>
    <mergeCell ref="F731:F733"/>
    <mergeCell ref="A734:A736"/>
    <mergeCell ref="B734:B736"/>
    <mergeCell ref="C734:C736"/>
    <mergeCell ref="D734:D736"/>
    <mergeCell ref="E734:E736"/>
    <mergeCell ref="F734:F736"/>
    <mergeCell ref="A725:A727"/>
    <mergeCell ref="B725:B727"/>
    <mergeCell ref="C725:C727"/>
    <mergeCell ref="D725:D727"/>
    <mergeCell ref="E725:E727"/>
    <mergeCell ref="F725:F727"/>
    <mergeCell ref="A728:A730"/>
    <mergeCell ref="B728:B730"/>
    <mergeCell ref="C728:C730"/>
    <mergeCell ref="D728:D730"/>
    <mergeCell ref="E728:E730"/>
    <mergeCell ref="F728:F730"/>
    <mergeCell ref="A743:A745"/>
    <mergeCell ref="B743:B745"/>
    <mergeCell ref="C743:C745"/>
    <mergeCell ref="D743:D745"/>
    <mergeCell ref="E743:E745"/>
    <mergeCell ref="F743:F745"/>
    <mergeCell ref="A746:A748"/>
    <mergeCell ref="B746:B748"/>
    <mergeCell ref="C746:C748"/>
    <mergeCell ref="D746:D748"/>
    <mergeCell ref="E746:E748"/>
    <mergeCell ref="F746:F748"/>
    <mergeCell ref="A737:A739"/>
    <mergeCell ref="B737:B739"/>
    <mergeCell ref="C737:C739"/>
    <mergeCell ref="D737:D739"/>
    <mergeCell ref="E737:E739"/>
    <mergeCell ref="F737:F739"/>
    <mergeCell ref="A740:A742"/>
    <mergeCell ref="B740:B742"/>
    <mergeCell ref="C740:C742"/>
    <mergeCell ref="D740:D742"/>
    <mergeCell ref="E740:E742"/>
    <mergeCell ref="F740:F742"/>
    <mergeCell ref="A755:A757"/>
    <mergeCell ref="B755:B757"/>
    <mergeCell ref="C755:C757"/>
    <mergeCell ref="D755:D757"/>
    <mergeCell ref="E755:E757"/>
    <mergeCell ref="F755:F757"/>
    <mergeCell ref="A758:A760"/>
    <mergeCell ref="B758:B760"/>
    <mergeCell ref="C758:C760"/>
    <mergeCell ref="D758:D760"/>
    <mergeCell ref="E758:E760"/>
    <mergeCell ref="F758:F760"/>
    <mergeCell ref="A749:A751"/>
    <mergeCell ref="B749:B751"/>
    <mergeCell ref="C749:C751"/>
    <mergeCell ref="D749:D751"/>
    <mergeCell ref="E749:E751"/>
    <mergeCell ref="F749:F751"/>
    <mergeCell ref="A752:A754"/>
    <mergeCell ref="B752:B754"/>
    <mergeCell ref="C752:C754"/>
    <mergeCell ref="D752:D754"/>
    <mergeCell ref="E752:E754"/>
    <mergeCell ref="F752:F754"/>
    <mergeCell ref="A767:A769"/>
    <mergeCell ref="B767:B769"/>
    <mergeCell ref="C767:C769"/>
    <mergeCell ref="D767:D769"/>
    <mergeCell ref="E767:E769"/>
    <mergeCell ref="F767:F769"/>
    <mergeCell ref="A770:A772"/>
    <mergeCell ref="B770:B772"/>
    <mergeCell ref="C770:C772"/>
    <mergeCell ref="D770:D772"/>
    <mergeCell ref="E770:E772"/>
    <mergeCell ref="F770:F772"/>
    <mergeCell ref="A761:A763"/>
    <mergeCell ref="B761:B763"/>
    <mergeCell ref="C761:C763"/>
    <mergeCell ref="D761:D763"/>
    <mergeCell ref="E761:E763"/>
    <mergeCell ref="F761:F763"/>
    <mergeCell ref="A764:A766"/>
    <mergeCell ref="B764:B766"/>
    <mergeCell ref="C764:C766"/>
    <mergeCell ref="D764:D766"/>
    <mergeCell ref="E764:E766"/>
    <mergeCell ref="F764:F766"/>
    <mergeCell ref="A779:A781"/>
    <mergeCell ref="B779:B781"/>
    <mergeCell ref="C779:C781"/>
    <mergeCell ref="D779:D781"/>
    <mergeCell ref="E779:E781"/>
    <mergeCell ref="F779:F781"/>
    <mergeCell ref="A782:A784"/>
    <mergeCell ref="B782:B784"/>
    <mergeCell ref="C782:C784"/>
    <mergeCell ref="D782:D784"/>
    <mergeCell ref="E782:E784"/>
    <mergeCell ref="F782:F784"/>
    <mergeCell ref="A773:A775"/>
    <mergeCell ref="B773:B775"/>
    <mergeCell ref="C773:C775"/>
    <mergeCell ref="D773:D775"/>
    <mergeCell ref="E773:E775"/>
    <mergeCell ref="F773:F775"/>
    <mergeCell ref="A776:A778"/>
    <mergeCell ref="B776:B778"/>
    <mergeCell ref="C776:C778"/>
    <mergeCell ref="D776:D778"/>
    <mergeCell ref="E776:E778"/>
    <mergeCell ref="F776:F778"/>
    <mergeCell ref="A791:A793"/>
    <mergeCell ref="B791:B793"/>
    <mergeCell ref="C791:C793"/>
    <mergeCell ref="D791:D793"/>
    <mergeCell ref="E791:E793"/>
    <mergeCell ref="F791:F793"/>
    <mergeCell ref="A794:A796"/>
    <mergeCell ref="B794:B796"/>
    <mergeCell ref="C794:C796"/>
    <mergeCell ref="D794:D796"/>
    <mergeCell ref="E794:E796"/>
    <mergeCell ref="F794:F796"/>
    <mergeCell ref="A785:A787"/>
    <mergeCell ref="B785:B787"/>
    <mergeCell ref="C785:C787"/>
    <mergeCell ref="D785:D787"/>
    <mergeCell ref="E785:E787"/>
    <mergeCell ref="F785:F787"/>
    <mergeCell ref="A788:A790"/>
    <mergeCell ref="B788:B790"/>
    <mergeCell ref="C788:C790"/>
    <mergeCell ref="D788:D790"/>
    <mergeCell ref="E788:E790"/>
    <mergeCell ref="F788:F790"/>
    <mergeCell ref="A803:A805"/>
    <mergeCell ref="B803:B805"/>
    <mergeCell ref="C803:C805"/>
    <mergeCell ref="D803:D805"/>
    <mergeCell ref="E803:E805"/>
    <mergeCell ref="F803:F805"/>
    <mergeCell ref="A806:A808"/>
    <mergeCell ref="B806:B808"/>
    <mergeCell ref="C806:C808"/>
    <mergeCell ref="D806:D808"/>
    <mergeCell ref="E806:E808"/>
    <mergeCell ref="F806:F808"/>
    <mergeCell ref="A797:A799"/>
    <mergeCell ref="B797:B799"/>
    <mergeCell ref="C797:C799"/>
    <mergeCell ref="D797:D799"/>
    <mergeCell ref="E797:E799"/>
    <mergeCell ref="F797:F799"/>
    <mergeCell ref="A800:A802"/>
    <mergeCell ref="B800:B802"/>
    <mergeCell ref="C800:C802"/>
    <mergeCell ref="D800:D802"/>
    <mergeCell ref="E800:E802"/>
    <mergeCell ref="F800:F802"/>
    <mergeCell ref="A815:A817"/>
    <mergeCell ref="B815:B817"/>
    <mergeCell ref="C815:C817"/>
    <mergeCell ref="E815:E817"/>
    <mergeCell ref="F815:F817"/>
    <mergeCell ref="A818:A820"/>
    <mergeCell ref="B818:B820"/>
    <mergeCell ref="C818:C820"/>
    <mergeCell ref="E818:E820"/>
    <mergeCell ref="F818:F820"/>
    <mergeCell ref="A809:A811"/>
    <mergeCell ref="B809:B811"/>
    <mergeCell ref="C809:C811"/>
    <mergeCell ref="D809:D811"/>
    <mergeCell ref="E809:E811"/>
    <mergeCell ref="F809:F811"/>
    <mergeCell ref="A812:A814"/>
    <mergeCell ref="B812:B814"/>
    <mergeCell ref="C812:C814"/>
    <mergeCell ref="E812:E814"/>
    <mergeCell ref="F812:F814"/>
    <mergeCell ref="D812:D814"/>
    <mergeCell ref="D815:D817"/>
    <mergeCell ref="D818:D820"/>
    <mergeCell ref="A827:A829"/>
    <mergeCell ref="B827:B829"/>
    <mergeCell ref="C827:C829"/>
    <mergeCell ref="E827:E829"/>
    <mergeCell ref="F827:F829"/>
    <mergeCell ref="A830:A832"/>
    <mergeCell ref="B830:B832"/>
    <mergeCell ref="C830:C832"/>
    <mergeCell ref="E830:E832"/>
    <mergeCell ref="F830:F832"/>
    <mergeCell ref="A821:A823"/>
    <mergeCell ref="B821:B823"/>
    <mergeCell ref="C821:C823"/>
    <mergeCell ref="E821:E823"/>
    <mergeCell ref="F821:F823"/>
    <mergeCell ref="A824:A826"/>
    <mergeCell ref="B824:B826"/>
    <mergeCell ref="C824:C826"/>
    <mergeCell ref="E824:E826"/>
    <mergeCell ref="F824:F826"/>
    <mergeCell ref="D821:D823"/>
    <mergeCell ref="D824:D826"/>
    <mergeCell ref="D827:D829"/>
    <mergeCell ref="D830:D832"/>
    <mergeCell ref="A839:A841"/>
    <mergeCell ref="B839:B841"/>
    <mergeCell ref="C839:C841"/>
    <mergeCell ref="E839:E841"/>
    <mergeCell ref="F839:F841"/>
    <mergeCell ref="A842:A844"/>
    <mergeCell ref="B842:B844"/>
    <mergeCell ref="C842:C844"/>
    <mergeCell ref="E842:E844"/>
    <mergeCell ref="F842:F844"/>
    <mergeCell ref="A833:A835"/>
    <mergeCell ref="B833:B835"/>
    <mergeCell ref="C833:C835"/>
    <mergeCell ref="E833:E835"/>
    <mergeCell ref="F833:F835"/>
    <mergeCell ref="A836:A838"/>
    <mergeCell ref="B836:B838"/>
    <mergeCell ref="C836:C838"/>
    <mergeCell ref="E836:E838"/>
    <mergeCell ref="F836:F838"/>
    <mergeCell ref="D833:D835"/>
    <mergeCell ref="D836:D838"/>
    <mergeCell ref="D839:D841"/>
    <mergeCell ref="D842:D844"/>
    <mergeCell ref="A869:A870"/>
    <mergeCell ref="B869:B870"/>
    <mergeCell ref="C869:C870"/>
    <mergeCell ref="D869:D870"/>
    <mergeCell ref="E869:E870"/>
    <mergeCell ref="F869:F870"/>
    <mergeCell ref="A871:A872"/>
    <mergeCell ref="B871:B872"/>
    <mergeCell ref="C871:C872"/>
    <mergeCell ref="D871:D872"/>
    <mergeCell ref="E871:E872"/>
    <mergeCell ref="F871:F872"/>
    <mergeCell ref="A865:A866"/>
    <mergeCell ref="B865:B866"/>
    <mergeCell ref="C865:C866"/>
    <mergeCell ref="D865:D866"/>
    <mergeCell ref="E865:E866"/>
    <mergeCell ref="F865:F866"/>
    <mergeCell ref="A867:A868"/>
    <mergeCell ref="B867:B868"/>
    <mergeCell ref="C867:C868"/>
    <mergeCell ref="D867:D868"/>
    <mergeCell ref="E867:E868"/>
    <mergeCell ref="F867:F868"/>
    <mergeCell ref="A877:A878"/>
    <mergeCell ref="B877:B878"/>
    <mergeCell ref="C877:C878"/>
    <mergeCell ref="D877:D878"/>
    <mergeCell ref="E877:E878"/>
    <mergeCell ref="F877:F878"/>
    <mergeCell ref="A879:A880"/>
    <mergeCell ref="B879:B880"/>
    <mergeCell ref="C879:C880"/>
    <mergeCell ref="D879:D880"/>
    <mergeCell ref="E879:E880"/>
    <mergeCell ref="F879:F880"/>
    <mergeCell ref="A873:A874"/>
    <mergeCell ref="B873:B874"/>
    <mergeCell ref="C873:C874"/>
    <mergeCell ref="D873:D874"/>
    <mergeCell ref="E873:E874"/>
    <mergeCell ref="F873:F874"/>
    <mergeCell ref="A875:A876"/>
    <mergeCell ref="B875:B876"/>
    <mergeCell ref="C875:C876"/>
    <mergeCell ref="D875:D876"/>
    <mergeCell ref="E875:E876"/>
    <mergeCell ref="F875:F876"/>
    <mergeCell ref="A886:A887"/>
    <mergeCell ref="B886:B887"/>
    <mergeCell ref="C886:C887"/>
    <mergeCell ref="D886:D887"/>
    <mergeCell ref="E886:E887"/>
    <mergeCell ref="F886:F887"/>
    <mergeCell ref="A889:A891"/>
    <mergeCell ref="B889:B891"/>
    <mergeCell ref="C889:C891"/>
    <mergeCell ref="D889:D891"/>
    <mergeCell ref="E889:E891"/>
    <mergeCell ref="F889:F891"/>
    <mergeCell ref="A881:A882"/>
    <mergeCell ref="B881:B882"/>
    <mergeCell ref="C881:C882"/>
    <mergeCell ref="D881:D882"/>
    <mergeCell ref="E881:E882"/>
    <mergeCell ref="F881:F882"/>
    <mergeCell ref="A883:A884"/>
    <mergeCell ref="B883:B884"/>
    <mergeCell ref="C883:C884"/>
    <mergeCell ref="D883:D884"/>
    <mergeCell ref="E883:E884"/>
    <mergeCell ref="F883:F884"/>
    <mergeCell ref="A898:A900"/>
    <mergeCell ref="B898:B900"/>
    <mergeCell ref="C898:C900"/>
    <mergeCell ref="D898:D900"/>
    <mergeCell ref="E898:E900"/>
    <mergeCell ref="F898:F900"/>
    <mergeCell ref="A901:A903"/>
    <mergeCell ref="B901:B903"/>
    <mergeCell ref="C901:C903"/>
    <mergeCell ref="D901:D903"/>
    <mergeCell ref="E901:E903"/>
    <mergeCell ref="F901:F903"/>
    <mergeCell ref="G889:G891"/>
    <mergeCell ref="A892:A894"/>
    <mergeCell ref="B892:B894"/>
    <mergeCell ref="C892:C894"/>
    <mergeCell ref="D892:D894"/>
    <mergeCell ref="E892:E894"/>
    <mergeCell ref="F892:F894"/>
    <mergeCell ref="G892:G893"/>
    <mergeCell ref="A895:A897"/>
    <mergeCell ref="B895:B897"/>
    <mergeCell ref="C895:C897"/>
    <mergeCell ref="D895:D897"/>
    <mergeCell ref="E895:E897"/>
    <mergeCell ref="F895:F897"/>
    <mergeCell ref="A910:A912"/>
    <mergeCell ref="B910:B912"/>
    <mergeCell ref="C910:C912"/>
    <mergeCell ref="D910:D912"/>
    <mergeCell ref="E910:E912"/>
    <mergeCell ref="F910:F912"/>
    <mergeCell ref="A913:A915"/>
    <mergeCell ref="B913:B915"/>
    <mergeCell ref="C913:C915"/>
    <mergeCell ref="D913:D915"/>
    <mergeCell ref="E913:E915"/>
    <mergeCell ref="F913:F915"/>
    <mergeCell ref="A904:A906"/>
    <mergeCell ref="B904:B906"/>
    <mergeCell ref="C904:C906"/>
    <mergeCell ref="D904:D906"/>
    <mergeCell ref="E904:E906"/>
    <mergeCell ref="F904:F906"/>
    <mergeCell ref="A907:A909"/>
    <mergeCell ref="B907:B909"/>
    <mergeCell ref="C907:C909"/>
    <mergeCell ref="D907:D909"/>
    <mergeCell ref="E907:E909"/>
    <mergeCell ref="F907:F909"/>
    <mergeCell ref="A922:A924"/>
    <mergeCell ref="B922:B924"/>
    <mergeCell ref="C922:C924"/>
    <mergeCell ref="D922:D924"/>
    <mergeCell ref="E922:E924"/>
    <mergeCell ref="F922:F924"/>
    <mergeCell ref="A925:A927"/>
    <mergeCell ref="B925:B927"/>
    <mergeCell ref="C925:C927"/>
    <mergeCell ref="D925:D927"/>
    <mergeCell ref="E925:E927"/>
    <mergeCell ref="F925:F927"/>
    <mergeCell ref="A916:A918"/>
    <mergeCell ref="B916:B918"/>
    <mergeCell ref="C916:C918"/>
    <mergeCell ref="D916:D918"/>
    <mergeCell ref="E916:E918"/>
    <mergeCell ref="F916:F918"/>
    <mergeCell ref="A919:A921"/>
    <mergeCell ref="B919:B921"/>
    <mergeCell ref="C919:C921"/>
    <mergeCell ref="D919:D921"/>
    <mergeCell ref="E919:E921"/>
    <mergeCell ref="F919:F921"/>
    <mergeCell ref="A934:A936"/>
    <mergeCell ref="B934:B936"/>
    <mergeCell ref="C934:C936"/>
    <mergeCell ref="D934:D936"/>
    <mergeCell ref="E934:E936"/>
    <mergeCell ref="F934:F936"/>
    <mergeCell ref="A937:A939"/>
    <mergeCell ref="B937:B939"/>
    <mergeCell ref="C937:C939"/>
    <mergeCell ref="D937:D939"/>
    <mergeCell ref="E937:E939"/>
    <mergeCell ref="F937:F939"/>
    <mergeCell ref="A928:A930"/>
    <mergeCell ref="B928:B930"/>
    <mergeCell ref="C928:C930"/>
    <mergeCell ref="D928:D930"/>
    <mergeCell ref="E928:E930"/>
    <mergeCell ref="F928:F930"/>
    <mergeCell ref="A931:A933"/>
    <mergeCell ref="B931:B933"/>
    <mergeCell ref="C931:C933"/>
    <mergeCell ref="D931:D933"/>
    <mergeCell ref="E931:E933"/>
    <mergeCell ref="F931:F933"/>
    <mergeCell ref="A946:A948"/>
    <mergeCell ref="B946:B948"/>
    <mergeCell ref="C946:C948"/>
    <mergeCell ref="D946:D948"/>
    <mergeCell ref="E946:E948"/>
    <mergeCell ref="F946:F948"/>
    <mergeCell ref="A949:A951"/>
    <mergeCell ref="B949:B951"/>
    <mergeCell ref="C949:C951"/>
    <mergeCell ref="D949:D951"/>
    <mergeCell ref="E949:E951"/>
    <mergeCell ref="F949:F951"/>
    <mergeCell ref="A940:A942"/>
    <mergeCell ref="B940:B942"/>
    <mergeCell ref="C940:C942"/>
    <mergeCell ref="D940:D942"/>
    <mergeCell ref="E940:E942"/>
    <mergeCell ref="F940:F942"/>
    <mergeCell ref="A943:A945"/>
    <mergeCell ref="B943:B945"/>
    <mergeCell ref="C943:C945"/>
    <mergeCell ref="D943:D945"/>
    <mergeCell ref="E943:E945"/>
    <mergeCell ref="F943:F945"/>
    <mergeCell ref="A958:A960"/>
    <mergeCell ref="B958:B960"/>
    <mergeCell ref="C958:C960"/>
    <mergeCell ref="D958:D960"/>
    <mergeCell ref="E958:E960"/>
    <mergeCell ref="F958:F960"/>
    <mergeCell ref="A961:A963"/>
    <mergeCell ref="B961:B963"/>
    <mergeCell ref="C961:C963"/>
    <mergeCell ref="D961:D963"/>
    <mergeCell ref="E961:E963"/>
    <mergeCell ref="F961:F963"/>
    <mergeCell ref="A952:A954"/>
    <mergeCell ref="B952:B954"/>
    <mergeCell ref="C952:C954"/>
    <mergeCell ref="D952:D954"/>
    <mergeCell ref="E952:E954"/>
    <mergeCell ref="F952:F954"/>
    <mergeCell ref="A955:A957"/>
    <mergeCell ref="B955:B957"/>
    <mergeCell ref="C955:C957"/>
    <mergeCell ref="D955:D957"/>
    <mergeCell ref="E955:E957"/>
    <mergeCell ref="F955:F957"/>
    <mergeCell ref="A970:A972"/>
    <mergeCell ref="B970:B972"/>
    <mergeCell ref="C970:C972"/>
    <mergeCell ref="D970:D972"/>
    <mergeCell ref="E970:E972"/>
    <mergeCell ref="F970:F972"/>
    <mergeCell ref="A973:A975"/>
    <mergeCell ref="B973:B975"/>
    <mergeCell ref="C973:C975"/>
    <mergeCell ref="D973:D975"/>
    <mergeCell ref="E973:E975"/>
    <mergeCell ref="F973:F975"/>
    <mergeCell ref="A964:A966"/>
    <mergeCell ref="B964:B966"/>
    <mergeCell ref="C964:C966"/>
    <mergeCell ref="D964:D966"/>
    <mergeCell ref="E964:E966"/>
    <mergeCell ref="F964:F966"/>
    <mergeCell ref="A967:A969"/>
    <mergeCell ref="B967:B969"/>
    <mergeCell ref="C967:C969"/>
    <mergeCell ref="D967:D969"/>
    <mergeCell ref="E967:E969"/>
    <mergeCell ref="F967:F969"/>
    <mergeCell ref="A982:A984"/>
    <mergeCell ref="B982:B984"/>
    <mergeCell ref="C982:C984"/>
    <mergeCell ref="D982:D984"/>
    <mergeCell ref="E982:E984"/>
    <mergeCell ref="F982:F984"/>
    <mergeCell ref="A985:A987"/>
    <mergeCell ref="B985:B987"/>
    <mergeCell ref="C985:C987"/>
    <mergeCell ref="D985:D987"/>
    <mergeCell ref="E985:E987"/>
    <mergeCell ref="F985:F987"/>
    <mergeCell ref="A976:A978"/>
    <mergeCell ref="B976:B978"/>
    <mergeCell ref="C976:C978"/>
    <mergeCell ref="D976:D978"/>
    <mergeCell ref="E976:E978"/>
    <mergeCell ref="F976:F978"/>
    <mergeCell ref="A979:A981"/>
    <mergeCell ref="B979:B981"/>
    <mergeCell ref="C979:C981"/>
    <mergeCell ref="D979:D981"/>
    <mergeCell ref="E979:E981"/>
    <mergeCell ref="F979:F981"/>
    <mergeCell ref="A994:A996"/>
    <mergeCell ref="B994:B996"/>
    <mergeCell ref="C994:C996"/>
    <mergeCell ref="D994:D996"/>
    <mergeCell ref="E994:E996"/>
    <mergeCell ref="F994:F996"/>
    <mergeCell ref="A997:A999"/>
    <mergeCell ref="B997:B999"/>
    <mergeCell ref="C997:C999"/>
    <mergeCell ref="D997:D999"/>
    <mergeCell ref="E997:E999"/>
    <mergeCell ref="F997:F999"/>
    <mergeCell ref="A988:A990"/>
    <mergeCell ref="B988:B990"/>
    <mergeCell ref="C988:C990"/>
    <mergeCell ref="D988:D990"/>
    <mergeCell ref="E988:E990"/>
    <mergeCell ref="F988:F990"/>
    <mergeCell ref="A991:A993"/>
    <mergeCell ref="B991:B993"/>
    <mergeCell ref="C991:C993"/>
    <mergeCell ref="D991:D993"/>
    <mergeCell ref="E991:E993"/>
    <mergeCell ref="F991:F993"/>
    <mergeCell ref="A1006:A1008"/>
    <mergeCell ref="B1006:B1008"/>
    <mergeCell ref="C1006:C1008"/>
    <mergeCell ref="D1006:D1008"/>
    <mergeCell ref="E1006:E1008"/>
    <mergeCell ref="F1006:F1008"/>
    <mergeCell ref="A1009:A1011"/>
    <mergeCell ref="B1009:B1011"/>
    <mergeCell ref="C1009:C1011"/>
    <mergeCell ref="D1009:D1011"/>
    <mergeCell ref="E1009:E1011"/>
    <mergeCell ref="F1009:F1011"/>
    <mergeCell ref="A1000:A1002"/>
    <mergeCell ref="B1000:B1002"/>
    <mergeCell ref="C1000:C1002"/>
    <mergeCell ref="D1000:D1002"/>
    <mergeCell ref="E1000:E1002"/>
    <mergeCell ref="F1000:F1002"/>
    <mergeCell ref="A1003:A1005"/>
    <mergeCell ref="B1003:B1005"/>
    <mergeCell ref="C1003:C1005"/>
    <mergeCell ref="D1003:D1005"/>
    <mergeCell ref="E1003:E1005"/>
    <mergeCell ref="F1003:F1005"/>
    <mergeCell ref="A1018:A1020"/>
    <mergeCell ref="B1018:B1020"/>
    <mergeCell ref="C1018:C1020"/>
    <mergeCell ref="D1018:D1020"/>
    <mergeCell ref="E1018:E1020"/>
    <mergeCell ref="F1018:F1020"/>
    <mergeCell ref="A1021:A1023"/>
    <mergeCell ref="B1021:B1023"/>
    <mergeCell ref="C1021:C1023"/>
    <mergeCell ref="D1021:D1023"/>
    <mergeCell ref="E1021:E1023"/>
    <mergeCell ref="F1021:F1023"/>
    <mergeCell ref="A1012:A1014"/>
    <mergeCell ref="B1012:B1014"/>
    <mergeCell ref="C1012:C1014"/>
    <mergeCell ref="D1012:D1014"/>
    <mergeCell ref="E1012:E1014"/>
    <mergeCell ref="F1012:F1014"/>
    <mergeCell ref="A1015:A1017"/>
    <mergeCell ref="B1015:B1017"/>
    <mergeCell ref="C1015:C1017"/>
    <mergeCell ref="D1015:D1017"/>
    <mergeCell ref="E1015:E1017"/>
    <mergeCell ref="F1015:F1017"/>
    <mergeCell ref="A1024:A1026"/>
    <mergeCell ref="B1024:B1026"/>
    <mergeCell ref="C1024:C1026"/>
    <mergeCell ref="D1024:D1026"/>
    <mergeCell ref="E1024:E1026"/>
    <mergeCell ref="F1024:F1026"/>
    <mergeCell ref="B1044:B1045"/>
    <mergeCell ref="C1044:C1045"/>
    <mergeCell ref="D1044:D1045"/>
    <mergeCell ref="E1044:E1045"/>
    <mergeCell ref="F1044:F1045"/>
    <mergeCell ref="B1046:B1047"/>
    <mergeCell ref="C1046:C1047"/>
    <mergeCell ref="D1046:D1047"/>
    <mergeCell ref="E1046:E1047"/>
    <mergeCell ref="F1046:F1047"/>
    <mergeCell ref="B1048:B1049"/>
    <mergeCell ref="C1048:C1049"/>
    <mergeCell ref="D1048:D1049"/>
    <mergeCell ref="E1048:E1049"/>
    <mergeCell ref="F1048:F1049"/>
    <mergeCell ref="A1044:A1045"/>
    <mergeCell ref="A1046:A1047"/>
    <mergeCell ref="A1048:A1049"/>
    <mergeCell ref="B1050:B1051"/>
    <mergeCell ref="C1050:C1051"/>
    <mergeCell ref="D1050:D1051"/>
    <mergeCell ref="E1050:E1051"/>
    <mergeCell ref="F1050:F1051"/>
    <mergeCell ref="B1052:B1053"/>
    <mergeCell ref="C1052:C1053"/>
    <mergeCell ref="D1052:D1053"/>
    <mergeCell ref="E1052:E1053"/>
    <mergeCell ref="F1052:F1053"/>
    <mergeCell ref="B1054:B1055"/>
    <mergeCell ref="C1054:C1055"/>
    <mergeCell ref="D1054:D1055"/>
    <mergeCell ref="E1054:E1055"/>
    <mergeCell ref="F1054:F1055"/>
    <mergeCell ref="A1050:A1051"/>
    <mergeCell ref="A1052:A1053"/>
    <mergeCell ref="A1054:A1055"/>
    <mergeCell ref="B1056:B1057"/>
    <mergeCell ref="C1056:C1057"/>
    <mergeCell ref="D1056:D1057"/>
    <mergeCell ref="E1056:E1057"/>
    <mergeCell ref="F1056:F1057"/>
    <mergeCell ref="B1058:B1059"/>
    <mergeCell ref="C1058:C1059"/>
    <mergeCell ref="D1058:D1059"/>
    <mergeCell ref="E1058:E1059"/>
    <mergeCell ref="F1058:F1059"/>
    <mergeCell ref="B1060:B1061"/>
    <mergeCell ref="C1060:C1061"/>
    <mergeCell ref="D1060:D1061"/>
    <mergeCell ref="E1060:E1061"/>
    <mergeCell ref="F1060:F1061"/>
    <mergeCell ref="A1056:A1057"/>
    <mergeCell ref="A1058:A1059"/>
    <mergeCell ref="A1060:A1061"/>
    <mergeCell ref="A1068:A1069"/>
    <mergeCell ref="B1068:B1069"/>
    <mergeCell ref="C1068:C1069"/>
    <mergeCell ref="D1068:D1069"/>
    <mergeCell ref="E1068:E1069"/>
    <mergeCell ref="F1068:F1069"/>
    <mergeCell ref="A1070:A1071"/>
    <mergeCell ref="B1070:B1071"/>
    <mergeCell ref="C1070:C1071"/>
    <mergeCell ref="D1070:D1071"/>
    <mergeCell ref="E1070:E1071"/>
    <mergeCell ref="F1070:F1071"/>
    <mergeCell ref="B1062:B1063"/>
    <mergeCell ref="C1062:C1063"/>
    <mergeCell ref="D1062:D1063"/>
    <mergeCell ref="E1062:E1063"/>
    <mergeCell ref="F1062:F1063"/>
    <mergeCell ref="B1064:B1065"/>
    <mergeCell ref="C1064:C1065"/>
    <mergeCell ref="D1064:D1065"/>
    <mergeCell ref="E1064:E1065"/>
    <mergeCell ref="F1064:F1065"/>
    <mergeCell ref="B1066:B1067"/>
    <mergeCell ref="C1066:C1067"/>
    <mergeCell ref="D1066:D1067"/>
    <mergeCell ref="E1066:E1067"/>
    <mergeCell ref="F1066:F1067"/>
    <mergeCell ref="A1062:A1063"/>
    <mergeCell ref="A1064:A1065"/>
    <mergeCell ref="A1066:A1067"/>
    <mergeCell ref="A1076:A1077"/>
    <mergeCell ref="B1076:B1077"/>
    <mergeCell ref="C1076:C1077"/>
    <mergeCell ref="D1076:D1077"/>
    <mergeCell ref="E1076:E1077"/>
    <mergeCell ref="F1076:F1077"/>
    <mergeCell ref="A1078:A1079"/>
    <mergeCell ref="B1078:B1079"/>
    <mergeCell ref="C1078:C1079"/>
    <mergeCell ref="D1078:D1079"/>
    <mergeCell ref="E1078:E1079"/>
    <mergeCell ref="F1078:F1079"/>
    <mergeCell ref="A1072:A1073"/>
    <mergeCell ref="B1072:B1073"/>
    <mergeCell ref="C1072:C1073"/>
    <mergeCell ref="D1072:D1073"/>
    <mergeCell ref="E1072:E1073"/>
    <mergeCell ref="F1072:F1073"/>
    <mergeCell ref="A1074:A1075"/>
    <mergeCell ref="B1074:B1075"/>
    <mergeCell ref="C1074:C1075"/>
    <mergeCell ref="D1074:D1075"/>
    <mergeCell ref="E1074:E1075"/>
    <mergeCell ref="F1074:F1075"/>
    <mergeCell ref="A1084:A1085"/>
    <mergeCell ref="B1084:B1085"/>
    <mergeCell ref="C1084:C1085"/>
    <mergeCell ref="D1084:D1085"/>
    <mergeCell ref="E1084:E1085"/>
    <mergeCell ref="F1084:F1085"/>
    <mergeCell ref="A1086:A1088"/>
    <mergeCell ref="B1086:B1088"/>
    <mergeCell ref="C1086:C1088"/>
    <mergeCell ref="D1086:D1088"/>
    <mergeCell ref="E1086:E1088"/>
    <mergeCell ref="F1086:F1088"/>
    <mergeCell ref="A1080:A1081"/>
    <mergeCell ref="B1080:B1081"/>
    <mergeCell ref="C1080:C1081"/>
    <mergeCell ref="D1080:D1081"/>
    <mergeCell ref="E1080:E1081"/>
    <mergeCell ref="F1080:F1081"/>
    <mergeCell ref="A1082:A1083"/>
    <mergeCell ref="B1082:B1083"/>
    <mergeCell ref="C1082:C1083"/>
    <mergeCell ref="D1082:D1083"/>
    <mergeCell ref="E1082:E1083"/>
    <mergeCell ref="F1082:F1083"/>
    <mergeCell ref="A1095:A1106"/>
    <mergeCell ref="B1095:B1097"/>
    <mergeCell ref="C1095:C1106"/>
    <mergeCell ref="D1095:D1106"/>
    <mergeCell ref="E1095:E1106"/>
    <mergeCell ref="F1095:F1106"/>
    <mergeCell ref="B1098:B1100"/>
    <mergeCell ref="B1101:B1103"/>
    <mergeCell ref="B1104:B1106"/>
    <mergeCell ref="A1089:A1091"/>
    <mergeCell ref="B1089:B1091"/>
    <mergeCell ref="C1089:C1091"/>
    <mergeCell ref="D1089:D1091"/>
    <mergeCell ref="E1089:E1091"/>
    <mergeCell ref="F1089:F1091"/>
    <mergeCell ref="A1092:A1094"/>
    <mergeCell ref="B1092:B1094"/>
    <mergeCell ref="C1092:C1094"/>
    <mergeCell ref="D1092:D1094"/>
    <mergeCell ref="E1092:E1094"/>
    <mergeCell ref="F1092:F1094"/>
    <mergeCell ref="A1113:A1118"/>
    <mergeCell ref="B1113:B1115"/>
    <mergeCell ref="C1113:C1118"/>
    <mergeCell ref="D1113:D1118"/>
    <mergeCell ref="E1113:E1118"/>
    <mergeCell ref="F1113:F1118"/>
    <mergeCell ref="B1116:B1118"/>
    <mergeCell ref="A1119:A1124"/>
    <mergeCell ref="B1119:B1121"/>
    <mergeCell ref="C1119:C1124"/>
    <mergeCell ref="D1119:D1124"/>
    <mergeCell ref="E1119:E1124"/>
    <mergeCell ref="F1119:F1124"/>
    <mergeCell ref="B1122:B1124"/>
    <mergeCell ref="A1107:A1109"/>
    <mergeCell ref="B1107:B1109"/>
    <mergeCell ref="C1107:C1109"/>
    <mergeCell ref="D1107:D1109"/>
    <mergeCell ref="E1107:E1109"/>
    <mergeCell ref="F1107:F1109"/>
    <mergeCell ref="A1110:A1112"/>
    <mergeCell ref="B1110:B1112"/>
    <mergeCell ref="C1110:C1112"/>
    <mergeCell ref="D1110:D1112"/>
    <mergeCell ref="E1110:E1112"/>
    <mergeCell ref="F1110:F1112"/>
    <mergeCell ref="A1131:A1133"/>
    <mergeCell ref="B1131:B1133"/>
    <mergeCell ref="C1131:C1133"/>
    <mergeCell ref="D1131:D1133"/>
    <mergeCell ref="E1131:E1133"/>
    <mergeCell ref="F1131:F1133"/>
    <mergeCell ref="A1134:A1136"/>
    <mergeCell ref="B1134:B1136"/>
    <mergeCell ref="C1134:C1136"/>
    <mergeCell ref="D1134:D1136"/>
    <mergeCell ref="E1134:E1136"/>
    <mergeCell ref="F1134:F1136"/>
    <mergeCell ref="A1125:A1127"/>
    <mergeCell ref="B1125:B1127"/>
    <mergeCell ref="C1125:C1127"/>
    <mergeCell ref="D1125:D1127"/>
    <mergeCell ref="E1125:E1127"/>
    <mergeCell ref="F1125:F1127"/>
    <mergeCell ref="A1128:A1130"/>
    <mergeCell ref="B1128:B1130"/>
    <mergeCell ref="C1128:C1130"/>
    <mergeCell ref="D1128:D1130"/>
    <mergeCell ref="E1128:E1130"/>
    <mergeCell ref="F1128:F1130"/>
    <mergeCell ref="A1143:A1145"/>
    <mergeCell ref="B1143:B1145"/>
    <mergeCell ref="C1143:C1145"/>
    <mergeCell ref="D1143:D1145"/>
    <mergeCell ref="E1143:E1145"/>
    <mergeCell ref="F1143:F1145"/>
    <mergeCell ref="A1146:A1148"/>
    <mergeCell ref="B1146:B1148"/>
    <mergeCell ref="C1146:C1148"/>
    <mergeCell ref="D1146:D1148"/>
    <mergeCell ref="E1146:E1148"/>
    <mergeCell ref="F1146:F1148"/>
    <mergeCell ref="A1137:A1139"/>
    <mergeCell ref="B1137:B1139"/>
    <mergeCell ref="C1137:C1139"/>
    <mergeCell ref="D1137:D1139"/>
    <mergeCell ref="E1137:E1139"/>
    <mergeCell ref="F1137:F1139"/>
    <mergeCell ref="A1140:A1142"/>
    <mergeCell ref="B1140:B1142"/>
    <mergeCell ref="C1140:C1142"/>
    <mergeCell ref="D1140:D1142"/>
    <mergeCell ref="E1140:E1142"/>
    <mergeCell ref="F1140:F1142"/>
    <mergeCell ref="A1155:A1157"/>
    <mergeCell ref="B1155:B1157"/>
    <mergeCell ref="C1155:C1157"/>
    <mergeCell ref="D1155:D1157"/>
    <mergeCell ref="E1155:E1157"/>
    <mergeCell ref="F1155:F1157"/>
    <mergeCell ref="A1158:A1160"/>
    <mergeCell ref="B1158:B1160"/>
    <mergeCell ref="C1158:C1160"/>
    <mergeCell ref="D1158:D1160"/>
    <mergeCell ref="E1158:E1160"/>
    <mergeCell ref="F1158:F1160"/>
    <mergeCell ref="A1149:A1151"/>
    <mergeCell ref="B1149:B1151"/>
    <mergeCell ref="C1149:C1151"/>
    <mergeCell ref="D1149:D1151"/>
    <mergeCell ref="E1149:E1151"/>
    <mergeCell ref="F1149:F1151"/>
    <mergeCell ref="A1152:A1154"/>
    <mergeCell ref="B1152:B1154"/>
    <mergeCell ref="C1152:C1154"/>
    <mergeCell ref="D1152:D1154"/>
    <mergeCell ref="E1152:E1154"/>
    <mergeCell ref="F1152:F1154"/>
    <mergeCell ref="A1167:A1169"/>
    <mergeCell ref="B1167:B1169"/>
    <mergeCell ref="C1167:C1169"/>
    <mergeCell ref="D1167:D1169"/>
    <mergeCell ref="E1167:E1169"/>
    <mergeCell ref="F1167:F1169"/>
    <mergeCell ref="A1170:A1172"/>
    <mergeCell ref="B1170:B1172"/>
    <mergeCell ref="C1170:C1172"/>
    <mergeCell ref="D1170:D1172"/>
    <mergeCell ref="E1170:E1172"/>
    <mergeCell ref="F1170:F1172"/>
    <mergeCell ref="A1161:A1163"/>
    <mergeCell ref="B1161:B1163"/>
    <mergeCell ref="C1161:C1163"/>
    <mergeCell ref="D1161:D1163"/>
    <mergeCell ref="E1161:E1163"/>
    <mergeCell ref="F1161:F1163"/>
    <mergeCell ref="A1164:A1166"/>
    <mergeCell ref="B1164:B1166"/>
    <mergeCell ref="C1164:C1166"/>
    <mergeCell ref="D1164:D1166"/>
    <mergeCell ref="E1164:E1166"/>
    <mergeCell ref="F1164:F1166"/>
    <mergeCell ref="A1179:A1181"/>
    <mergeCell ref="B1179:B1181"/>
    <mergeCell ref="C1179:C1181"/>
    <mergeCell ref="D1179:D1181"/>
    <mergeCell ref="E1179:E1181"/>
    <mergeCell ref="F1179:F1181"/>
    <mergeCell ref="A1182:A1184"/>
    <mergeCell ref="B1182:B1184"/>
    <mergeCell ref="C1182:C1184"/>
    <mergeCell ref="D1182:D1184"/>
    <mergeCell ref="E1182:E1184"/>
    <mergeCell ref="F1182:F1184"/>
    <mergeCell ref="A1173:A1175"/>
    <mergeCell ref="B1173:B1175"/>
    <mergeCell ref="C1173:C1175"/>
    <mergeCell ref="D1173:D1175"/>
    <mergeCell ref="E1173:E1175"/>
    <mergeCell ref="F1173:F1175"/>
    <mergeCell ref="A1176:A1178"/>
    <mergeCell ref="B1176:B1178"/>
    <mergeCell ref="C1176:C1178"/>
    <mergeCell ref="D1176:D1178"/>
    <mergeCell ref="E1176:E1178"/>
    <mergeCell ref="F1176:F1178"/>
    <mergeCell ref="A1191:A1193"/>
    <mergeCell ref="B1191:B1193"/>
    <mergeCell ref="C1191:C1193"/>
    <mergeCell ref="D1191:D1193"/>
    <mergeCell ref="E1191:E1193"/>
    <mergeCell ref="F1191:F1193"/>
    <mergeCell ref="A1194:A1196"/>
    <mergeCell ref="B1194:B1196"/>
    <mergeCell ref="C1194:C1196"/>
    <mergeCell ref="D1194:D1196"/>
    <mergeCell ref="E1194:E1196"/>
    <mergeCell ref="F1194:F1196"/>
    <mergeCell ref="A1185:A1187"/>
    <mergeCell ref="B1185:B1187"/>
    <mergeCell ref="C1185:C1187"/>
    <mergeCell ref="D1185:D1187"/>
    <mergeCell ref="E1185:E1187"/>
    <mergeCell ref="F1185:F1187"/>
    <mergeCell ref="A1188:A1190"/>
    <mergeCell ref="B1188:B1190"/>
    <mergeCell ref="C1188:C1190"/>
    <mergeCell ref="D1188:D1190"/>
    <mergeCell ref="E1188:E1190"/>
    <mergeCell ref="F1188:F1190"/>
    <mergeCell ref="A1203:A1205"/>
    <mergeCell ref="B1203:B1205"/>
    <mergeCell ref="C1203:C1205"/>
    <mergeCell ref="D1203:D1205"/>
    <mergeCell ref="E1203:E1205"/>
    <mergeCell ref="F1203:F1205"/>
    <mergeCell ref="A1206:A1208"/>
    <mergeCell ref="B1206:B1208"/>
    <mergeCell ref="C1206:C1208"/>
    <mergeCell ref="D1206:D1208"/>
    <mergeCell ref="E1206:E1208"/>
    <mergeCell ref="F1206:F1208"/>
    <mergeCell ref="A1197:A1199"/>
    <mergeCell ref="B1197:B1199"/>
    <mergeCell ref="C1197:C1199"/>
    <mergeCell ref="D1197:D1199"/>
    <mergeCell ref="E1197:E1199"/>
    <mergeCell ref="F1197:F1199"/>
    <mergeCell ref="A1200:A1202"/>
    <mergeCell ref="B1200:B1202"/>
    <mergeCell ref="C1200:C1202"/>
    <mergeCell ref="D1200:D1202"/>
    <mergeCell ref="E1200:E1202"/>
    <mergeCell ref="F1200:F1202"/>
    <mergeCell ref="A1215:A1217"/>
    <mergeCell ref="B1215:B1217"/>
    <mergeCell ref="C1215:C1217"/>
    <mergeCell ref="D1215:D1217"/>
    <mergeCell ref="E1215:E1217"/>
    <mergeCell ref="F1215:F1217"/>
    <mergeCell ref="A1218:A1220"/>
    <mergeCell ref="B1218:B1220"/>
    <mergeCell ref="C1218:C1220"/>
    <mergeCell ref="D1218:D1220"/>
    <mergeCell ref="E1218:E1220"/>
    <mergeCell ref="F1218:F1220"/>
    <mergeCell ref="A1209:A1211"/>
    <mergeCell ref="B1209:B1211"/>
    <mergeCell ref="C1209:C1211"/>
    <mergeCell ref="D1209:D1211"/>
    <mergeCell ref="E1209:E1211"/>
    <mergeCell ref="F1209:F1211"/>
    <mergeCell ref="A1212:A1214"/>
    <mergeCell ref="B1212:B1214"/>
    <mergeCell ref="C1212:C1214"/>
    <mergeCell ref="D1212:D1214"/>
    <mergeCell ref="E1212:E1214"/>
    <mergeCell ref="F1212:F1214"/>
    <mergeCell ref="A1227:A1229"/>
    <mergeCell ref="B1227:B1229"/>
    <mergeCell ref="C1227:C1229"/>
    <mergeCell ref="D1227:D1229"/>
    <mergeCell ref="E1227:E1229"/>
    <mergeCell ref="F1227:F1229"/>
    <mergeCell ref="A1230:A1232"/>
    <mergeCell ref="B1230:B1232"/>
    <mergeCell ref="C1230:C1232"/>
    <mergeCell ref="D1230:D1232"/>
    <mergeCell ref="E1230:E1232"/>
    <mergeCell ref="F1230:F1232"/>
    <mergeCell ref="A1221:A1223"/>
    <mergeCell ref="B1221:B1223"/>
    <mergeCell ref="C1221:C1223"/>
    <mergeCell ref="D1221:D1223"/>
    <mergeCell ref="E1221:E1223"/>
    <mergeCell ref="F1221:F1223"/>
    <mergeCell ref="A1224:A1226"/>
    <mergeCell ref="B1224:B1226"/>
    <mergeCell ref="C1224:C1226"/>
    <mergeCell ref="D1224:D1226"/>
    <mergeCell ref="E1224:E1226"/>
    <mergeCell ref="F1224:F1226"/>
    <mergeCell ref="A1239:A1241"/>
    <mergeCell ref="B1239:B1241"/>
    <mergeCell ref="C1239:C1241"/>
    <mergeCell ref="D1239:D1241"/>
    <mergeCell ref="E1239:E1241"/>
    <mergeCell ref="F1239:F1241"/>
    <mergeCell ref="A1242:A1244"/>
    <mergeCell ref="B1242:B1244"/>
    <mergeCell ref="C1242:C1244"/>
    <mergeCell ref="D1242:D1244"/>
    <mergeCell ref="E1242:E1244"/>
    <mergeCell ref="F1242:F1244"/>
    <mergeCell ref="A1233:A1235"/>
    <mergeCell ref="B1233:B1235"/>
    <mergeCell ref="C1233:C1235"/>
    <mergeCell ref="D1233:D1235"/>
    <mergeCell ref="E1233:E1235"/>
    <mergeCell ref="F1233:F1235"/>
    <mergeCell ref="A1236:A1238"/>
    <mergeCell ref="B1236:B1238"/>
    <mergeCell ref="C1236:C1238"/>
    <mergeCell ref="D1236:D1238"/>
    <mergeCell ref="E1236:E1238"/>
    <mergeCell ref="F1236:F1238"/>
    <mergeCell ref="A1251:A1253"/>
    <mergeCell ref="B1251:B1253"/>
    <mergeCell ref="C1251:C1253"/>
    <mergeCell ref="D1251:D1253"/>
    <mergeCell ref="E1251:E1253"/>
    <mergeCell ref="F1251:F1253"/>
    <mergeCell ref="A1254:A1256"/>
    <mergeCell ref="B1254:B1256"/>
    <mergeCell ref="C1254:C1256"/>
    <mergeCell ref="D1254:D1256"/>
    <mergeCell ref="E1254:E1256"/>
    <mergeCell ref="F1254:F1256"/>
    <mergeCell ref="A1245:A1247"/>
    <mergeCell ref="B1245:B1247"/>
    <mergeCell ref="C1245:C1247"/>
    <mergeCell ref="D1245:D1247"/>
    <mergeCell ref="E1245:E1247"/>
    <mergeCell ref="F1245:F1247"/>
    <mergeCell ref="A1248:A1250"/>
    <mergeCell ref="B1248:B1250"/>
    <mergeCell ref="C1248:C1250"/>
    <mergeCell ref="D1248:D1250"/>
    <mergeCell ref="E1248:E1250"/>
    <mergeCell ref="F1248:F1250"/>
    <mergeCell ref="A1263:A1265"/>
    <mergeCell ref="B1263:B1265"/>
    <mergeCell ref="C1263:C1265"/>
    <mergeCell ref="D1263:D1265"/>
    <mergeCell ref="E1263:E1265"/>
    <mergeCell ref="F1263:F1265"/>
    <mergeCell ref="A1266:A1268"/>
    <mergeCell ref="B1266:B1268"/>
    <mergeCell ref="C1266:C1268"/>
    <mergeCell ref="D1266:D1268"/>
    <mergeCell ref="E1266:E1268"/>
    <mergeCell ref="F1266:F1268"/>
    <mergeCell ref="A1257:A1259"/>
    <mergeCell ref="B1257:B1259"/>
    <mergeCell ref="C1257:C1259"/>
    <mergeCell ref="D1257:D1259"/>
    <mergeCell ref="E1257:E1259"/>
    <mergeCell ref="F1257:F1259"/>
    <mergeCell ref="A1260:A1262"/>
    <mergeCell ref="B1260:B1262"/>
    <mergeCell ref="C1260:C1262"/>
    <mergeCell ref="D1260:D1262"/>
    <mergeCell ref="E1260:E1262"/>
    <mergeCell ref="F1260:F1262"/>
    <mergeCell ref="A1275:A1277"/>
    <mergeCell ref="B1275:B1277"/>
    <mergeCell ref="C1275:C1277"/>
    <mergeCell ref="D1275:D1277"/>
    <mergeCell ref="E1275:E1277"/>
    <mergeCell ref="F1275:F1277"/>
    <mergeCell ref="A1278:A1280"/>
    <mergeCell ref="B1278:B1280"/>
    <mergeCell ref="C1278:C1280"/>
    <mergeCell ref="D1278:D1280"/>
    <mergeCell ref="E1278:E1280"/>
    <mergeCell ref="F1278:F1280"/>
    <mergeCell ref="A1269:A1271"/>
    <mergeCell ref="B1269:B1271"/>
    <mergeCell ref="C1269:C1271"/>
    <mergeCell ref="D1269:D1271"/>
    <mergeCell ref="E1269:E1271"/>
    <mergeCell ref="F1269:F1271"/>
    <mergeCell ref="A1272:A1274"/>
    <mergeCell ref="B1272:B1274"/>
    <mergeCell ref="C1272:C1274"/>
    <mergeCell ref="D1272:D1274"/>
    <mergeCell ref="E1272:E1274"/>
    <mergeCell ref="F1272:F1274"/>
    <mergeCell ref="A1287:A1289"/>
    <mergeCell ref="B1287:B1289"/>
    <mergeCell ref="C1287:C1289"/>
    <mergeCell ref="D1287:D1289"/>
    <mergeCell ref="E1287:E1289"/>
    <mergeCell ref="F1287:F1289"/>
    <mergeCell ref="B1293:B1295"/>
    <mergeCell ref="C1293:C1295"/>
    <mergeCell ref="D1293:D1295"/>
    <mergeCell ref="E1293:E1295"/>
    <mergeCell ref="F1293:F1295"/>
    <mergeCell ref="A1281:A1283"/>
    <mergeCell ref="B1281:B1283"/>
    <mergeCell ref="C1281:C1283"/>
    <mergeCell ref="D1281:D1283"/>
    <mergeCell ref="E1281:E1283"/>
    <mergeCell ref="F1281:F1283"/>
    <mergeCell ref="A1284:A1286"/>
    <mergeCell ref="B1284:B1286"/>
    <mergeCell ref="C1284:C1286"/>
    <mergeCell ref="D1284:D1286"/>
    <mergeCell ref="E1284:E1286"/>
    <mergeCell ref="F1284:F1286"/>
    <mergeCell ref="A1290:A1292"/>
    <mergeCell ref="B1290:B1292"/>
    <mergeCell ref="C1290:C1292"/>
    <mergeCell ref="D1290:D1292"/>
    <mergeCell ref="E1290:E1292"/>
    <mergeCell ref="F1290:F1292"/>
    <mergeCell ref="A1293:A1295"/>
    <mergeCell ref="A1302:A1304"/>
    <mergeCell ref="B1302:B1304"/>
    <mergeCell ref="C1302:C1304"/>
    <mergeCell ref="D1302:D1304"/>
    <mergeCell ref="E1302:E1304"/>
    <mergeCell ref="F1302:F1304"/>
    <mergeCell ref="B1317:B1319"/>
    <mergeCell ref="B1329:B1331"/>
    <mergeCell ref="C1329:C1331"/>
    <mergeCell ref="D1329:D1331"/>
    <mergeCell ref="E1329:E1331"/>
    <mergeCell ref="F1329:F1331"/>
    <mergeCell ref="B1296:B1298"/>
    <mergeCell ref="C1296:C1298"/>
    <mergeCell ref="D1296:D1298"/>
    <mergeCell ref="E1296:E1298"/>
    <mergeCell ref="F1296:F1298"/>
    <mergeCell ref="B1299:B1301"/>
    <mergeCell ref="C1299:C1301"/>
    <mergeCell ref="D1299:D1301"/>
    <mergeCell ref="E1299:E1301"/>
    <mergeCell ref="F1299:F1301"/>
    <mergeCell ref="A1296:A1298"/>
    <mergeCell ref="A1299:A1301"/>
    <mergeCell ref="C1305:C1307"/>
    <mergeCell ref="D1305:D1307"/>
    <mergeCell ref="E1305:E1307"/>
    <mergeCell ref="F1305:F1307"/>
    <mergeCell ref="B1305:B1307"/>
    <mergeCell ref="A1305:A1307"/>
    <mergeCell ref="A1308:A1310"/>
    <mergeCell ref="B1308:B1310"/>
    <mergeCell ref="B1338:B1340"/>
    <mergeCell ref="C1338:C1340"/>
    <mergeCell ref="D1338:D1340"/>
    <mergeCell ref="E1338:E1340"/>
    <mergeCell ref="F1338:F1340"/>
    <mergeCell ref="A1341:A1343"/>
    <mergeCell ref="B1341:B1343"/>
    <mergeCell ref="C1341:C1343"/>
    <mergeCell ref="D1341:D1343"/>
    <mergeCell ref="E1341:E1343"/>
    <mergeCell ref="F1341:F1343"/>
    <mergeCell ref="A1332:A1334"/>
    <mergeCell ref="B1332:B1334"/>
    <mergeCell ref="C1332:C1334"/>
    <mergeCell ref="D1332:D1334"/>
    <mergeCell ref="E1332:E1334"/>
    <mergeCell ref="F1332:F1334"/>
    <mergeCell ref="A1335:A1337"/>
    <mergeCell ref="B1335:B1337"/>
    <mergeCell ref="C1335:C1337"/>
    <mergeCell ref="D1335:D1337"/>
    <mergeCell ref="E1335:E1337"/>
    <mergeCell ref="F1335:F1337"/>
    <mergeCell ref="A1350:A1352"/>
    <mergeCell ref="B1350:B1352"/>
    <mergeCell ref="C1350:C1352"/>
    <mergeCell ref="D1350:D1352"/>
    <mergeCell ref="E1350:E1352"/>
    <mergeCell ref="F1350:F1352"/>
    <mergeCell ref="A1353:A1355"/>
    <mergeCell ref="B1353:B1355"/>
    <mergeCell ref="C1353:C1355"/>
    <mergeCell ref="D1353:D1355"/>
    <mergeCell ref="E1353:E1355"/>
    <mergeCell ref="F1353:F1355"/>
    <mergeCell ref="A1344:A1346"/>
    <mergeCell ref="B1344:B1346"/>
    <mergeCell ref="C1344:C1346"/>
    <mergeCell ref="D1344:D1346"/>
    <mergeCell ref="E1344:E1346"/>
    <mergeCell ref="F1344:F1346"/>
    <mergeCell ref="A1347:A1349"/>
    <mergeCell ref="B1347:B1349"/>
    <mergeCell ref="C1347:C1349"/>
    <mergeCell ref="D1347:D1349"/>
    <mergeCell ref="E1347:E1349"/>
    <mergeCell ref="F1347:F1349"/>
    <mergeCell ref="B1362:B1364"/>
    <mergeCell ref="C1362:C1364"/>
    <mergeCell ref="D1362:D1364"/>
    <mergeCell ref="E1362:E1364"/>
    <mergeCell ref="F1362:F1364"/>
    <mergeCell ref="B1365:B1367"/>
    <mergeCell ref="C1365:C1367"/>
    <mergeCell ref="D1365:D1367"/>
    <mergeCell ref="E1365:E1367"/>
    <mergeCell ref="F1365:F1367"/>
    <mergeCell ref="A1356:A1358"/>
    <mergeCell ref="B1356:B1358"/>
    <mergeCell ref="C1356:C1358"/>
    <mergeCell ref="D1356:D1358"/>
    <mergeCell ref="E1356:E1358"/>
    <mergeCell ref="F1356:F1358"/>
    <mergeCell ref="B1359:B1361"/>
    <mergeCell ref="C1359:C1361"/>
    <mergeCell ref="D1359:D1361"/>
    <mergeCell ref="E1359:E1361"/>
    <mergeCell ref="F1359:F1361"/>
    <mergeCell ref="B1374:B1376"/>
    <mergeCell ref="C1374:C1376"/>
    <mergeCell ref="D1374:D1376"/>
    <mergeCell ref="E1374:E1376"/>
    <mergeCell ref="F1374:F1376"/>
    <mergeCell ref="B1377:B1379"/>
    <mergeCell ref="C1377:C1379"/>
    <mergeCell ref="D1377:D1379"/>
    <mergeCell ref="E1377:E1379"/>
    <mergeCell ref="F1377:F1379"/>
    <mergeCell ref="B1368:B1370"/>
    <mergeCell ref="C1368:C1370"/>
    <mergeCell ref="D1368:D1370"/>
    <mergeCell ref="E1368:E1370"/>
    <mergeCell ref="F1368:F1370"/>
    <mergeCell ref="B1371:B1373"/>
    <mergeCell ref="C1371:C1373"/>
    <mergeCell ref="D1371:D1373"/>
    <mergeCell ref="E1371:E1373"/>
    <mergeCell ref="F1371:F1373"/>
    <mergeCell ref="A1386:A1388"/>
    <mergeCell ref="B1386:B1388"/>
    <mergeCell ref="C1386:C1388"/>
    <mergeCell ref="D1386:D1388"/>
    <mergeCell ref="E1386:E1388"/>
    <mergeCell ref="F1386:F1388"/>
    <mergeCell ref="A1389:A1391"/>
    <mergeCell ref="B1389:B1391"/>
    <mergeCell ref="C1389:C1391"/>
    <mergeCell ref="D1389:D1391"/>
    <mergeCell ref="E1389:E1391"/>
    <mergeCell ref="F1389:F1391"/>
    <mergeCell ref="B1380:B1382"/>
    <mergeCell ref="C1380:C1382"/>
    <mergeCell ref="D1380:D1382"/>
    <mergeCell ref="E1380:E1382"/>
    <mergeCell ref="F1380:F1382"/>
    <mergeCell ref="A1383:A1385"/>
    <mergeCell ref="B1383:B1385"/>
    <mergeCell ref="C1383:C1385"/>
    <mergeCell ref="D1383:D1385"/>
    <mergeCell ref="E1383:E1385"/>
    <mergeCell ref="F1383:F1385"/>
    <mergeCell ref="A1398:A1400"/>
    <mergeCell ref="B1398:B1400"/>
    <mergeCell ref="C1398:C1400"/>
    <mergeCell ref="D1398:D1400"/>
    <mergeCell ref="E1398:E1400"/>
    <mergeCell ref="F1398:F1400"/>
    <mergeCell ref="A1401:A1403"/>
    <mergeCell ref="B1401:B1403"/>
    <mergeCell ref="C1401:C1403"/>
    <mergeCell ref="D1401:D1403"/>
    <mergeCell ref="E1401:E1403"/>
    <mergeCell ref="F1401:F1403"/>
    <mergeCell ref="A1392:A1394"/>
    <mergeCell ref="B1392:B1394"/>
    <mergeCell ref="C1392:C1394"/>
    <mergeCell ref="D1392:D1394"/>
    <mergeCell ref="E1392:E1394"/>
    <mergeCell ref="F1392:F1394"/>
    <mergeCell ref="A1395:A1397"/>
    <mergeCell ref="B1395:B1397"/>
    <mergeCell ref="C1395:C1397"/>
    <mergeCell ref="D1395:D1397"/>
    <mergeCell ref="E1395:E1397"/>
    <mergeCell ref="F1395:F1397"/>
    <mergeCell ref="A1410:A1412"/>
    <mergeCell ref="B1410:B1412"/>
    <mergeCell ref="C1410:C1412"/>
    <mergeCell ref="D1410:D1412"/>
    <mergeCell ref="E1410:E1412"/>
    <mergeCell ref="F1410:F1412"/>
    <mergeCell ref="A1413:A1415"/>
    <mergeCell ref="B1413:B1415"/>
    <mergeCell ref="C1413:C1415"/>
    <mergeCell ref="D1413:D1415"/>
    <mergeCell ref="E1413:E1415"/>
    <mergeCell ref="F1413:F1415"/>
    <mergeCell ref="A1404:A1406"/>
    <mergeCell ref="B1404:B1406"/>
    <mergeCell ref="C1404:C1406"/>
    <mergeCell ref="D1404:D1406"/>
    <mergeCell ref="E1404:E1406"/>
    <mergeCell ref="F1404:F1406"/>
    <mergeCell ref="A1407:A1409"/>
    <mergeCell ref="B1407:B1409"/>
    <mergeCell ref="C1407:C1409"/>
    <mergeCell ref="D1407:D1409"/>
    <mergeCell ref="E1407:E1409"/>
    <mergeCell ref="F1407:F1409"/>
    <mergeCell ref="A1422:A1424"/>
    <mergeCell ref="B1422:B1424"/>
    <mergeCell ref="C1422:C1424"/>
    <mergeCell ref="D1422:D1424"/>
    <mergeCell ref="E1422:E1424"/>
    <mergeCell ref="F1422:F1424"/>
    <mergeCell ref="A1425:A1427"/>
    <mergeCell ref="B1425:B1427"/>
    <mergeCell ref="C1425:C1427"/>
    <mergeCell ref="D1425:D1427"/>
    <mergeCell ref="E1425:E1427"/>
    <mergeCell ref="F1425:F1427"/>
    <mergeCell ref="A1416:A1418"/>
    <mergeCell ref="B1416:B1418"/>
    <mergeCell ref="C1416:C1418"/>
    <mergeCell ref="D1416:D1418"/>
    <mergeCell ref="E1416:E1418"/>
    <mergeCell ref="F1416:F1418"/>
    <mergeCell ref="A1419:A1421"/>
    <mergeCell ref="B1419:B1421"/>
    <mergeCell ref="C1419:C1421"/>
    <mergeCell ref="D1419:D1421"/>
    <mergeCell ref="E1419:E1421"/>
    <mergeCell ref="F1419:F1421"/>
    <mergeCell ref="A1434:A1436"/>
    <mergeCell ref="B1434:B1436"/>
    <mergeCell ref="C1434:C1436"/>
    <mergeCell ref="D1434:D1436"/>
    <mergeCell ref="E1434:E1436"/>
    <mergeCell ref="F1434:F1436"/>
    <mergeCell ref="A1437:A1439"/>
    <mergeCell ref="B1437:B1439"/>
    <mergeCell ref="C1437:C1439"/>
    <mergeCell ref="D1437:D1439"/>
    <mergeCell ref="E1437:E1439"/>
    <mergeCell ref="F1437:F1439"/>
    <mergeCell ref="A1428:A1430"/>
    <mergeCell ref="B1428:B1430"/>
    <mergeCell ref="C1428:C1430"/>
    <mergeCell ref="D1428:D1430"/>
    <mergeCell ref="E1428:E1430"/>
    <mergeCell ref="F1428:F1430"/>
    <mergeCell ref="A1431:A1433"/>
    <mergeCell ref="B1431:B1433"/>
    <mergeCell ref="C1431:C1433"/>
    <mergeCell ref="D1431:D1433"/>
    <mergeCell ref="E1431:E1433"/>
    <mergeCell ref="F1431:F1433"/>
    <mergeCell ref="B1446:B1448"/>
    <mergeCell ref="C1446:C1448"/>
    <mergeCell ref="D1446:D1448"/>
    <mergeCell ref="E1446:E1448"/>
    <mergeCell ref="F1446:F1448"/>
    <mergeCell ref="B1449:B1451"/>
    <mergeCell ref="C1449:C1451"/>
    <mergeCell ref="D1449:D1451"/>
    <mergeCell ref="E1449:E1451"/>
    <mergeCell ref="F1449:F1451"/>
    <mergeCell ref="B1440:B1442"/>
    <mergeCell ref="C1440:C1442"/>
    <mergeCell ref="D1440:D1442"/>
    <mergeCell ref="E1440:E1442"/>
    <mergeCell ref="F1440:F1442"/>
    <mergeCell ref="B1443:B1445"/>
    <mergeCell ref="C1443:C1445"/>
    <mergeCell ref="D1443:D1445"/>
    <mergeCell ref="E1443:E1445"/>
    <mergeCell ref="F1443:F1445"/>
    <mergeCell ref="B1464:B1466"/>
    <mergeCell ref="C1464:C1466"/>
    <mergeCell ref="D1464:D1466"/>
    <mergeCell ref="E1464:E1466"/>
    <mergeCell ref="F1464:F1466"/>
    <mergeCell ref="B1458:B1460"/>
    <mergeCell ref="C1458:C1460"/>
    <mergeCell ref="D1458:D1460"/>
    <mergeCell ref="E1458:E1460"/>
    <mergeCell ref="F1458:F1460"/>
    <mergeCell ref="B1461:B1463"/>
    <mergeCell ref="C1461:C1463"/>
    <mergeCell ref="D1461:D1463"/>
    <mergeCell ref="E1461:E1463"/>
    <mergeCell ref="F1461:F1463"/>
    <mergeCell ref="B1452:B1454"/>
    <mergeCell ref="C1452:C1454"/>
    <mergeCell ref="D1452:D1454"/>
    <mergeCell ref="E1452:E1454"/>
    <mergeCell ref="F1452:F1454"/>
    <mergeCell ref="B1455:B1457"/>
    <mergeCell ref="C1455:C1457"/>
    <mergeCell ref="D1455:D1457"/>
    <mergeCell ref="E1455:E1457"/>
    <mergeCell ref="F1455:F1457"/>
  </mergeCells>
  <dataValidations count="1">
    <dataValidation allowBlank="1" showInputMessage="1" showErrorMessage="1" prompt="Escriba el nombre del disertante" sqref="B888 B869 B881 B871 B873 B867 B885:B886 B865 B875 B877 B879 B883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CCJ Servicio Social</dc:creator>
  <cp:lastModifiedBy>CCJ Servicio Social</cp:lastModifiedBy>
  <dcterms:created xsi:type="dcterms:W3CDTF">2018-10-19T11:17:50Z</dcterms:created>
  <dcterms:modified xsi:type="dcterms:W3CDTF">2018-10-27T06:19:55Z</dcterms:modified>
</cp:coreProperties>
</file>