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TRANSPARENCIA 2016 COMPLETO\TRANSPARENCIA 2016 completo\"/>
    </mc:Choice>
  </mc:AlternateContent>
  <bookViews>
    <workbookView xWindow="0" yWindow="0" windowWidth="20490" windowHeight="7545"/>
  </bookViews>
  <sheets>
    <sheet name="Hoja1" sheetId="1" r:id="rId1"/>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969" i="1" l="1"/>
  <c r="C969" i="1"/>
  <c r="C967" i="1"/>
  <c r="C965" i="1"/>
  <c r="C963" i="1"/>
  <c r="C961" i="1"/>
  <c r="D311" i="1" l="1"/>
  <c r="C311" i="1"/>
  <c r="D287" i="1"/>
  <c r="D290" i="1"/>
  <c r="D299" i="1"/>
  <c r="D320" i="1"/>
  <c r="D323" i="1"/>
  <c r="D326" i="1"/>
  <c r="C326" i="1"/>
  <c r="C323" i="1"/>
  <c r="C320" i="1"/>
  <c r="C299" i="1"/>
  <c r="C290" i="1"/>
  <c r="C287" i="1"/>
  <c r="C275" i="1"/>
  <c r="G786" i="1" l="1"/>
  <c r="G631" i="1"/>
  <c r="G630" i="1"/>
  <c r="G625" i="1"/>
  <c r="H624" i="1"/>
  <c r="G624" i="1"/>
  <c r="H618" i="1"/>
  <c r="G618" i="1"/>
  <c r="H612" i="1" l="1"/>
  <c r="G15" i="1" l="1"/>
  <c r="H4" i="1"/>
</calcChain>
</file>

<file path=xl/comments1.xml><?xml version="1.0" encoding="utf-8"?>
<comments xmlns="http://schemas.openxmlformats.org/spreadsheetml/2006/main">
  <authors>
    <author>ccjcelaya</author>
    <author>carolina del toro herrera</author>
  </authors>
  <commentList>
    <comment ref="G111" authorId="0" shapeId="0">
      <text>
        <r>
          <rPr>
            <sz val="8"/>
            <color indexed="81"/>
            <rFont val="Tahoma"/>
            <family val="2"/>
          </rPr>
          <t xml:space="preserve">HOSPEDAJE
</t>
        </r>
      </text>
    </comment>
    <comment ref="H111" authorId="0" shapeId="0">
      <text>
        <r>
          <rPr>
            <sz val="8"/>
            <color indexed="81"/>
            <rFont val="Tahoma"/>
            <family val="2"/>
          </rPr>
          <t xml:space="preserve">AEREA
</t>
        </r>
      </text>
    </comment>
    <comment ref="G112" authorId="0" shapeId="0">
      <text>
        <r>
          <rPr>
            <sz val="8"/>
            <color indexed="81"/>
            <rFont val="Tahoma"/>
            <family val="2"/>
          </rPr>
          <t>COMIDA</t>
        </r>
        <r>
          <rPr>
            <sz val="8"/>
            <color indexed="81"/>
            <rFont val="Tahoma"/>
            <family val="2"/>
          </rPr>
          <t xml:space="preserve">
</t>
        </r>
      </text>
    </comment>
    <comment ref="H112" authorId="0" shapeId="0">
      <text>
        <r>
          <rPr>
            <sz val="8"/>
            <color indexed="81"/>
            <rFont val="Tahoma"/>
            <family val="2"/>
          </rPr>
          <t>TERRESTRE</t>
        </r>
        <r>
          <rPr>
            <sz val="8"/>
            <color indexed="81"/>
            <rFont val="Tahoma"/>
            <family val="2"/>
          </rPr>
          <t xml:space="preserve">
</t>
        </r>
      </text>
    </comment>
    <comment ref="H113" authorId="0" shapeId="0">
      <text>
        <r>
          <rPr>
            <sz val="8"/>
            <color indexed="81"/>
            <rFont val="Tahoma"/>
            <family val="2"/>
          </rPr>
          <t xml:space="preserve">LOCAL
</t>
        </r>
        <r>
          <rPr>
            <sz val="8"/>
            <color indexed="81"/>
            <rFont val="Tahoma"/>
            <family val="2"/>
          </rPr>
          <t xml:space="preserve">
</t>
        </r>
      </text>
    </comment>
    <comment ref="G114" authorId="0" shapeId="0">
      <text>
        <r>
          <rPr>
            <sz val="8"/>
            <color indexed="81"/>
            <rFont val="Tahoma"/>
            <family val="2"/>
          </rPr>
          <t xml:space="preserve">HOSPEDAJE
</t>
        </r>
      </text>
    </comment>
    <comment ref="H114" authorId="0" shapeId="0">
      <text>
        <r>
          <rPr>
            <sz val="8"/>
            <color indexed="81"/>
            <rFont val="Tahoma"/>
            <family val="2"/>
          </rPr>
          <t xml:space="preserve">AEREA
</t>
        </r>
      </text>
    </comment>
    <comment ref="G115" authorId="0" shapeId="0">
      <text>
        <r>
          <rPr>
            <sz val="8"/>
            <color indexed="81"/>
            <rFont val="Tahoma"/>
            <family val="2"/>
          </rPr>
          <t>COMIDA</t>
        </r>
        <r>
          <rPr>
            <sz val="8"/>
            <color indexed="81"/>
            <rFont val="Tahoma"/>
            <family val="2"/>
          </rPr>
          <t xml:space="preserve">
</t>
        </r>
      </text>
    </comment>
    <comment ref="H115" authorId="0" shapeId="0">
      <text>
        <r>
          <rPr>
            <sz val="8"/>
            <color indexed="81"/>
            <rFont val="Tahoma"/>
            <family val="2"/>
          </rPr>
          <t>TERRESTRE</t>
        </r>
        <r>
          <rPr>
            <sz val="8"/>
            <color indexed="81"/>
            <rFont val="Tahoma"/>
            <family val="2"/>
          </rPr>
          <t xml:space="preserve">
</t>
        </r>
      </text>
    </comment>
    <comment ref="H116" authorId="0" shapeId="0">
      <text>
        <r>
          <rPr>
            <sz val="8"/>
            <color indexed="81"/>
            <rFont val="Tahoma"/>
            <family val="2"/>
          </rPr>
          <t xml:space="preserve">LOCAL
</t>
        </r>
        <r>
          <rPr>
            <sz val="8"/>
            <color indexed="81"/>
            <rFont val="Tahoma"/>
            <family val="2"/>
          </rPr>
          <t xml:space="preserve">
</t>
        </r>
      </text>
    </comment>
    <comment ref="G117" authorId="0" shapeId="0">
      <text>
        <r>
          <rPr>
            <sz val="8"/>
            <color indexed="81"/>
            <rFont val="Tahoma"/>
            <family val="2"/>
          </rPr>
          <t xml:space="preserve">HOSPEDAJE
</t>
        </r>
      </text>
    </comment>
    <comment ref="H117" authorId="0" shapeId="0">
      <text>
        <r>
          <rPr>
            <sz val="8"/>
            <color indexed="81"/>
            <rFont val="Tahoma"/>
            <family val="2"/>
          </rPr>
          <t xml:space="preserve">AEREA
</t>
        </r>
      </text>
    </comment>
    <comment ref="G118" authorId="0" shapeId="0">
      <text>
        <r>
          <rPr>
            <sz val="8"/>
            <color indexed="81"/>
            <rFont val="Tahoma"/>
            <family val="2"/>
          </rPr>
          <t>COMIDA</t>
        </r>
        <r>
          <rPr>
            <sz val="8"/>
            <color indexed="81"/>
            <rFont val="Tahoma"/>
            <family val="2"/>
          </rPr>
          <t xml:space="preserve">
</t>
        </r>
      </text>
    </comment>
    <comment ref="H118" authorId="0" shapeId="0">
      <text>
        <r>
          <rPr>
            <sz val="8"/>
            <color indexed="81"/>
            <rFont val="Tahoma"/>
            <family val="2"/>
          </rPr>
          <t>TERRESTRE</t>
        </r>
        <r>
          <rPr>
            <sz val="8"/>
            <color indexed="81"/>
            <rFont val="Tahoma"/>
            <family val="2"/>
          </rPr>
          <t xml:space="preserve">
</t>
        </r>
      </text>
    </comment>
    <comment ref="H119" authorId="0" shapeId="0">
      <text>
        <r>
          <rPr>
            <sz val="8"/>
            <color indexed="81"/>
            <rFont val="Tahoma"/>
            <family val="2"/>
          </rPr>
          <t xml:space="preserve">LOCAL
</t>
        </r>
        <r>
          <rPr>
            <sz val="8"/>
            <color indexed="81"/>
            <rFont val="Tahoma"/>
            <family val="2"/>
          </rPr>
          <t xml:space="preserve">
</t>
        </r>
      </text>
    </comment>
    <comment ref="G410" authorId="1" shapeId="0">
      <text>
        <r>
          <rPr>
            <b/>
            <sz val="9"/>
            <color indexed="81"/>
            <rFont val="Tahoma"/>
            <family val="2"/>
          </rPr>
          <t>CCJ: Insertar la cantidad por concepto  de hospedaje.</t>
        </r>
        <r>
          <rPr>
            <sz val="9"/>
            <color indexed="81"/>
            <rFont val="Tahoma"/>
            <family val="2"/>
          </rPr>
          <t xml:space="preserve">
</t>
        </r>
      </text>
    </comment>
    <comment ref="G411" authorId="1" shapeId="0">
      <text>
        <r>
          <rPr>
            <b/>
            <sz val="9"/>
            <color indexed="81"/>
            <rFont val="Tahoma"/>
            <family val="2"/>
          </rPr>
          <t>CCJ: Insertar la cantidad por concepto de alimentos.</t>
        </r>
        <r>
          <rPr>
            <sz val="9"/>
            <color indexed="81"/>
            <rFont val="Tahoma"/>
            <family val="2"/>
          </rPr>
          <t xml:space="preserve">
</t>
        </r>
      </text>
    </comment>
    <comment ref="G413" authorId="1" shapeId="0">
      <text>
        <r>
          <rPr>
            <b/>
            <sz val="9"/>
            <color indexed="81"/>
            <rFont val="Tahoma"/>
            <family val="2"/>
          </rPr>
          <t>CCJ: Insertar la cantidad por concepto  de hospedaje.</t>
        </r>
        <r>
          <rPr>
            <sz val="9"/>
            <color indexed="81"/>
            <rFont val="Tahoma"/>
            <family val="2"/>
          </rPr>
          <t xml:space="preserve">
</t>
        </r>
      </text>
    </comment>
    <comment ref="G414" authorId="1" shapeId="0">
      <text>
        <r>
          <rPr>
            <b/>
            <sz val="9"/>
            <color indexed="81"/>
            <rFont val="Tahoma"/>
            <family val="2"/>
          </rPr>
          <t>CCJ: Insertar la cantidad por concepto de alimentos.</t>
        </r>
        <r>
          <rPr>
            <sz val="9"/>
            <color indexed="81"/>
            <rFont val="Tahoma"/>
            <family val="2"/>
          </rPr>
          <t xml:space="preserve">
</t>
        </r>
      </text>
    </comment>
    <comment ref="G769" authorId="1" shapeId="0">
      <text>
        <r>
          <rPr>
            <b/>
            <sz val="9"/>
            <color indexed="81"/>
            <rFont val="Tahoma"/>
            <family val="2"/>
          </rPr>
          <t>CCJ: Insertar la cantidad por concepto  de hospedaje.</t>
        </r>
        <r>
          <rPr>
            <sz val="9"/>
            <color indexed="81"/>
            <rFont val="Tahoma"/>
            <family val="2"/>
          </rPr>
          <t xml:space="preserve">
</t>
        </r>
      </text>
    </comment>
    <comment ref="H769" authorId="1" shapeId="0">
      <text>
        <r>
          <rPr>
            <b/>
            <sz val="9"/>
            <color indexed="81"/>
            <rFont val="Tahoma"/>
            <family val="2"/>
          </rPr>
          <t>CCJ: Insertar la cantidad por concepto de vuelos.</t>
        </r>
        <r>
          <rPr>
            <sz val="9"/>
            <color indexed="81"/>
            <rFont val="Tahoma"/>
            <family val="2"/>
          </rPr>
          <t xml:space="preserve">
</t>
        </r>
      </text>
    </comment>
    <comment ref="G770" authorId="1" shapeId="0">
      <text>
        <r>
          <rPr>
            <b/>
            <sz val="9"/>
            <color indexed="81"/>
            <rFont val="Tahoma"/>
            <family val="2"/>
          </rPr>
          <t>CCJ: Insertar la cantidad por concepto de alimentos.</t>
        </r>
        <r>
          <rPr>
            <sz val="9"/>
            <color indexed="81"/>
            <rFont val="Tahoma"/>
            <family val="2"/>
          </rPr>
          <t xml:space="preserve">
</t>
        </r>
      </text>
    </comment>
    <comment ref="H770" authorId="1" shapeId="0">
      <text>
        <r>
          <rPr>
            <b/>
            <sz val="9"/>
            <color indexed="81"/>
            <rFont val="Tahoma"/>
            <family val="2"/>
          </rPr>
          <t>CCJ: Insertar la cantidad por concepto de otros transportes, (engloba taxis, autobús, gastos de gasolina y peaje.</t>
        </r>
        <r>
          <rPr>
            <sz val="9"/>
            <color indexed="81"/>
            <rFont val="Tahoma"/>
            <family val="2"/>
          </rPr>
          <t xml:space="preserve">
</t>
        </r>
      </text>
    </comment>
    <comment ref="G771" authorId="1" shapeId="0">
      <text>
        <r>
          <rPr>
            <b/>
            <sz val="9"/>
            <color indexed="81"/>
            <rFont val="Tahoma"/>
            <family val="2"/>
          </rPr>
          <t>CCJ: Insertar la cantidad por concepto  de hospedaje.</t>
        </r>
        <r>
          <rPr>
            <sz val="9"/>
            <color indexed="81"/>
            <rFont val="Tahoma"/>
            <family val="2"/>
          </rPr>
          <t xml:space="preserve">
</t>
        </r>
      </text>
    </comment>
    <comment ref="H771" authorId="1" shapeId="0">
      <text>
        <r>
          <rPr>
            <b/>
            <sz val="9"/>
            <color indexed="81"/>
            <rFont val="Tahoma"/>
            <family val="2"/>
          </rPr>
          <t>CCJ: Insertar la cantidad por concepto de vuelos.</t>
        </r>
        <r>
          <rPr>
            <sz val="9"/>
            <color indexed="81"/>
            <rFont val="Tahoma"/>
            <family val="2"/>
          </rPr>
          <t xml:space="preserve">
</t>
        </r>
      </text>
    </comment>
    <comment ref="G772" authorId="1" shapeId="0">
      <text>
        <r>
          <rPr>
            <b/>
            <sz val="9"/>
            <color indexed="81"/>
            <rFont val="Tahoma"/>
            <family val="2"/>
          </rPr>
          <t>CCJ: Insertar la cantidad por concepto de alimentos.</t>
        </r>
        <r>
          <rPr>
            <sz val="9"/>
            <color indexed="81"/>
            <rFont val="Tahoma"/>
            <family val="2"/>
          </rPr>
          <t xml:space="preserve">
</t>
        </r>
      </text>
    </comment>
    <comment ref="H772" authorId="1" shapeId="0">
      <text>
        <r>
          <rPr>
            <b/>
            <sz val="9"/>
            <color indexed="81"/>
            <rFont val="Tahoma"/>
            <family val="2"/>
          </rPr>
          <t>CCJ: Insertar la cantidad por concepto de otros transportes, (engloba taxis, autobús, gastos de gasolina y peaje.</t>
        </r>
        <r>
          <rPr>
            <sz val="9"/>
            <color indexed="81"/>
            <rFont val="Tahoma"/>
            <family val="2"/>
          </rPr>
          <t xml:space="preserve">
</t>
        </r>
      </text>
    </comment>
    <comment ref="G773" authorId="1" shapeId="0">
      <text>
        <r>
          <rPr>
            <b/>
            <sz val="9"/>
            <color indexed="81"/>
            <rFont val="Tahoma"/>
            <family val="2"/>
          </rPr>
          <t>CCJ: Insertar la cantidad por concepto  de hospedaje.</t>
        </r>
        <r>
          <rPr>
            <sz val="9"/>
            <color indexed="81"/>
            <rFont val="Tahoma"/>
            <family val="2"/>
          </rPr>
          <t xml:space="preserve">
</t>
        </r>
      </text>
    </comment>
    <comment ref="H773" authorId="1" shapeId="0">
      <text>
        <r>
          <rPr>
            <b/>
            <sz val="9"/>
            <color indexed="81"/>
            <rFont val="Tahoma"/>
            <family val="2"/>
          </rPr>
          <t>CCJ: Insertar la cantidad por concepto de vuelos.</t>
        </r>
        <r>
          <rPr>
            <sz val="9"/>
            <color indexed="81"/>
            <rFont val="Tahoma"/>
            <family val="2"/>
          </rPr>
          <t xml:space="preserve">
</t>
        </r>
      </text>
    </comment>
    <comment ref="G774" authorId="1" shapeId="0">
      <text>
        <r>
          <rPr>
            <b/>
            <sz val="9"/>
            <color indexed="81"/>
            <rFont val="Tahoma"/>
            <family val="2"/>
          </rPr>
          <t>CCJ: Insertar la cantidad por concepto de alimentos.</t>
        </r>
        <r>
          <rPr>
            <sz val="9"/>
            <color indexed="81"/>
            <rFont val="Tahoma"/>
            <family val="2"/>
          </rPr>
          <t xml:space="preserve">
</t>
        </r>
      </text>
    </comment>
    <comment ref="H774" authorId="1" shapeId="0">
      <text>
        <r>
          <rPr>
            <b/>
            <sz val="9"/>
            <color indexed="81"/>
            <rFont val="Tahoma"/>
            <family val="2"/>
          </rPr>
          <t>CCJ: Insertar la cantidad por concepto de otros transportes, (engloba taxis, autobús, gastos de gasolina y peaje.</t>
        </r>
        <r>
          <rPr>
            <sz val="9"/>
            <color indexed="81"/>
            <rFont val="Tahoma"/>
            <family val="2"/>
          </rPr>
          <t xml:space="preserve">
</t>
        </r>
      </text>
    </comment>
    <comment ref="G775" authorId="1" shapeId="0">
      <text>
        <r>
          <rPr>
            <b/>
            <sz val="9"/>
            <color indexed="81"/>
            <rFont val="Tahoma"/>
            <family val="2"/>
          </rPr>
          <t>CCJ: Insertar la cantidad por concepto  de hospedaje.</t>
        </r>
        <r>
          <rPr>
            <sz val="9"/>
            <color indexed="81"/>
            <rFont val="Tahoma"/>
            <family val="2"/>
          </rPr>
          <t xml:space="preserve">
</t>
        </r>
      </text>
    </comment>
    <comment ref="H775" authorId="1" shapeId="0">
      <text>
        <r>
          <rPr>
            <b/>
            <sz val="9"/>
            <color indexed="81"/>
            <rFont val="Tahoma"/>
            <family val="2"/>
          </rPr>
          <t>CCJ: Insertar la cantidad por concepto de vuelos.</t>
        </r>
        <r>
          <rPr>
            <sz val="9"/>
            <color indexed="81"/>
            <rFont val="Tahoma"/>
            <family val="2"/>
          </rPr>
          <t xml:space="preserve">
</t>
        </r>
      </text>
    </comment>
    <comment ref="G776" authorId="1" shapeId="0">
      <text>
        <r>
          <rPr>
            <b/>
            <sz val="9"/>
            <color indexed="81"/>
            <rFont val="Tahoma"/>
            <family val="2"/>
          </rPr>
          <t>CCJ: Insertar la cantidad por concepto de alimentos.</t>
        </r>
        <r>
          <rPr>
            <sz val="9"/>
            <color indexed="81"/>
            <rFont val="Tahoma"/>
            <family val="2"/>
          </rPr>
          <t xml:space="preserve">
</t>
        </r>
      </text>
    </comment>
    <comment ref="H776" authorId="1" shapeId="0">
      <text>
        <r>
          <rPr>
            <b/>
            <sz val="9"/>
            <color indexed="81"/>
            <rFont val="Tahoma"/>
            <family val="2"/>
          </rPr>
          <t>CCJ: Insertar la cantidad por concepto de otros transportes, (engloba taxis, autobús, gastos de gasolina y peaje.</t>
        </r>
        <r>
          <rPr>
            <sz val="9"/>
            <color indexed="81"/>
            <rFont val="Tahoma"/>
            <family val="2"/>
          </rPr>
          <t xml:space="preserve">
</t>
        </r>
      </text>
    </comment>
    <comment ref="G777" authorId="1" shapeId="0">
      <text>
        <r>
          <rPr>
            <b/>
            <sz val="9"/>
            <color indexed="81"/>
            <rFont val="Tahoma"/>
            <family val="2"/>
          </rPr>
          <t>CCJ: Insertar la cantidad por concepto  de hospedaje.</t>
        </r>
        <r>
          <rPr>
            <sz val="9"/>
            <color indexed="81"/>
            <rFont val="Tahoma"/>
            <family val="2"/>
          </rPr>
          <t xml:space="preserve">
</t>
        </r>
      </text>
    </comment>
    <comment ref="H777" authorId="1" shapeId="0">
      <text>
        <r>
          <rPr>
            <b/>
            <sz val="9"/>
            <color indexed="81"/>
            <rFont val="Tahoma"/>
            <family val="2"/>
          </rPr>
          <t>CCJ: Insertar la cantidad por concepto de vuelos.</t>
        </r>
        <r>
          <rPr>
            <sz val="9"/>
            <color indexed="81"/>
            <rFont val="Tahoma"/>
            <family val="2"/>
          </rPr>
          <t xml:space="preserve">
</t>
        </r>
      </text>
    </comment>
    <comment ref="G778" authorId="1" shapeId="0">
      <text>
        <r>
          <rPr>
            <b/>
            <sz val="9"/>
            <color indexed="81"/>
            <rFont val="Tahoma"/>
            <family val="2"/>
          </rPr>
          <t>CCJ: Insertar la cantidad por concepto de alimentos.</t>
        </r>
        <r>
          <rPr>
            <sz val="9"/>
            <color indexed="81"/>
            <rFont val="Tahoma"/>
            <family val="2"/>
          </rPr>
          <t xml:space="preserve">
</t>
        </r>
      </text>
    </comment>
    <comment ref="H778" authorId="1" shapeId="0">
      <text>
        <r>
          <rPr>
            <b/>
            <sz val="9"/>
            <color indexed="81"/>
            <rFont val="Tahoma"/>
            <family val="2"/>
          </rPr>
          <t>CCJ: Insertar la cantidad por concepto de otros transportes, (engloba taxis, autobús, gastos de gasolina y peaje.</t>
        </r>
        <r>
          <rPr>
            <sz val="9"/>
            <color indexed="81"/>
            <rFont val="Tahoma"/>
            <family val="2"/>
          </rPr>
          <t xml:space="preserve">
</t>
        </r>
      </text>
    </comment>
    <comment ref="G779" authorId="1" shapeId="0">
      <text>
        <r>
          <rPr>
            <b/>
            <sz val="9"/>
            <color indexed="81"/>
            <rFont val="Tahoma"/>
            <family val="2"/>
          </rPr>
          <t>CCJ: Insertar la cantidad por concepto  de hospedaje.</t>
        </r>
        <r>
          <rPr>
            <sz val="9"/>
            <color indexed="81"/>
            <rFont val="Tahoma"/>
            <family val="2"/>
          </rPr>
          <t xml:space="preserve">
</t>
        </r>
      </text>
    </comment>
    <comment ref="H779" authorId="1" shapeId="0">
      <text>
        <r>
          <rPr>
            <b/>
            <sz val="9"/>
            <color indexed="81"/>
            <rFont val="Tahoma"/>
            <family val="2"/>
          </rPr>
          <t>CCJ: Insertar la cantidad por concepto de vuelos.</t>
        </r>
        <r>
          <rPr>
            <sz val="9"/>
            <color indexed="81"/>
            <rFont val="Tahoma"/>
            <family val="2"/>
          </rPr>
          <t xml:space="preserve">
</t>
        </r>
      </text>
    </comment>
    <comment ref="G780" authorId="1" shapeId="0">
      <text>
        <r>
          <rPr>
            <b/>
            <sz val="9"/>
            <color indexed="81"/>
            <rFont val="Tahoma"/>
            <family val="2"/>
          </rPr>
          <t>CCJ: Insertar la cantidad por concepto de alimentos.</t>
        </r>
        <r>
          <rPr>
            <sz val="9"/>
            <color indexed="81"/>
            <rFont val="Tahoma"/>
            <family val="2"/>
          </rPr>
          <t xml:space="preserve">
</t>
        </r>
      </text>
    </comment>
    <comment ref="H780" authorId="1" shapeId="0">
      <text>
        <r>
          <rPr>
            <b/>
            <sz val="9"/>
            <color indexed="81"/>
            <rFont val="Tahoma"/>
            <family val="2"/>
          </rPr>
          <t>CCJ: Insertar la cantidad por concepto de otros transportes, (engloba taxis, autobús, gastos de gasolina y peaje.</t>
        </r>
        <r>
          <rPr>
            <sz val="9"/>
            <color indexed="81"/>
            <rFont val="Tahoma"/>
            <family val="2"/>
          </rPr>
          <t xml:space="preserve">
</t>
        </r>
      </text>
    </comment>
    <comment ref="G781" authorId="1" shapeId="0">
      <text>
        <r>
          <rPr>
            <b/>
            <sz val="9"/>
            <color indexed="81"/>
            <rFont val="Tahoma"/>
            <family val="2"/>
          </rPr>
          <t>CCJ: Insertar la cantidad por concepto  de hospedaje.</t>
        </r>
        <r>
          <rPr>
            <sz val="9"/>
            <color indexed="81"/>
            <rFont val="Tahoma"/>
            <family val="2"/>
          </rPr>
          <t xml:space="preserve">
</t>
        </r>
      </text>
    </comment>
    <comment ref="H781" authorId="1" shapeId="0">
      <text>
        <r>
          <rPr>
            <b/>
            <sz val="9"/>
            <color indexed="81"/>
            <rFont val="Tahoma"/>
            <family val="2"/>
          </rPr>
          <t>CCJ: Insertar la cantidad por concepto de vuelos.</t>
        </r>
        <r>
          <rPr>
            <sz val="9"/>
            <color indexed="81"/>
            <rFont val="Tahoma"/>
            <family val="2"/>
          </rPr>
          <t xml:space="preserve">
</t>
        </r>
      </text>
    </comment>
    <comment ref="G782" authorId="1" shapeId="0">
      <text>
        <r>
          <rPr>
            <b/>
            <sz val="9"/>
            <color indexed="81"/>
            <rFont val="Tahoma"/>
            <family val="2"/>
          </rPr>
          <t>CCJ: Insertar la cantidad por concepto de alimentos.</t>
        </r>
        <r>
          <rPr>
            <sz val="9"/>
            <color indexed="81"/>
            <rFont val="Tahoma"/>
            <family val="2"/>
          </rPr>
          <t xml:space="preserve">
</t>
        </r>
      </text>
    </comment>
    <comment ref="H782" authorId="1" shapeId="0">
      <text>
        <r>
          <rPr>
            <b/>
            <sz val="9"/>
            <color indexed="81"/>
            <rFont val="Tahoma"/>
            <family val="2"/>
          </rPr>
          <t>CCJ: Insertar la cantidad por concepto de otros transportes, (engloba taxis, autobús, gastos de gasolina y peaje.</t>
        </r>
        <r>
          <rPr>
            <sz val="9"/>
            <color indexed="81"/>
            <rFont val="Tahoma"/>
            <family val="2"/>
          </rPr>
          <t xml:space="preserve">
</t>
        </r>
      </text>
    </comment>
    <comment ref="G783" authorId="1" shapeId="0">
      <text>
        <r>
          <rPr>
            <b/>
            <sz val="9"/>
            <color indexed="81"/>
            <rFont val="Tahoma"/>
            <family val="2"/>
          </rPr>
          <t>CCJ: Insertar la cantidad por concepto  de hospedaje.</t>
        </r>
        <r>
          <rPr>
            <sz val="9"/>
            <color indexed="81"/>
            <rFont val="Tahoma"/>
            <family val="2"/>
          </rPr>
          <t xml:space="preserve">
</t>
        </r>
      </text>
    </comment>
    <comment ref="H783" authorId="1" shapeId="0">
      <text>
        <r>
          <rPr>
            <b/>
            <sz val="9"/>
            <color indexed="81"/>
            <rFont val="Tahoma"/>
            <family val="2"/>
          </rPr>
          <t>CCJ: Insertar la cantidad por concepto de vuelos.</t>
        </r>
        <r>
          <rPr>
            <sz val="9"/>
            <color indexed="81"/>
            <rFont val="Tahoma"/>
            <family val="2"/>
          </rPr>
          <t xml:space="preserve">
</t>
        </r>
      </text>
    </comment>
    <comment ref="G784" authorId="1" shapeId="0">
      <text>
        <r>
          <rPr>
            <b/>
            <sz val="9"/>
            <color indexed="81"/>
            <rFont val="Tahoma"/>
            <family val="2"/>
          </rPr>
          <t>CCJ: Insertar la cantidad por concepto de alimentos.</t>
        </r>
        <r>
          <rPr>
            <sz val="9"/>
            <color indexed="81"/>
            <rFont val="Tahoma"/>
            <family val="2"/>
          </rPr>
          <t xml:space="preserve">
</t>
        </r>
      </text>
    </comment>
    <comment ref="H784" authorId="1" shapeId="0">
      <text>
        <r>
          <rPr>
            <b/>
            <sz val="9"/>
            <color indexed="81"/>
            <rFont val="Tahoma"/>
            <family val="2"/>
          </rPr>
          <t>CCJ: Insertar la cantidad por concepto de otros transportes, (engloba taxis, autobús, gastos de gasolina y peaje.</t>
        </r>
        <r>
          <rPr>
            <sz val="9"/>
            <color indexed="81"/>
            <rFont val="Tahoma"/>
            <family val="2"/>
          </rPr>
          <t xml:space="preserve">
</t>
        </r>
      </text>
    </comment>
  </commentList>
</comments>
</file>

<file path=xl/sharedStrings.xml><?xml version="1.0" encoding="utf-8"?>
<sst xmlns="http://schemas.openxmlformats.org/spreadsheetml/2006/main" count="2607" uniqueCount="1196">
  <si>
    <t>No. de Solicitud</t>
  </si>
  <si>
    <t>Nombre del disertante</t>
  </si>
  <si>
    <t>Nombre del evento</t>
  </si>
  <si>
    <t>Tema a tratar</t>
  </si>
  <si>
    <t>Casa de la Cultura Jurídica</t>
  </si>
  <si>
    <t>Días de Participación</t>
  </si>
  <si>
    <t>Costo de Hospedaje y Alimentos</t>
  </si>
  <si>
    <t>Costo de Transportación</t>
  </si>
  <si>
    <t>ACA-E-03</t>
  </si>
  <si>
    <t>LIC. MARÍA TERESA GUTIÉRREZ JIMÉNEZ</t>
  </si>
  <si>
    <t>MARTES DE CRÓNICAS CICLO: DERECHOS DE LA MUJERES A UNA VIDA LIBRE DE VIOLENCIA "CINE DEBATE PRECIOUS"</t>
  </si>
  <si>
    <t>EN ACAPULCO, GRO.</t>
  </si>
  <si>
    <t>01 DE MARZO DE 2016</t>
  </si>
  <si>
    <t>ACA-E-04</t>
  </si>
  <si>
    <t>MARTES DE CRÓNICAS CICLO: DERECHOS DE LA MUJERES A UNA VIDA LIBRE DE VIOLENCIA "MESA REDONDA"</t>
  </si>
  <si>
    <t>08 DE MARZO DE 2016</t>
  </si>
  <si>
    <t>ACA-E-05</t>
  </si>
  <si>
    <t>LIC. ROCIO BUSTOS AYALA</t>
  </si>
  <si>
    <t>ACA-E-06</t>
  </si>
  <si>
    <t>LIC. INDALECIA PACHECO LEÓN</t>
  </si>
  <si>
    <t>ACA-E-07</t>
  </si>
  <si>
    <t>LIC. HIPOLITO LUGO CORTÉS</t>
  </si>
  <si>
    <t>DIPLOMADO "ACCESO A LA JUSTICIA EN MATERIA DE DERECHOS HUMANOS" MÓDULO I (PRIMERA PARTE)</t>
  </si>
  <si>
    <t>04 Y 05 DE MARZO DE 2016</t>
  </si>
  <si>
    <t>ACA-E-08</t>
  </si>
  <si>
    <t>DIPLOMADO "ACCESO A LA JUSTICIA EN MATERIA DE DERECHOS HUMANOS" MÓDULO I (SEGUNDA PARTE)</t>
  </si>
  <si>
    <t>11 Y 12 DE MARZO DE 2016</t>
  </si>
  <si>
    <t>ACA-E-09</t>
  </si>
  <si>
    <t>LIC.LUCIA RODRÍGUEZ QUINTERO</t>
  </si>
  <si>
    <t>DIPLOMADO "ACCESO A LA JUSTICIA EN MATERIA DE DERECHOS HUMANOS" MÓDULO II (PRIMERA PARTE)</t>
  </si>
  <si>
    <t>18 Y 19 DE MARZO DE 2016</t>
  </si>
  <si>
    <t>ACA-E-10</t>
  </si>
  <si>
    <t>DR. JESÚS MARTÍNEZ GARNELO</t>
  </si>
  <si>
    <t>CONFERENCIA MAGISTRAL "LOS EFECTOS PROCESALES DE LA PRESUNCIÓN DE INOCENCIA EN EL SISTEMA ACUSATORIO"</t>
  </si>
  <si>
    <t>16 DE MARZO DE 2016</t>
  </si>
  <si>
    <t>ACA-E-11</t>
  </si>
  <si>
    <t>DR. CARLOS PÉREZ FERNANDEZ-TURÉGANO</t>
  </si>
  <si>
    <t>CONFERENCIA MAGISTRAL "LA REALIDAD Y SU REPERCUSIÓN EN EL DERECHO"</t>
  </si>
  <si>
    <t>17 DE MARZO DE 2016</t>
  </si>
  <si>
    <t>ACA-E-12</t>
  </si>
  <si>
    <t>MTRA. KARLA ALEJANDRA CADENA GARCÍA</t>
  </si>
  <si>
    <t>PRESENTACIÓN DE PROTOCOLOS (PROTOCOLO PARA JUZGAR CON PERSPECTIVA DE GENERO)</t>
  </si>
  <si>
    <t>30 DE MARZO DE 2016</t>
  </si>
  <si>
    <t>ACA-E-13</t>
  </si>
  <si>
    <t>AGS-LE-002</t>
  </si>
  <si>
    <t>ARISTOTELES GONZALEZ VELAZQUEZ</t>
  </si>
  <si>
    <t>SEMINARIO: LA ETAPA DE INVESTIGACIÓN EN EL NUEVO SISTEMA DE JUSTICIA PENAL</t>
  </si>
  <si>
    <t xml:space="preserve">A.-FORMAS DE INICIAR LA INVESTIGACIÓN                           B. CARPETA DE INVESTIGACIÓN  C. MEDIDAS DE PROTECCIÓN DURANTE LA INVESTIGACIÓN Y PROVIDENCIAS PRECAUTORIAS </t>
  </si>
  <si>
    <t>AGUASCALIENTES</t>
  </si>
  <si>
    <t>2 Y 9 DE MARZO</t>
  </si>
  <si>
    <t>ELOY MORALES BRAND</t>
  </si>
  <si>
    <t>D. FORMAS DE TERMINACIÓN ANTICIPADA DE LA INVESTIGACIÓN                         E.- AUDIENCIA INICIAL                F. CIERRE DE INVESTIGACIÓN</t>
  </si>
  <si>
    <t>16 Y 30 DE MARZO</t>
  </si>
  <si>
    <t>EDUARDO MARTIN JAUREGUI</t>
  </si>
  <si>
    <t>DIPLOMADO: ACCESO A LA JUSTICIA EN MATERIA DE DERECHOS HUMANOS</t>
  </si>
  <si>
    <t>EVOLUCION DE LOS DERECHOS HUMANOS EN OCCIDENTE</t>
  </si>
  <si>
    <t>3 Y 4 DE MARZO</t>
  </si>
  <si>
    <t xml:space="preserve">JORGE AGUIRRE HERNANDEZ </t>
  </si>
  <si>
    <t>AGS-E-002</t>
  </si>
  <si>
    <t>DAVID ALEJANDRO JIMENEZ PADILLA</t>
  </si>
  <si>
    <t>ENFOQUE TEÓRICOS SOBRE EL CONCEPTO DE LOS DERECHOS HUMANOS</t>
  </si>
  <si>
    <t>10 Y 11 DE MARZO</t>
  </si>
  <si>
    <t>ANTONIO DE LA TORRE RANGEL</t>
  </si>
  <si>
    <t>EVOLUCION DE LOS DEREHCOS HUMANOS EN EL CONSTITUCIONALISMO MEXICANO</t>
  </si>
  <si>
    <t>17 Y 18 DE MARZO</t>
  </si>
  <si>
    <t>KEVIN MONTES CARDENAS</t>
  </si>
  <si>
    <t>SISTEMAS INTERNACIONALES DE DERECHOS HUMANOS</t>
  </si>
  <si>
    <t>31 DE MARZO</t>
  </si>
  <si>
    <t>ROGELIO ROMERO MUÑOZ</t>
  </si>
  <si>
    <t>MESA DE DEBATE: DERECHOS DE LAS MUJERES A UNA VIDA LIBRE DE VIOLENCIA</t>
  </si>
  <si>
    <t>DERECHO DE LAS MUJERES A UNA VIDA LIBRE DE VIOLENCIA</t>
  </si>
  <si>
    <t>8 DE MARZO</t>
  </si>
  <si>
    <t>WINA ROSAS ESCUTIA</t>
  </si>
  <si>
    <t>ERIKA DÍAZ CANO</t>
  </si>
  <si>
    <t>MARIANA ÁVILA MONTEJANO</t>
  </si>
  <si>
    <t>AGS-E-001</t>
  </si>
  <si>
    <t>BRENT EDWARD TURVEY</t>
  </si>
  <si>
    <t>CONFERENCIA: LA PERFILACIÓN CRIMINAL EN EL NUEVO SISTEMA DE JUSTICIA PENAL.</t>
  </si>
  <si>
    <t>PERFILACIÓN CRIMINAL</t>
  </si>
  <si>
    <t>11 DE MARZO</t>
  </si>
  <si>
    <t>VERONICA PADILLA GARCIA</t>
  </si>
  <si>
    <t>PROTOCOLO PARA JUZGAR CON PERSPECTIVA DE GÉNERO. HACIENDO REALIDAD EL DERECHO A LA IGUALDAD</t>
  </si>
  <si>
    <t>14 DE MARZO</t>
  </si>
  <si>
    <t xml:space="preserve">ANDRES  REYES RODRIGUEZ </t>
  </si>
  <si>
    <t>CONFERENCIA: PLAN DE GUADALUPE</t>
  </si>
  <si>
    <t>PLAN DE GUADALUPE</t>
  </si>
  <si>
    <t>15 DE MARZO</t>
  </si>
  <si>
    <t>ARI-LE-001</t>
  </si>
  <si>
    <t>SONIA GARCIA NAVARRETE</t>
  </si>
  <si>
    <t>EXPOSICIÓN TEMPORAL "50 AÑOS DE UNA JUSTA CONMEMORACIÓN DEL 1 STJ"</t>
  </si>
  <si>
    <t>"50 AÑOS DE UNA JUSTA CONMEMORACIÓN DEL 1 STJ"</t>
  </si>
  <si>
    <t>ARIO DE ROSALES</t>
  </si>
  <si>
    <t>04 DE MARZO</t>
  </si>
  <si>
    <t>SIMÓN BACA SUÁREZ</t>
  </si>
  <si>
    <t>CONFERENCIA LAS SENTENCIAS DEL 1 STJ 200 AÑOS DE VIGENCIA</t>
  </si>
  <si>
    <t>LAS SENTENCIAS DEL 1 STJ 200 AÑOS DE VIGENCIA</t>
  </si>
  <si>
    <t>HUMBERTO SUAREZ MARRIQUIN</t>
  </si>
  <si>
    <t>TRIO "SON QUITARRE"</t>
  </si>
  <si>
    <t>LA MÚSICA ROMÁNTICA A TRAVÉZ DE LOS AÑOS.</t>
  </si>
  <si>
    <t>FERMIN BUSTOS JIMÉNEZ</t>
  </si>
  <si>
    <t>TEATRO GUIÑOL COMPAÑÍA DE TITERES ANDARTE SONANDO</t>
  </si>
  <si>
    <t>COMPAÑÍA DE TITERES ANDARTE SONANDO</t>
  </si>
  <si>
    <t>05 DE MARZO</t>
  </si>
  <si>
    <t>CRÓNICAS. DERECHO DE LAS MUJERES A UNA VIDA LIBRE DE VIOLENCIA</t>
  </si>
  <si>
    <t>PELÍCULA "PRECIOSA"</t>
  </si>
  <si>
    <t>08  DE MARZO</t>
  </si>
  <si>
    <t>ESTRELLA DEL ROCIO LÓPEZ MACIEL</t>
  </si>
  <si>
    <t xml:space="preserve"> 15 DE MARZO</t>
  </si>
  <si>
    <t>MTRA. BEATRIZ EUGENIA TAMEZ PEÑA</t>
  </si>
  <si>
    <t xml:space="preserve">DIPLOMADO </t>
  </si>
  <si>
    <t>ACCESO A LA JUSTICIA EN MATERIA DE DERECHOS HUMANOS</t>
  </si>
  <si>
    <t>CAMPECHE</t>
  </si>
  <si>
    <t>MTRO. VICTOR MANUEL CASTILLO GONZALEZ</t>
  </si>
  <si>
    <t>10, 11, 17, 18 Y 31/03/2016</t>
  </si>
  <si>
    <t>LIC. VALERIA VILLALPANDO CONTRERAS, LIC. LUIS ALBERTO VALDEZ ARJONA Y LIC. GREGORIA VALDEZ FUENTES</t>
  </si>
  <si>
    <t>MARTES DE CRÓNICAS</t>
  </si>
  <si>
    <t>DERECHO DE LAS MUJERES A UNA VIDA LIBRE DE VIOLENCIA CINE DEBATE</t>
  </si>
  <si>
    <t>1 Y 8</t>
  </si>
  <si>
    <t>CUN-LE-002</t>
  </si>
  <si>
    <t>ING. CELINA IZQUIERDO SÁNCHEZ</t>
  </si>
  <si>
    <t>CRÓNICAS</t>
  </si>
  <si>
    <t>DERECHOS DE LAS MUJERES A UNA VIDA LIBRE DE VIOLENCIA</t>
  </si>
  <si>
    <t>08 DE MARZO</t>
  </si>
  <si>
    <t>$   0.00
$ 1,000.00</t>
  </si>
  <si>
    <t>$  0.00
 $ 0.00
 $  0.00</t>
  </si>
  <si>
    <t>MTRA. ROCÍO MORENO MEDINA</t>
  </si>
  <si>
    <t>$   0.00
$  973.00</t>
  </si>
  <si>
    <t>MTRO. MIGUEL ÁNGEL PECH CEN</t>
  </si>
  <si>
    <t>CONFERENCIA VENUSTIANO CARRANZA</t>
  </si>
  <si>
    <t>VIDA, OBRA Y LEGADO</t>
  </si>
  <si>
    <t>09 DE MARZO</t>
  </si>
  <si>
    <t>CHRISTIAN CARLOS ALPUCHE PADILLA</t>
  </si>
  <si>
    <t>DIPLOMADO</t>
  </si>
  <si>
    <t>03 Y 04 DE MARZO</t>
  </si>
  <si>
    <t>$   0.00
$  1,697.00</t>
  </si>
  <si>
    <t>MTRO. ALFREDO CUELLAR LABARTHE</t>
  </si>
  <si>
    <t>11 Y 12 DE MARZO</t>
  </si>
  <si>
    <t>CUN-E-001</t>
  </si>
  <si>
    <t>DR. CARLOS BROKMANN HARO</t>
  </si>
  <si>
    <t>18 Y 19 DE MARZO</t>
  </si>
  <si>
    <t>$   7,700.00
$  2,000.00</t>
  </si>
  <si>
    <t>$  5,396.80
 $ 0.00
 $  0.00</t>
  </si>
  <si>
    <t>CUN-E-002</t>
  </si>
  <si>
    <t>MINISTRO EN RETIRO MARIANO AZUELA GÚITRÓN</t>
  </si>
  <si>
    <t>CONFERENCIA MAGISTRAL</t>
  </si>
  <si>
    <t>CULTURA JURÍDICA Y JURISDICCIONAL</t>
  </si>
  <si>
    <t>$   2,813.22
$1,000.00</t>
  </si>
  <si>
    <t>$  5,107.00
 $ 0.00
 $  0.00</t>
  </si>
  <si>
    <t>MTRO. LUIS ALBERTO ESTRELLA ORTEGA</t>
  </si>
  <si>
    <t>"ACCESO A LA JUSTICIA EN MATERIA DE DERECHOS HUMANOS"</t>
  </si>
  <si>
    <t>CELAYA</t>
  </si>
  <si>
    <t xml:space="preserve">5 Y 12 DE MARZO DE 2016 </t>
  </si>
  <si>
    <t>CCJ-Celaya/RRC/E04/02/2016</t>
  </si>
  <si>
    <t>MTRO. RODRIGO CHÁVEZ FIERRO</t>
  </si>
  <si>
    <t xml:space="preserve">18 Y 19 DE MARZO DE 2016 </t>
  </si>
  <si>
    <t>LIC. RUBÉN ARMENTA MENDOZA</t>
  </si>
  <si>
    <t>PROTOCOLO</t>
  </si>
  <si>
    <t>"PROTOCOLO DE ACTUACIÓN PARA JUZGAR CON PERSPECTIVA DE GÉNERO"</t>
  </si>
  <si>
    <t xml:space="preserve">30 DE MARZO DE 2016 </t>
  </si>
  <si>
    <t>CHE-E-04</t>
  </si>
  <si>
    <t>REBECA BEATRIZ HERREROS TAPIA</t>
  </si>
  <si>
    <t>MARTES DE CRÓNICAS. PELÍCULA "PRECIOUS"</t>
  </si>
  <si>
    <t>CHETUMAL</t>
  </si>
  <si>
    <t>01 DE MARZO</t>
  </si>
  <si>
    <t>CHE-E-05</t>
  </si>
  <si>
    <t>LUIS ALBERTO AGUIRRE OCAÑA</t>
  </si>
  <si>
    <t>DIPLOMADO "ACCESO A LA JUSTICIA EN MATERIA DE DERECHOS HUMANOS"</t>
  </si>
  <si>
    <t>CHE-E-06</t>
  </si>
  <si>
    <t>CHE-E-07</t>
  </si>
  <si>
    <t>FAVIOLA ELENKA TAPIA MENDOZA</t>
  </si>
  <si>
    <t>CHE-E-08</t>
  </si>
  <si>
    <t>31 DE MARZO Y 01 DE ABRIL</t>
  </si>
  <si>
    <t>CHE-E-09</t>
  </si>
  <si>
    <t>GABRIELA ROJO CASTILLO</t>
  </si>
  <si>
    <t>MARTES DE CRÓNICAS. MESA REDONDA " DERECHSO DE LAS MUJERES A UNA VIDA LIBRE DE VIOLENCIA"</t>
  </si>
  <si>
    <t>CHE-E-10</t>
  </si>
  <si>
    <t>IVÁN JACOBO INTERIAN KÚ</t>
  </si>
  <si>
    <t>CHE-LE-11</t>
  </si>
  <si>
    <t>MATHA TERESA MEDINA LOZANO</t>
  </si>
  <si>
    <t>CONFERENCIA " PROTOCOLO PARA JUZGAR EN PERSPECTIVA DE GÉNERO. HACIENDO REALIDAD EL DERECHO DE LA IGUALDAD"</t>
  </si>
  <si>
    <t>CHE-E-12</t>
  </si>
  <si>
    <t>PERSONAL DE LA CCJ</t>
  </si>
  <si>
    <t>EXPOSICIÓN ITINERANTE "VENUSTIANO CARRANZA: VIDA, OBRA Y LEGADO"</t>
  </si>
  <si>
    <t>11 AL 28 DE MARZO</t>
  </si>
  <si>
    <t>CHE-E-13</t>
  </si>
  <si>
    <t>LEOPOLDO GABRIEL CAMPOS BALAM</t>
  </si>
  <si>
    <t>CONFERENCIA "CARRANZA Y EL CARRANCISMO O ¿CÓMO RECONSTRUIR UN MÉXICO DE CAUDILLOS"</t>
  </si>
  <si>
    <t>CHE-E-14</t>
  </si>
  <si>
    <t>MARIEL ALBARRÁN DUARTE</t>
  </si>
  <si>
    <t>MARTES DE CRÓNICAS "DERECHOS DE LAS MUJERES A UNA VIDA LIBRE DE VIOLENCIA"</t>
  </si>
  <si>
    <t>CHE-E-15</t>
  </si>
  <si>
    <t>ROBERTO LARA CHAGOYÁN</t>
  </si>
  <si>
    <t>29 DE MARZO</t>
  </si>
  <si>
    <t>CHE-E-16</t>
  </si>
  <si>
    <t>KARLA I. QUINTANA OSUNA</t>
  </si>
  <si>
    <t>CHI-E-002-2016</t>
  </si>
  <si>
    <t>ERNESTO GALINDO SIFUENTES</t>
  </si>
  <si>
    <t>SEMINARIO EN ARGUMENTACIÓN JURÍDICA</t>
  </si>
  <si>
    <t>ARGUMENTACIÓN JURÍDICA</t>
  </si>
  <si>
    <t>CHIHUAHUA</t>
  </si>
  <si>
    <t>CHI-LE-002-2016</t>
  </si>
  <si>
    <t>CHI-E-003-2016</t>
  </si>
  <si>
    <t>JOSÉ DE JESÚS GUZMÁN MORALES</t>
  </si>
  <si>
    <t>DIPLOMADO ACCESO A LA JUSTICIA EN MATERIA DE DERECHOS HUMANOS</t>
  </si>
  <si>
    <t>DERECHOS HUMANOS</t>
  </si>
  <si>
    <t>CHI-E-004-2016</t>
  </si>
  <si>
    <t>JESÚS ROMERO LÓPEZ</t>
  </si>
  <si>
    <t>CONFERENCIA LOS RETOS DEL LITIGANTE EN EL SISTEMA ADVERSARIAL</t>
  </si>
  <si>
    <t xml:space="preserve"> LOS RETOS DEL LITIGANTE EN EL SISTEMA ADVERSARIAL</t>
  </si>
  <si>
    <t xml:space="preserve">CJZ-LE-001  </t>
  </si>
  <si>
    <t>PATRICIA ROYVAL GUERRERO</t>
  </si>
  <si>
    <t>MARTES DE CRONICAS: DERECHOS DE LAS MUJERES A UNA VIDA LIBRE DE VIOLENCIA, CINE DEBATE: PELÍCULA: "PRECIOUS".</t>
  </si>
  <si>
    <t>DERECHOS DE LAS MUJERES A UNA VIDA LIBRE DE VIOLENCIA, CINE DEBATE: PELÍCULA: "PRECIOUS".</t>
  </si>
  <si>
    <t>01 DE MARZO.</t>
  </si>
  <si>
    <t>PATRICIA ROYVAL GUERRERO Y HUGO MARTINEZ MONTOYA</t>
  </si>
  <si>
    <t>MARTES DE  CRÓNICAS: MESA DE REDONDA "DERECHOS  DE LAS MUJERES A UNA VIDA LIBRE DE VIOLENCIA"</t>
  </si>
  <si>
    <t>"DERECHOS  DE LAS MUJERES A UNA VIDA LIBRE DE VIOLENCIA"</t>
  </si>
  <si>
    <t>08 DE MARZO.</t>
  </si>
  <si>
    <t>MARIEL ALBARRAN</t>
  </si>
  <si>
    <t xml:space="preserve">MARTES DE  CRÓNICAS: PRESENTACIÓN DE CRÓNICAS "DERECHOS DE LAS MUJERES A UNA VIDA LIBRE DE VIOLENCIA", (VIDEOCONFERECIA). </t>
  </si>
  <si>
    <t>"DERECHOS DE LAS MUJERES A UNA VIDA LIBRE DE VIOLENCIA".</t>
  </si>
  <si>
    <t>15 DE MARZO.</t>
  </si>
  <si>
    <t>ROBERTO LARA CHAGOYAN Y KARLA I. QUINTANA OSUNA</t>
  </si>
  <si>
    <t>MARTES DE  CRÓNICAS: CONFERENCIA CEC "DERECHO DE LAS MUJERES A UNA VIDA LIBRE DE VIOLENCIA", (VIDEOCONFERENCIA).</t>
  </si>
  <si>
    <t>"DERECHO DE LAS MUJERES A UNA VIDA LIBRE DE VIOLENCIA".</t>
  </si>
  <si>
    <t>29 DE MARZO.</t>
  </si>
  <si>
    <t>CARLOS GUTIÉRREZ CASAS</t>
  </si>
  <si>
    <t>DIPLOMADO "ACCESO A LA JUSTICIA EN MATERIA DE DERECHOS HUMANOS" 2016.</t>
  </si>
  <si>
    <t>APROXIMACIÓN A LOS DERECHOS HUMANOS.</t>
  </si>
  <si>
    <t>03, 04, 10 y 11 DE MARZO.</t>
  </si>
  <si>
    <t>HÉCTOR HALIM TANÚS HIGUIRA</t>
  </si>
  <si>
    <t>EVOLUCIÓN DE LOS DERECHOS HUMANOS EN MÉXICO.</t>
  </si>
  <si>
    <t>31 DE MARZO.</t>
  </si>
  <si>
    <t xml:space="preserve">CJZ-LE-002  CJZ-E-001  </t>
  </si>
  <si>
    <t>NADIA SIERRA CAMPOS</t>
  </si>
  <si>
    <t>CONFERENCIA: "PROTOCOLO PARA JUZGAR CON PERSPECTIVA DE GÉNERO".</t>
  </si>
  <si>
    <t>"PROTOCOLO PARA JUZGAR CON PERSPECTIVA DE GÉNERO".</t>
  </si>
  <si>
    <t>30 DE MARZO.</t>
  </si>
  <si>
    <t>CDO-LE-002</t>
  </si>
  <si>
    <t>SANAE HINOJOSA TAOMORI</t>
  </si>
  <si>
    <t>DIPLOMADO “ACCESO A LA JUSTICIA EN MATERIA DE DERECHOS HUMANOS”</t>
  </si>
  <si>
    <t>MODULO III. ACCESO A LA JUSTICIA INTERNACIONAL DE DERECHOS HUMANOS.
TEMA 6. SISTEMA INTERAMERICANO I.</t>
  </si>
  <si>
    <t>04 Y 05 DE MARZO</t>
  </si>
  <si>
    <t>$0.00             $1,762.00</t>
  </si>
  <si>
    <t>$0.00                $1,060.00           $0.00</t>
  </si>
  <si>
    <t>MODULO III. ACCESO A LA JUSTICIA INTERNACIONAL DE DERECHOS HUMANOS.
TEMA 7. SISTEMA INTERAMERICANO II.</t>
  </si>
  <si>
    <t>$0.00             $2,000.00</t>
  </si>
  <si>
    <t>JESUS RODRIGUEZ BORBON</t>
  </si>
  <si>
    <t>MODULO IV. ACCESO A LA JUSTICIA NACIONAL DE DERECHOS HUMANOS.
TEMA 8. SISTEMA MEXICANO I.</t>
  </si>
  <si>
    <t>$0.00             $1,937.00</t>
  </si>
  <si>
    <t>$0.00                $1,000.00           $0.00</t>
  </si>
  <si>
    <t>MAGDALENA SOUZA SOROVILLA</t>
  </si>
  <si>
    <t xml:space="preserve">CRONICAS: DERECHOS DE LAS MUJERES A UNA VIDA LIBRE DE VIOLENCIA. </t>
  </si>
  <si>
    <t xml:space="preserve">CINE DEBATE: PROYECCION DE PELICULA "PRECIOUS" </t>
  </si>
  <si>
    <t>01 Y 8 DE MARZO</t>
  </si>
  <si>
    <t>$0.00             $0.00</t>
  </si>
  <si>
    <t>$0.00                $0.00           $0.00</t>
  </si>
  <si>
    <t>ETELVINA CALVO GONZALEZ</t>
  </si>
  <si>
    <t xml:space="preserve">MESA REDONDA: DERECHOS DE LAS MUJERES A UNA VIDA LIBRE DE VIOLENCIA. </t>
  </si>
  <si>
    <t xml:space="preserve">CLAUDIA CONTRERAS CORDOVA </t>
  </si>
  <si>
    <t xml:space="preserve">MARIEL ALBARRAN </t>
  </si>
  <si>
    <t xml:space="preserve">DERECHOS DE LAS MUJERES A UNA VIDA LIBRE DE VIOLENCIA. </t>
  </si>
  <si>
    <t>CENTRO DE ESTUDIOS CONSTITUCIONALES DE LA SCJN</t>
  </si>
  <si>
    <t xml:space="preserve">29 DE MARZO </t>
  </si>
  <si>
    <t>MARIA MOLINA GONZALEZ</t>
  </si>
  <si>
    <t xml:space="preserve">CONFERENCIA: PROTOCOLO PARA JUZGAR CON PERSPECTIVA DE GENERO </t>
  </si>
  <si>
    <t xml:space="preserve">PROTOCOLO PARA JUZGAR CON PERSPECTIVA DE GENERO </t>
  </si>
  <si>
    <t xml:space="preserve">30 DE MARZO </t>
  </si>
  <si>
    <t>$0.00             $1,000.00</t>
  </si>
  <si>
    <t>$0.00                $410.00           $0.00</t>
  </si>
  <si>
    <t>MARIO CANUTO BOJORQUEZ</t>
  </si>
  <si>
    <t>ACTIVIDADES DE COLABORACION "CICLO DE CONFERENCIAS: PLAN ANUAL DE CAPACITACION DE DEFENSORES PUBLICOS, ASESORES JURIDICOS Y OFICIALES DEL INSTITUTO FEDERAL DE LA DEFENSORIA PUBLICA"</t>
  </si>
  <si>
    <t>PLAN ANUAL DE CAPACITACION DE DEFENSORES PUBLICOS, ASESORES JURIDICOS Y OFICIALES DEL INSTITUTO FEDERAL DE LA DEFENSORIA PUBLICA</t>
  </si>
  <si>
    <t xml:space="preserve">16 DE MARZO </t>
  </si>
  <si>
    <t xml:space="preserve">25 DE MARZO </t>
  </si>
  <si>
    <t>VIC-LE-001</t>
  </si>
  <si>
    <t>LIC. DAVID RICARDO MANCILLA NAVA</t>
  </si>
  <si>
    <t>LIC. ILIANA FABRICIA CONTRERAS PERALES</t>
  </si>
  <si>
    <t>LIC. MARIA DEL ROSARIO GARCÍA FUENTES</t>
  </si>
  <si>
    <t>LIC. CYNTHIA PATRICIA REYNA LÓPEZ</t>
  </si>
  <si>
    <t>LIC. MAREL ALBARRÁN (VIDEOCONFERENCIA)</t>
  </si>
  <si>
    <t>EXPERTOS DEL CENTRO DE ESTUDIOS CONSTITUCIONALES DE LA SCJN (VIDEOCONFERENCIA)</t>
  </si>
  <si>
    <t>DR. CARLOS MANUEL ROSALES GARCÍA</t>
  </si>
  <si>
    <t>2 Y 3 DE MARZO</t>
  </si>
  <si>
    <t>DR. JOSÉ DE JESÚS GUZMÁN MORALES</t>
  </si>
  <si>
    <t>7 Y 9 DE MARZO</t>
  </si>
  <si>
    <t>LIC. EVERARDO VALDEZ TORRES</t>
  </si>
  <si>
    <t>16 Y 17 DE MARZO</t>
  </si>
  <si>
    <t>LIC. WALTER ARELLANO TORRES</t>
  </si>
  <si>
    <t>30 Y 31 DE MARZO</t>
  </si>
  <si>
    <t>LIC. CARLOS LEÓN CARREÑO LUGO</t>
  </si>
  <si>
    <t>CONFERENCIA "LAS REDES SOCIALES Y LOS DELITOS CIBERNÉTICOS"</t>
  </si>
  <si>
    <t>DR. ROLANDO BARRAZA PÉREZ</t>
  </si>
  <si>
    <t>PRESENTACIÓN DEL PROTOCOLO "JUZGAR CON PERSPECTIVA DE GÉNERO"</t>
  </si>
  <si>
    <t>18 DE MARZO</t>
  </si>
  <si>
    <t>LIC. ERNESTO LOVERA ABSALÓN</t>
  </si>
  <si>
    <t>DR. JOSÉ GUILLERMO RUELAS OCAMPO</t>
  </si>
  <si>
    <t>MARTES DE CRÓNICAS. CINE DEBATE. PROYECCIÓN DE PELÍCULA PRECIOUS. DERECHOS DE LAS MUJERES A UNA VIDA LIBRE DE VIOLENCIA</t>
  </si>
  <si>
    <t>COLIMA</t>
  </si>
  <si>
    <t>1 DE MARZO DE 2016</t>
  </si>
  <si>
    <t>0.00                                                       0.00</t>
  </si>
  <si>
    <t>0.00                                                       0.00                                             0.00</t>
  </si>
  <si>
    <t>EVOLUCIÓN DE LOS DERECHOS HUMANOS EN OCCIDENTE</t>
  </si>
  <si>
    <t>4 Y 5 DE MARZO DE 2016</t>
  </si>
  <si>
    <t>0.00                                                       1,000.00</t>
  </si>
  <si>
    <t>LICDA. YOLANDA VERDUZCO GUZMAN</t>
  </si>
  <si>
    <t>MARTES DE CRÓNICAS. MESA REDONDA. DERECHOS DE LAS MUJERES A UNA VIDA LIBRE DE VIOLENCIA</t>
  </si>
  <si>
    <t>8 DE MARZO DE 2016</t>
  </si>
  <si>
    <t>LICDA. JUDITH LARIOS DÉNIZ</t>
  </si>
  <si>
    <t>DRA. NORA PATRICIA RÍOS DE LA MORA</t>
  </si>
  <si>
    <t>LICDA. CLEMENTINA NAVA PÉREZ</t>
  </si>
  <si>
    <t>COL-E-001-2016</t>
  </si>
  <si>
    <t>MTRA. ANA SOFÍA TORRES MENCHACA</t>
  </si>
  <si>
    <t>PRINCIPIOS</t>
  </si>
  <si>
    <t>2,895.00                                                       1,412.00</t>
  </si>
  <si>
    <t>0.00                                                       1,320.00                                             0.00</t>
  </si>
  <si>
    <t>MAGDA. LUCITANIA GARCÍA ORTIZ</t>
  </si>
  <si>
    <t>PRESENTACIÓN DE PROTOCOLO PARA JUZGAR CON PERSPECTIVA DE GÉNERO</t>
  </si>
  <si>
    <t>PROTOCOLO PARA JUZGAR CON PERSPECTIVA DE GÉNERO</t>
  </si>
  <si>
    <t>LIZETTE SARAHÍ ENRÍQUEZ VALENCIA</t>
  </si>
  <si>
    <t>ADAPTACIÓN DE OBRA DE TEATRO: "NI PRINCESAS… NI ESCLAVAS" DE HUMBERTO ROBLES.</t>
  </si>
  <si>
    <t>IGUALDAD DE GÉNERO Y VIOLENCIA DOMÉSTICA</t>
  </si>
  <si>
    <t>SILVIA NEIT ONTIVEROS SALAS</t>
  </si>
  <si>
    <t>COL-E-002-2016</t>
  </si>
  <si>
    <t>DRA. MARÍA DEL PILAR HÉRNANDEZ MARTÍNEZ</t>
  </si>
  <si>
    <t>EVOLUCIÓN DE LOS DERECHOS HUMANOS EN EL CONSTITUCIONALISMO MEXICANO</t>
  </si>
  <si>
    <t>1,473.00                                                       1,454.00</t>
  </si>
  <si>
    <t>6,399.00                                                       0.00                                             20.00</t>
  </si>
  <si>
    <t>DGCCJ-3248</t>
  </si>
  <si>
    <t>KATYA MELENDEZ TAPIA</t>
  </si>
  <si>
    <t>MARTES DE CRONICAS, CICLO "DERECHOS DE LAS MUJERES A UNA VIDA LIBRE DE VIOLENCIA"</t>
  </si>
  <si>
    <t>CINE DEBATE RELATIVO A PELICULA "PRECIOUS"</t>
  </si>
  <si>
    <t>CUERNAVACA</t>
  </si>
  <si>
    <t>1o DE MARZO DE 2016</t>
  </si>
  <si>
    <t>CCJ-CUE-154-2016</t>
  </si>
  <si>
    <t>EDGAR GOMEZ JAIMES</t>
  </si>
  <si>
    <t>DIPLOMADO "EL ACCESO A LA JUSTICIA EN MATERIA DE DERECHOS HUMANOS"</t>
  </si>
  <si>
    <t>MODULO I. APROXIMACION A LOS DERECHOS HUMANOS</t>
  </si>
  <si>
    <t>3 Y 4 DE MARZO DE 2016</t>
  </si>
  <si>
    <t>CUE-UE-02</t>
  </si>
  <si>
    <t>CUE-E-03</t>
  </si>
  <si>
    <t>GRACIELA RODRIGUEZ MANZO</t>
  </si>
  <si>
    <t>MARTES DE CRONICAS, "CICLO DERECHOS DE LAS MUJERES A UNA VIDA LIBRE DE VIOLENCIA"</t>
  </si>
  <si>
    <t>CONFERENCIA: "HACIA UN MECANISMO DE CUMPLIMIENTO DE LAS DECISIONES Y RECOMENDACIONES INTERNACIONALES AL ESTADO MEXICANO, EN MATERIA DE LA ERRADICACIÓN DE VIOLENCIA CONTRA LAS MUJERES"</t>
  </si>
  <si>
    <t>MARIA TERESA GARCIA DIAZ</t>
  </si>
  <si>
    <t>MESA REDONDA "DERECHO DE LAS MUJERES A UNA VIDA LIBRE DE VIOLENCIA"</t>
  </si>
  <si>
    <t>ROCIO ADRIANA MARTINEZ ESPINOZA</t>
  </si>
  <si>
    <t>CLARA ELIZABETH SOTO CASTOR</t>
  </si>
  <si>
    <t>PRESENTACION</t>
  </si>
  <si>
    <t>"PROTOCOLO PARA JUZGAR CON PERSPECTIVA DE GENERO"</t>
  </si>
  <si>
    <t>9 DE MARZO DE 2016</t>
  </si>
  <si>
    <t>AMERICA PRECIADO BAHENA</t>
  </si>
  <si>
    <t>DGCCJ-3160</t>
  </si>
  <si>
    <t>ANA BERTHA HARO SANCHEZ</t>
  </si>
  <si>
    <t>CONVERSATORIO</t>
  </si>
  <si>
    <t>"MORELOS: UN PASO POR LA IGUALDAD DE GENERO"</t>
  </si>
  <si>
    <t>10 DE MARZO DE 2016</t>
  </si>
  <si>
    <t xml:space="preserve">ANA ISABEL LEON TRUEBA </t>
  </si>
  <si>
    <t>ZAMIR ANDREZ FAJARDO MORALES</t>
  </si>
  <si>
    <t>CUE-E-04</t>
  </si>
  <si>
    <t>DGCCJ-3246</t>
  </si>
  <si>
    <t>MARIEL ALBARRAN DUARTE</t>
  </si>
  <si>
    <t>PRESENTACION DE CRONICAS "DERECHOS DE LAS MUJERES A UNA VIDA LIBRE DE VIOLENCIA"</t>
  </si>
  <si>
    <t>15 DE MARZO DE 2016</t>
  </si>
  <si>
    <t>ANAHIBY BECERRA GIL</t>
  </si>
  <si>
    <t>CONFERENCIA</t>
  </si>
  <si>
    <t>"EL DERECHO FUNDAMENTAL DE LA PROTECCION DE LOS DATOS PERSONALES Y LA CIBERSEGURIDAD EN REDES"</t>
  </si>
  <si>
    <t>LIDIA YOLANDA LOPEZ GARCIA</t>
  </si>
  <si>
    <t>CUL-LE-001</t>
  </si>
  <si>
    <t>CUL-E-001</t>
  </si>
  <si>
    <t>CUL-E-003</t>
  </si>
  <si>
    <t>CUL-E-002</t>
  </si>
  <si>
    <t>01/03/02016</t>
  </si>
  <si>
    <t>DUR-E-001</t>
  </si>
  <si>
    <t>KARINA NAVA JARA</t>
  </si>
  <si>
    <t>CINE DEBATE</t>
  </si>
  <si>
    <t>"PRECIOUS"</t>
  </si>
  <si>
    <t>DURANGO</t>
  </si>
  <si>
    <t>1 DE MARZO</t>
  </si>
  <si>
    <t>DUR-E-002</t>
  </si>
  <si>
    <t>MARIA CAMPOS ZAVALA</t>
  </si>
  <si>
    <t>4 Y 5 DE MARZO</t>
  </si>
  <si>
    <t>DUR-E-003</t>
  </si>
  <si>
    <t>EDUARDO LARA SALAZAR</t>
  </si>
  <si>
    <t>DUR-E-004</t>
  </si>
  <si>
    <t>SANDRA ARCE PÉREZ</t>
  </si>
  <si>
    <t>DUR-E-005</t>
  </si>
  <si>
    <t>BEATRIZ VALLES SALAS</t>
  </si>
  <si>
    <t>MESA REDONDA</t>
  </si>
  <si>
    <t>"LOS DERECHOS DE LA MUJER DE UNA VIDA LIBRE SIN VIOLENCIA"</t>
  </si>
  <si>
    <t>DUR-E-006</t>
  </si>
  <si>
    <t>MARTHA CEPEDA AMEZCUA</t>
  </si>
  <si>
    <t>DUR-E-007</t>
  </si>
  <si>
    <t>CLOTILDE VÁZQUEZ RODRÍGUEZ</t>
  </si>
  <si>
    <t>DUR-E-008</t>
  </si>
  <si>
    <t>SUSANA GONZÁLEZ RODRÍGUEZ</t>
  </si>
  <si>
    <t>"PLENOS DE CIRCUITO Y RESOLUCIÓN DE CONTRADICCIÓN DE TESIS DE SU COMPETENCIA"</t>
  </si>
  <si>
    <t>10 DE MARZO</t>
  </si>
  <si>
    <t>DUR-E-009</t>
  </si>
  <si>
    <t>ARTURO DÍAZ SAN VICENTE</t>
  </si>
  <si>
    <t>"AMPARO EN REVISIÓN 554/2013</t>
  </si>
  <si>
    <t>DUR-E-010</t>
  </si>
  <si>
    <t>JULIETA HERNÁNDEZ CAMARGO</t>
  </si>
  <si>
    <t>PRESENTACIÓN DE PROTOCOLO</t>
  </si>
  <si>
    <t>17 DE MARZO</t>
  </si>
  <si>
    <t>DUR-E-011</t>
  </si>
  <si>
    <t>PERSONAL DEL CENTRO DE ESTUDIOS CONSTITUCIONALES DE LA SCJN</t>
  </si>
  <si>
    <t>"RESOLUCIÓN DE LA SCJN"</t>
  </si>
  <si>
    <t>9 DE JULIO</t>
  </si>
  <si>
    <t>ENS-E-004</t>
  </si>
  <si>
    <t>JOSÉ LUIS DELGADO GAYTÁN</t>
  </si>
  <si>
    <t>MÓDULO I: EVOLUCIÓN DE LOS DERECHOS HUMANOS</t>
  </si>
  <si>
    <t>ENSENADA</t>
  </si>
  <si>
    <t>4 Y 5</t>
  </si>
  <si>
    <t>1,333.22                          1,653.06</t>
  </si>
  <si>
    <t>0.00                    1,600.00                      0.00</t>
  </si>
  <si>
    <t>ENS-E-005</t>
  </si>
  <si>
    <t>MARIANA VESPASIANO</t>
  </si>
  <si>
    <t>MÓDULO II: ENFOQUES TEÓRICOS Y CONCEPTO DE LOS DERECHOS HUMANOS</t>
  </si>
  <si>
    <t>3,982.23                          1,000.00</t>
  </si>
  <si>
    <t>6,401.00                    3,400.00                      0.00</t>
  </si>
  <si>
    <t>ENS-E-006</t>
  </si>
  <si>
    <t>JUAN ANTONIO MARURI JIMÉNEZ</t>
  </si>
  <si>
    <t>MÓDULO III: EVOLUCIÓN DEL CONSTITUCIONALISMO MEXICANO</t>
  </si>
  <si>
    <t>18 Y 19</t>
  </si>
  <si>
    <t>4,265.60                          2,000.00</t>
  </si>
  <si>
    <t>5,990.00                    3,052.00                      0.00</t>
  </si>
  <si>
    <t>ENS-LE-002</t>
  </si>
  <si>
    <t>PAOLA LIZETT FLEMATE DÍAZ</t>
  </si>
  <si>
    <t>MARTES DE CRÓNICAS- CICLO, DERECHOS DE LAS MUJERES A UNA VIDA LIBRE DE VIOLENCIA, CINE DEBATE: PELÍCULA PRECIOUS.</t>
  </si>
  <si>
    <t xml:space="preserve">LA VIOLENCIA DE GÉNERO Y LA SITUACIÓN DE VULNERABILIDAD DE LA MUJER EN MÉXICO.
LOS DERECHOS HUMANOS, LA IGUALDAD Y LA NO DISCRIMINACIÓN.
AMPARO EN REVISIÓN 55412013 DE LA S.C.J.N.
</t>
  </si>
  <si>
    <t>1</t>
  </si>
  <si>
    <t>0.00                          1,000.00</t>
  </si>
  <si>
    <t>0.00                    0.00                      0.00</t>
  </si>
  <si>
    <t>MARBELLA CHÁVEZ DOMÍNGUEZ</t>
  </si>
  <si>
    <t>MARTES DE CRÓNICAS- CICLO, MESA REDONDA: DERECHO DE LAS MUJERES A UNA VIDA LIBRE DE VIOLENCIA.</t>
  </si>
  <si>
    <t xml:space="preserve">LOS DERECHOS DE LAS MUJERES A UNA VIDA LIBRE DE VIOLENCIA.
LA VIOLENCIA DE GÉNERO Y LA SITUACIÓN DE VULNERABILIDAD DE LA MUJER EN MÉXICO.
AMPARO EN REVISIÓN 55412013 DE LA S.C.J.N.
</t>
  </si>
  <si>
    <t>8</t>
  </si>
  <si>
    <t>0.00                          993.67</t>
  </si>
  <si>
    <t>GUILLERMINA CALVO ROMERO</t>
  </si>
  <si>
    <t>LUCÍA YOLANDA GUERRERO ACOSTA</t>
  </si>
  <si>
    <t>0.00                          993.66</t>
  </si>
  <si>
    <t>ENS-LE-003</t>
  </si>
  <si>
    <t>GABRIELA NAVARRO PERAZA</t>
  </si>
  <si>
    <t>PRESENTACIÓN DEL PROTOCOLO PARA JUZGAR CON PERSPECTIVA DE GÉNERO, HACIENDO REALIDAD EL DERECHO A LA IGUALDAD.</t>
  </si>
  <si>
    <t>0.00                          827.00</t>
  </si>
  <si>
    <t>ENS-E-007</t>
  </si>
  <si>
    <t>HÉCTOR ANTONIO CORTÉS PEÑA</t>
  </si>
  <si>
    <t>TALLER: JUICIOS ORALES</t>
  </si>
  <si>
    <t>11 Y 12</t>
  </si>
  <si>
    <t>3,694.89                          2,000.00</t>
  </si>
  <si>
    <t>0.00                    1,253.00                      0.00</t>
  </si>
  <si>
    <t>GDL-E-003</t>
  </si>
  <si>
    <t>VICTOR MANUEL PEÑA BRISEÑO</t>
  </si>
  <si>
    <t>CONFERENCIA Y PRESENTACIÓN DE LIBRO</t>
  </si>
  <si>
    <t>CONCURSO MERCANTIL DE GRUPOS EMPRESARIALES</t>
  </si>
  <si>
    <t>"MINISTRO MARIANO AZUELA RIVERA" EN GUADALAJARA, JALISCO</t>
  </si>
  <si>
    <t>GDL-E-004</t>
  </si>
  <si>
    <t>LUIS FERNANDO PALOMINO BERNAL</t>
  </si>
  <si>
    <t>GDL-E-005</t>
  </si>
  <si>
    <t>MARCO ANTONIO PEÑA BARBA</t>
  </si>
  <si>
    <t>GDL-E-008</t>
  </si>
  <si>
    <t>MARGARITA CARDIEL RAMOS</t>
  </si>
  <si>
    <t xml:space="preserve">MARTES DE CRÓNICAS
MESA REDONDA
</t>
  </si>
  <si>
    <t>GDL-E-007</t>
  </si>
  <si>
    <t>ROSALBA VILLASECA TREJO</t>
  </si>
  <si>
    <t>GDL-E-010</t>
  </si>
  <si>
    <t>ISRAEL VIZCARRA VARELA</t>
  </si>
  <si>
    <t>GDL-E-011</t>
  </si>
  <si>
    <t>CHRISTIAN ARIEL CALDERÓN TORRES</t>
  </si>
  <si>
    <t>GDL-E-012</t>
  </si>
  <si>
    <t xml:space="preserve">DOMINGO COSS Y LEÓN COSS Y LEÓN </t>
  </si>
  <si>
    <t>GDL-UE-001</t>
  </si>
  <si>
    <t>JAVIER ESPINOZA DE LOS MONTEROS MOJICA</t>
  </si>
  <si>
    <t>GDL-E-009</t>
  </si>
  <si>
    <t>ALMA ARACELI CHÁVEZ GUTH</t>
  </si>
  <si>
    <t xml:space="preserve">CONFERENCIA </t>
  </si>
  <si>
    <t>DERECHOS HUMANOS Y URBANISMO: CIUDAD AMIGABLE</t>
  </si>
  <si>
    <t>GTO-002-CR</t>
  </si>
  <si>
    <t>LUIS ESTRELLA ORTEGA</t>
  </si>
  <si>
    <t>ACCESOS A LA JUSTICIA EN MATERIA DE DERECHOS HUMANOS</t>
  </si>
  <si>
    <t>GUANAJUATO, GUANAJUATO</t>
  </si>
  <si>
    <t>1, 3, 7, 10, 14, 16, 28 Y 30 DE MARZO DE 2016</t>
  </si>
  <si>
    <t>GTO-003-CR</t>
  </si>
  <si>
    <t>LAURA CUEVAS AGUILERA</t>
  </si>
  <si>
    <t>DERECHO A LAS MUJERES A UNA VIDA LIBRE DE VIOLENCIA</t>
  </si>
  <si>
    <t>1, 8, 15 Y 29 DE MARZO DE 2016</t>
  </si>
  <si>
    <t>GTO-004-CR</t>
  </si>
  <si>
    <t>HUGO RUIZ VALADEZ</t>
  </si>
  <si>
    <t>31 DE MARZO DE 2016</t>
  </si>
  <si>
    <t>EVARISTO CORIA MARTÍNEZ</t>
  </si>
  <si>
    <t>CINE DEBATE "PELÍCULA PRECIUS"</t>
  </si>
  <si>
    <t>PELÍCULA PRECIUS</t>
  </si>
  <si>
    <t>HERMOSILLO</t>
  </si>
  <si>
    <t>JOSÉ MANUEL BLANCO QUIHUIS                                                     SANAE MERCEDES TAOMORI HINOJOSA</t>
  </si>
  <si>
    <t>MESA DE DEBATE "LOS DERECHOS DE LAS MUJERES"</t>
  </si>
  <si>
    <t>LOS DERECHOS DE LAS MUJERES</t>
  </si>
  <si>
    <t xml:space="preserve">PRESENTACIÓN DE CRÓNICAS "DERECHOS DE LAS MUJERES A UNA VIDA LIBRE DE VIOLENCIA. EXPOSICIÓN DEL ASUNTO: AMPARO EN REVISIÓN 554/2013, A CARGO DE LA UNIDAD DE CRÓNICAS" </t>
  </si>
  <si>
    <t xml:space="preserve">MARTES DE CRÓNICAS. DERECHOS DE LAS MUJERES A UNA VIDA LIBRE DE VIOLENCIA. EXPOSICIÓN DEL ASUNTO: AMPARO EN REVISIÓN 554/2013, A CARGO DE LA UNIDAD DE CRÓNICAS </t>
  </si>
  <si>
    <t>HER-171</t>
  </si>
  <si>
    <t>JAVIER ALFONSO PÉREZ CHÁVEZ</t>
  </si>
  <si>
    <t>SESIÓN DE SEMINARIO "LA ETAPA DE INVESTIGACIÓN EN EL NUEVO SISTEMA DE JUSTICIA PENAL"</t>
  </si>
  <si>
    <t>LA ETAPA DE INVESTIGACIÓN EN EL NUEVO SISTEMA DE JUSTICIA PENAL</t>
  </si>
  <si>
    <t>28 Y 29 DE MARZO</t>
  </si>
  <si>
    <t>3, 4, 10, 11, 16, 17 Y 31 DE MARZO</t>
  </si>
  <si>
    <t>JOSÉ GERARDO GASTÉLUM BOJORQUEZ</t>
  </si>
  <si>
    <t>PRESENTACIÓN DE CRÓNICAS "DERECHOS DE LAS MUJERES A UNA VIDA LIBRE DE VIOLENCIA. ANÁLISIS DE LA RESOLUCIÓN DE LA SUPREMA CORTE DE JUSTICIA DE LA NACIÓN, A CARGO DEL CENTRO DE ESTUDIOS CONSTITUCIONALES"</t>
  </si>
  <si>
    <t>MARTES DE CRÓNICAS. DERECHOS DE LAS MUJERES A UNA VIDA LIBRE DE VIOLENCIA. ANÁLISIS DE LA RESOLUCIÓN DE LA SUPREMA CORTE DE JUSTICIA DE LA NACIÓN, A CARGO DEL CENTRO DE ESTUDIOS CONSTITUCIONALES</t>
  </si>
  <si>
    <t>JOSÉ MANUEL BLANCO QUIHUIS</t>
  </si>
  <si>
    <t>PRESENTACIÓN DE CRÓNICAS "PROTOCOLO PARA JUZGAR CON PERSPECTIVA DE GÉNERO"</t>
  </si>
  <si>
    <t>30 DE MARZO</t>
  </si>
  <si>
    <t>PAZ-E-004</t>
  </si>
  <si>
    <t>PAZ-E-005</t>
  </si>
  <si>
    <t>PAZ-E-006</t>
  </si>
  <si>
    <t>PAZ-E-007</t>
  </si>
  <si>
    <t>CCJ/PAZ/025/2016</t>
  </si>
  <si>
    <t>LEO-E-003</t>
  </si>
  <si>
    <t>MARCO BAÑOS MARTINEZ</t>
  </si>
  <si>
    <t>UNA NUEVA ENTIDAD FEDERATIVA EN MEXICO, Y SU IMPACTO POLITICO</t>
  </si>
  <si>
    <t>LEO-LE-002</t>
  </si>
  <si>
    <t>DIPLOMADO, ACCESO A LA JUSTICIA EN MATERIA DE DERECHOS HUMANOS</t>
  </si>
  <si>
    <t>ANGELES LOPEZ GARCIA</t>
  </si>
  <si>
    <t>MESA REDONDA, DERECHO DE LAS MUJERES A UNA VIDA LIBRE DE VIOLENCIA</t>
  </si>
  <si>
    <t>JOSE SANDOVAL BAUTISTA</t>
  </si>
  <si>
    <t>LEO-E-004</t>
  </si>
  <si>
    <t>JOSE BERMUDEZ MANRIQUE</t>
  </si>
  <si>
    <t>LUIS ORTIZ ANDRADE</t>
  </si>
  <si>
    <t>EVOLUCION DE LOS DERECHOS HUMANOS EN EL CONSTITUCIONALISMO MEXICANO</t>
  </si>
  <si>
    <t>15 Y 17</t>
  </si>
  <si>
    <t>ANALISIS DE LAS REFORMAS CONSTITUCIONALES</t>
  </si>
  <si>
    <t>JOSE CABRERA GUTIERREZ</t>
  </si>
  <si>
    <t>PRESENTACION DE PROTOCOLO</t>
  </si>
  <si>
    <t>MAT-E-001</t>
  </si>
  <si>
    <t>WALTER ARELLANO HOBELSBERGER</t>
  </si>
  <si>
    <t>DIPLOMADO ACCESO A LA JUSTICIA EN MATERIA DE DERECHOS HUMANOS M-I</t>
  </si>
  <si>
    <t>ACCESO A LA JUSTICIA EN MATERIA DE DERECHOS HUMANOS  M-I</t>
  </si>
  <si>
    <t>MATAMOROS</t>
  </si>
  <si>
    <t>MAT-E-002</t>
  </si>
  <si>
    <t>DIPLOMADO ACCESO A LA JUSTICIA EN MATERIA DE DERECHOS HUMANOS M-II</t>
  </si>
  <si>
    <t>ACCESO A LA JUSTICIA EN MATERIA DE DERECHOS HUMANOS  M-II</t>
  </si>
  <si>
    <t>12 DE MARZO</t>
  </si>
  <si>
    <t>MAT-E-003</t>
  </si>
  <si>
    <t>ROLANDO BARRAZA PEREZ</t>
  </si>
  <si>
    <t>CONFERENCIA PROTOCOLO PARA JUZGAR CON PERSPECTIVA DE GENERO</t>
  </si>
  <si>
    <t>PROTOCOLO PARA JUZGAR CON PERSPECTIVA DE GENERO</t>
  </si>
  <si>
    <t>ERNESTO LOVERA ABSALÓN</t>
  </si>
  <si>
    <t>MAT-LE-001</t>
  </si>
  <si>
    <t>ROBERTO RUIZ CORREA</t>
  </si>
  <si>
    <t>MARTES DE CRÓNICAS CINE DEBATE PELÍCULA PRECIOUS</t>
  </si>
  <si>
    <t>CINE DEBATE PELÍCULA PRECIOUS</t>
  </si>
  <si>
    <t>MARISA GUADALUPE QUINTANILLA DE LA GARZA</t>
  </si>
  <si>
    <t>MARTES DE CRÓNICAS MESA REDONDA</t>
  </si>
  <si>
    <t xml:space="preserve"> MESA REDONDA</t>
  </si>
  <si>
    <t>CARLOS ALEJANDRO CORONA GRACIA</t>
  </si>
  <si>
    <t>VIDEOCONFERENCIA MARTES DE CRÓNICAS PRESENTACIÓN DE CRÓNICAS</t>
  </si>
  <si>
    <t xml:space="preserve"> PRESENTACIÓN DE CRÓNICAS</t>
  </si>
  <si>
    <t>VIDEOCONFERENCIA MARTES DE CRÓNICAS CONFERENCIA CENTROS DE ESTUDIOS CONSTITUCIONALES</t>
  </si>
  <si>
    <t xml:space="preserve"> CENTROS DE ESTUDIOS CONSTITUCIONALES</t>
  </si>
  <si>
    <t xml:space="preserve">KARLA IRASEMA QUINTANA OSUNA </t>
  </si>
  <si>
    <t>CLEMENTE RENDÓN DE LA GARZA</t>
  </si>
  <si>
    <t xml:space="preserve">CONFERENCIA NARRACIONES DE CINCO MAGNICIDIOS 2016 </t>
  </si>
  <si>
    <t xml:space="preserve"> NARRACIONES DE CINCO MAGNICIDIOS 2016 </t>
  </si>
  <si>
    <t>EXHIBICIONES ITINERANTES NARRACIONES DE CINCO MAGNICIDIOS 2016</t>
  </si>
  <si>
    <t>11-28 DE MARZO</t>
  </si>
  <si>
    <t>MAZ-E-002</t>
  </si>
  <si>
    <t>MAGDO. CLAUDIO RAYMUNDO GÁMEZ PEREA</t>
  </si>
  <si>
    <t>CONFERENCIA MAGISTRAL "MATERNIDAD SUBROGADA"</t>
  </si>
  <si>
    <t>MATERNIDAD SUBROGADA</t>
  </si>
  <si>
    <t>MAZATLÁN</t>
  </si>
  <si>
    <t>1,887.70                               1,000.00</t>
  </si>
  <si>
    <t>0                             1,356.00                                 0</t>
  </si>
  <si>
    <t>MAZ-E-003</t>
  </si>
  <si>
    <t>MTRO. WALTER MARTÍN ARELLANO TORRES</t>
  </si>
  <si>
    <t>MÓDULO I: EVOLUCIÓN DE LOS DERECHOS HUMANOS EN OCCIDENTE Y PRINCIPIOS.</t>
  </si>
  <si>
    <t>04, Y 05/03/2016</t>
  </si>
  <si>
    <t>4,675.40                              2,000.00</t>
  </si>
  <si>
    <t>5,721.00                             0                                 0</t>
  </si>
  <si>
    <t>MAZ-E-004</t>
  </si>
  <si>
    <t>11, Y 12/03/2016</t>
  </si>
  <si>
    <t>4,675.40.00                               2,000.00</t>
  </si>
  <si>
    <t>4,749.00                             0                                 0</t>
  </si>
  <si>
    <t>MAZ-E-005</t>
  </si>
  <si>
    <t>MAGDO. WALTER ARELLANO HOBELSBERGER</t>
  </si>
  <si>
    <t>MÓDULO II: EVOLUCIÓN DE LOS DERECHOS HUMANOS EN EL CONSTITUCIONALISMO MEXICANO</t>
  </si>
  <si>
    <t>18 Y 19/03/2016</t>
  </si>
  <si>
    <t>5,270.40                               2,000.00</t>
  </si>
  <si>
    <t>4,172.00                             0                                 0</t>
  </si>
  <si>
    <t>MAZ-E-006</t>
  </si>
  <si>
    <t>JUEZ ANTONIO HERMOSILLA IRIARTE</t>
  </si>
  <si>
    <t>CONFERENCIA MAGISTRAL "VALORACIÓN DE LA PRUEBA EN EL JUICIO ORAL"</t>
  </si>
  <si>
    <t>VALORACIÓN DE LA PRUEBA EN EL JUICIO ORAL</t>
  </si>
  <si>
    <t>2,337.70                               1,000.00</t>
  </si>
  <si>
    <t>ALBERTO PÉREZ DAYÁN</t>
  </si>
  <si>
    <t>PRESENTACIÓN LIBRO "TRABAJADORES BURÓCRATAS DE CONFIANZA Y EL DERECHO DE SINDICACIÓN"</t>
  </si>
  <si>
    <t>HOSPEDAJE:  2851.64</t>
  </si>
  <si>
    <t>VUELO : 3584.77</t>
  </si>
  <si>
    <t>MER-E-05-2016</t>
  </si>
  <si>
    <t>ALIMENTOS:  792.00</t>
  </si>
  <si>
    <t>TRANSPORTE:0.00</t>
  </si>
  <si>
    <t>ESTAC.: 28</t>
  </si>
  <si>
    <t>HOSPEDAJE:  00</t>
  </si>
  <si>
    <t>VUELO : 00</t>
  </si>
  <si>
    <t>MER-E-06 -2016</t>
  </si>
  <si>
    <t>MAYRA GONZÁLEZ SOLIS</t>
  </si>
  <si>
    <t>ALIMENTOS:  00</t>
  </si>
  <si>
    <t>ESTAC.: 00</t>
  </si>
  <si>
    <t>HÉCTOR VICTORIA MALDONADO</t>
  </si>
  <si>
    <t>MER-E-07 -2016</t>
  </si>
  <si>
    <t>ABSALÓN ÁLVAREZ ESCALANTE</t>
  </si>
  <si>
    <t>MER-E-08-2015</t>
  </si>
  <si>
    <t>JOSÉ ATANACIO ALPUCHE MARRUFO</t>
  </si>
  <si>
    <t>MER-E-09 -2016</t>
  </si>
  <si>
    <t>AMELIA GUADALUPE OJEDA SOSA</t>
  </si>
  <si>
    <t>MARTES DE CRÓNICAS : CINE DEBATE.</t>
  </si>
  <si>
    <t>MARTES DE CRÓNICAS : CINE DEBATE</t>
  </si>
  <si>
    <t>MER-E-12-2016</t>
  </si>
  <si>
    <t>ESTAC.: 28.00</t>
  </si>
  <si>
    <t>MARTES DE CRÓNICAS : MESA REDONDA</t>
  </si>
  <si>
    <t>MARTES DE CRÓNICAS :  MESA REDONDA</t>
  </si>
  <si>
    <t>MER-E-13-2015</t>
  </si>
  <si>
    <t>ESTAC.: 24.00</t>
  </si>
  <si>
    <t>ROCÍO QUINTAL LÓPEZ</t>
  </si>
  <si>
    <t>MER-E-14-2016</t>
  </si>
  <si>
    <t>JORGE RIVERO EVIA</t>
  </si>
  <si>
    <t>MER-E-15-2016</t>
  </si>
  <si>
    <t>ESTAC.: 68</t>
  </si>
  <si>
    <t xml:space="preserve">PABLO VICENTE MONROY GÓMEZ </t>
  </si>
  <si>
    <t>MER-E-16-2016</t>
  </si>
  <si>
    <t>ESTAC.: 60</t>
  </si>
  <si>
    <t>URENDA NAVARRO SÁNCHEZ</t>
  </si>
  <si>
    <t>HOSPEDAJE:  2.040.01</t>
  </si>
  <si>
    <t>VUELO : 7,190.80</t>
  </si>
  <si>
    <t>MER-E-17-2016</t>
  </si>
  <si>
    <t>ALIMENTOS:  352.00</t>
  </si>
  <si>
    <t>ANNEL ROSADO LARA</t>
  </si>
  <si>
    <t>MER-E-18-2016</t>
  </si>
  <si>
    <t>ESTAC.: 16</t>
  </si>
  <si>
    <t>MXL-LE-002</t>
  </si>
  <si>
    <t>ARMANDO SANABRIA ENZASTIGA</t>
  </si>
  <si>
    <t>MARTES DE CRONICAS. LAS RESOLUCIONES DEL PLENO A TRAVES DEL CINE. DERECHOS DE LAS MUJERES A UNA VIDA LIBRE DE VIOLENCIA. PROYECCION DE LA PELICULA PRECIOUS.</t>
  </si>
  <si>
    <t>MEXICALI</t>
  </si>
  <si>
    <t>YSAELA SOSA CAMAS</t>
  </si>
  <si>
    <t>MARTES DE CRONICAS. LAS RESOLUCIONES DEL PLENO A TRAVES DEL CINE. DERECHOS DE LAS MUJERES A UNA VIDA LIBRE DE VIOLENCIA. MESA DE DEBATE SOBRE EL TEMA DE LOS DERECHOS DE LAS MUJERES.</t>
  </si>
  <si>
    <t>MARLA SABRINA FELIX RAMOS</t>
  </si>
  <si>
    <t>DANIEL SOLORIO RAMIREZ</t>
  </si>
  <si>
    <t>DIPLOMADO. ACCESO A LA JUSTICIA EN MATERIA DE DERECHOS HUMANOS. MODULO I. APROXIMACION A LOS DERECHOS HUMANOS.</t>
  </si>
  <si>
    <t>9 Y 10 DE MARZO</t>
  </si>
  <si>
    <t>MARTES DE CRONICAS. LAS RESOLUCIONES DEL PLENO A TRAVES DEL CINE. DERECHOS DE LAS MUJERES A UNA VIDA LIBRE DE VIOLENCIA. EXPOSICION DEL ASUNTO AMPRO EN REVISION 554/2013.</t>
  </si>
  <si>
    <t>ROSA MARIA SEGURA GONZALEZ</t>
  </si>
  <si>
    <t>28 DE MARZO</t>
  </si>
  <si>
    <t>ROBERTO LARA CHAGOYAN</t>
  </si>
  <si>
    <t>MARTES DE CRONICAS. LAS RESOLUCIONES DEL PLENO A TRAVES DEL CINE. DERECHOS DE LAS MUJERES A UNA VIDA LIBRE DE VIOLENCIA. ANALISIS DE LA RESOLUCION DE LA SUPREMA CORTE DE JUSTICIA DE LA NACION A CARGO DEL CENTRO DE ESTUDIOS CONSTITUCIONALES.</t>
  </si>
  <si>
    <t>JORGE LUIS GALLEGOS MEDINA</t>
  </si>
  <si>
    <t>DIPLOMADO. ACCESO A LA JUSTICIA EN MATERIA DE DERECHOS HUMANOS.</t>
  </si>
  <si>
    <t>MODULO II. EVOLUCION DE LOS DERECHOS HUMANOS EN  MEXICO</t>
  </si>
  <si>
    <t>MTY-LE-002</t>
  </si>
  <si>
    <t>CINDY PATRICIA HERNÁNDEZ ROBLES                        GABRIELA PATRICIA HERNÁNDEZ ROBLES</t>
  </si>
  <si>
    <t>CRÓNICAS: PROYECCIÓN DE LA PELÍCULA PRECIOUS</t>
  </si>
  <si>
    <t>MONTERREY</t>
  </si>
  <si>
    <t>GABRIEL CAVAZOS VILLANUEVA</t>
  </si>
  <si>
    <t>02 Y 03 DE MARZO</t>
  </si>
  <si>
    <t>ANA MARÍA ALVARADO LARIOS</t>
  </si>
  <si>
    <t>09 Y 10 DE MARZO</t>
  </si>
  <si>
    <t>ÓSCAR FLORES TORRES</t>
  </si>
  <si>
    <t>FERNANDO VAZQUEZ ALANIS</t>
  </si>
  <si>
    <t>PABLO ROJAS DURÁN</t>
  </si>
  <si>
    <t>JUAN CARLOS VILLAVICENCIO MACÍAS</t>
  </si>
  <si>
    <t>CURSO DE CAPACITACIÓN EN EL USO Y APROVECHAMIENTO DE LAS HERRAMIENTAS DE LOS SISTEMAS ELECTRÓNICOS DE CONSULTAS Y TESIS Y EJECUTORIAS DE LA SCJN</t>
  </si>
  <si>
    <t>GUADALUPE GRACIELA BUCHANAN ORTEGA</t>
  </si>
  <si>
    <t>CONFERENCIA: DIVORCIO INCAUSADO</t>
  </si>
  <si>
    <t>DIVORCIO INCAUSADO</t>
  </si>
  <si>
    <t>07 DE MARZO</t>
  </si>
  <si>
    <t>CRÓNICAS: MESA DE DEBATE SOBRE EL TEMA EL DERECHO DE LAS MUJERES</t>
  </si>
  <si>
    <t>MESA DE DEBATE SOBRE EL TEMA EL DERECHO DE LAS MUJERES</t>
  </si>
  <si>
    <t>RAFAEL AGUILERA PORTALES               ILEANA NIEVES VELÁZQUEZ             LUIS ERNESTO AGUIRRE VILLARREAL</t>
  </si>
  <si>
    <t>PRESENTACIÓN DE LIBRO: POLÍTICAS DEL MULTICULTURALISMO: MIGRACIÓN, CIUDADANÍA Y DERECHOS DIFERENCIALES</t>
  </si>
  <si>
    <t>POLÍTICAS DEL MULTICULTURALISMO: MIGRACIÓN, CIUDADANÍA Y DERECHOS DIFERENCIALES</t>
  </si>
  <si>
    <t>PERSONAL DE LA UNIDAD DE CRÓNICAS</t>
  </si>
  <si>
    <t>VIDEOCONFERENCIA: EXPOSICIÓN DEL ASUNTO: AMPARO EN REVISIÓN 554/2013</t>
  </si>
  <si>
    <t>EXPOSICIÓN DEL ASUNTO: AMPARO EN REVISIÓN 554/2013</t>
  </si>
  <si>
    <t>PERSONAL DE LA DGCCJ</t>
  </si>
  <si>
    <t>VIDEOCONFERENCIA: CONFERENCIA MAGISTRAL EVOLUCIÓN E IMPORTANCIA DE LOS DERECHOS HUMANOS</t>
  </si>
  <si>
    <t>CONFERENCIA MAGISTRAL EVOLUCIÓN E IMPORTANCIA DE LOS DERECHOS HUMANOS</t>
  </si>
  <si>
    <t>MYRNA ELIA GARCÍA BARRERAS</t>
  </si>
  <si>
    <t>PRESENTACIÓN PROTOCOLO PARA JUZGAR CON PERSPECTIVA DE GÉNERO</t>
  </si>
  <si>
    <t>PERSONAL DEL CENTRO DE ESTUDIOS CONSTITUCIONALES</t>
  </si>
  <si>
    <t>CRÓNICA: ANÁLISIS DE LA RESOLUCIÓN DE LA SCJN</t>
  </si>
  <si>
    <t>ANÁLISIS DE LA RESOLUCIÓN DE LA SCJN</t>
  </si>
  <si>
    <t>MOR-LE-01</t>
  </si>
  <si>
    <t>CARLOS ESCALERA MONTAÑO</t>
  </si>
  <si>
    <t>SEMINARIO LA ETAPA DE INVESTIGACION EN EL NUEVO SISTEMA DE JUSTICIA PENAL</t>
  </si>
  <si>
    <t>LAS ETAPAS DE INVESTIGACION EN EL NUEVO SISTEMA DE JUSTICIA PENAL</t>
  </si>
  <si>
    <t>MORELIA</t>
  </si>
  <si>
    <t>2, 9, 16 Y 30 DE MARZO</t>
  </si>
  <si>
    <t>EMANUEL ROA ORTIZ</t>
  </si>
  <si>
    <t>CARLOS SALVADOR RODRIGUEZ CAMARENA</t>
  </si>
  <si>
    <t>FRANCISCO RAMOS QUIROZ</t>
  </si>
  <si>
    <t>RAMON ALONSO PEREZ ESCUTIA</t>
  </si>
  <si>
    <t>CONFERENCIA Y EXPOSICION PLAN DE GUADALUPE</t>
  </si>
  <si>
    <t>EL PLAN DE GUADALUPE</t>
  </si>
  <si>
    <t>7 DE MARZO</t>
  </si>
  <si>
    <t>VICTORINO ROJAS RIVERA</t>
  </si>
  <si>
    <t>MARTES DE CRONICAS DERECHO DE LAS MUJERES A UNA VIDA LIBRE DE VIOLENCIA</t>
  </si>
  <si>
    <t>LOS DERECHOS DE LAS MUJERES A UNA VIDA LIBRE DE VIOLENCIA</t>
  </si>
  <si>
    <t>01, 08, 15 Y 29 DE MARZO</t>
  </si>
  <si>
    <t>SOCORRO DE LA LUZ QUINTANA LEON</t>
  </si>
  <si>
    <t>MOR-E-08</t>
  </si>
  <si>
    <t>ROBERTO NEGRETE ROMERO</t>
  </si>
  <si>
    <t>CONFERENCIA IMPLICACIONES DE LA IMPLEMENTACION DEL NUEVO SISTEMA DE JUSTICIA PENAL EN EL AMBITO FEDERAL</t>
  </si>
  <si>
    <t>IMPLICACIONES DE LA IMPLEMENTACION DEL NUEVO SISTEMA DE JUSTICIA PENAL EN EL AMBITO FEDERAL</t>
  </si>
  <si>
    <t>FRANCISCO CABALLERO GREEN</t>
  </si>
  <si>
    <t>CONFERENCIA MAGISTRAL                                 "NUEVA LEY DE AMPARO"</t>
  </si>
  <si>
    <t>NUEVO LAREDO</t>
  </si>
  <si>
    <t xml:space="preserve">2 DE MARZO </t>
  </si>
  <si>
    <t>NUEVA LEY DE AMPARO</t>
  </si>
  <si>
    <t>NLD-E-001</t>
  </si>
  <si>
    <t>NELSSON PEDRAZA SOTELO</t>
  </si>
  <si>
    <t>MARIA ELENA CASAS GUERRA; CANDELARIA DE LOS ANGELES ESPINOZA ARGUELLO; IRERI CALDERON CORTES</t>
  </si>
  <si>
    <t>MESA REDONDA                     "DERECHOS DE LAS MUJERES A UNA VIDA LIBRE DE VIOLENCIA"</t>
  </si>
  <si>
    <t>NLD-E-002</t>
  </si>
  <si>
    <t>JOSE DE JESUS GUZMAN MORALES</t>
  </si>
  <si>
    <t>PRINCIPIOS UNIVERSALES QUE RIGEN A LOS DERECHOS HUMANOS</t>
  </si>
  <si>
    <t>JOSE ENRIQUE MENDOZA BARRIENTOS</t>
  </si>
  <si>
    <t>NLD-E-003</t>
  </si>
  <si>
    <t>JOSE MIGUEL CABRALES LUCIO</t>
  </si>
  <si>
    <t>OAX-LE-002-2016</t>
  </si>
  <si>
    <t>JESSICA DIAZ CRUZ</t>
  </si>
  <si>
    <t>MARTES DE CRONICAS: CICLO DERECHO DE LAS MUJERES A UNA VIDA LIBRE DE VIOLENCIA, CINE DEBATE, PELICULA PRECIOUS.</t>
  </si>
  <si>
    <t>DERECHOS DE LAS MUJERES.</t>
  </si>
  <si>
    <t>OAXACA</t>
  </si>
  <si>
    <t>$0.00
$0.00</t>
  </si>
  <si>
    <t>$0.00
$0.00
$0.00</t>
  </si>
  <si>
    <t>OAX-E-011-2016</t>
  </si>
  <si>
    <t>JAVIER ESPINOZA DE LOS MONTERO SÁNCHEZ</t>
  </si>
  <si>
    <t>DIPLOMADO ACCESO A LA JUSTICIA Y DERECHOS HUMANOS.</t>
  </si>
  <si>
    <t>ACCESO A LA JUSTICIA Y DERECHOS HUMANOS.</t>
  </si>
  <si>
    <t>$3,424.99
$1,530.01</t>
  </si>
  <si>
    <t>$5,577.00
$0.00
$715.99</t>
  </si>
  <si>
    <t>OAX-E-012-2016</t>
  </si>
  <si>
    <t>LUIS GONZALEZ PLACENCIA</t>
  </si>
  <si>
    <t>$3,013.00
$1,950.00</t>
  </si>
  <si>
    <t>$ 4,525.00
$0.00
$372.00</t>
  </si>
  <si>
    <t>OAX-E-015-2016</t>
  </si>
  <si>
    <t>JOSE RUIZ RAMIREZ</t>
  </si>
  <si>
    <t>31 DE MARZO 1 DE ABRIL</t>
  </si>
  <si>
    <t>$2,200.00
$1,607.00</t>
  </si>
  <si>
    <t>$6,465.00
$0.00
$300.00</t>
  </si>
  <si>
    <t>OSCAR BARBA JACINTO</t>
  </si>
  <si>
    <t xml:space="preserve">CURSO DE CAPACITACION EN EL USO Y APROVECHAMIENTO DE LAS HERRAMIENTAS DE LOS SISTEMAS ELECTRONICOS DE CONSULTA DE TESIS Y EJECUTORIAS DE LA SUPREMA CORTE DE JUSTICIA DE LA NACION </t>
  </si>
  <si>
    <t>CAPACITACION DE LOS SISTEMAS ELECTRONICOS DE CONSULTA DE TESIS Y EJECUTORIAS DE LA SUPREMA CORTE DE JUSTICIA DE LA NACION</t>
  </si>
  <si>
    <t>ERICA DIAZ CRUZ
STELA FRAGINALS AGUILAR</t>
  </si>
  <si>
    <t>MARTES DE CRONICAS: CICLO DERECHO DE LAS MUJERES A UNA VIDA LIBRE DE VIOLENCIA. MESA REDONDA DERECHO DE LAS MUJERES A UNA VIDA LIBRE DE VIOLENCIA.</t>
  </si>
  <si>
    <t>ALVARO ARREOLA AYALA</t>
  </si>
  <si>
    <t xml:space="preserve">PRESENTACIÓN DE LIBRO LEGISLACION ELECTORAL Y PARTIDOS POLITICOS EN LA REPUBLICA MEXICANA, 1917-1945 (ACTIVIDAD DE COLABORACIÓN). </t>
  </si>
  <si>
    <t>LEGISLACION ELECTORAL.</t>
  </si>
  <si>
    <t>MARTES DE CRONICAS: CICLO DERECHO DE LAS MUJERES A UNA VIDA LIBRE DE VIOLENCIA. IDEOCONFERENCIA PRESENTACION DE CRONICAS: AMPARO EN REVISION 554/2013.</t>
  </si>
  <si>
    <t>JAIME ALLIER CAMPUZANO</t>
  </si>
  <si>
    <t>CONFERENCIA INCONSTITUCIONALIDAD E INCONVECIONALIDAD DE LA LIMITACION DE LOS SALARIOS VENCIDOS.</t>
  </si>
  <si>
    <t>INCONSTITUCIONALIDAD E INCONVECIONALIDAD DE LA LIMITACION DE LOS SALARIOS VENCIDOS.</t>
  </si>
  <si>
    <t>ROBERTO LARA CHAGOYAN
KARLA QUINTANA OSUNA</t>
  </si>
  <si>
    <t>MARTES DE CRONICAS: CICLO DERECHO DE LAS MUJERES A UNA VIDA LIBRE DE VIOLENCIA. VIDEOCONFERENCIA A CARGO DEL CENTRO DE ESTUDIOS CONSTITUCIONALES.</t>
  </si>
  <si>
    <t>OAX-E-013-2016</t>
  </si>
  <si>
    <t>JORGE LARA RIVERA</t>
  </si>
  <si>
    <t>SEMINARIO LA ETAPA DE INVESTIGACION EN EL NUEVO SISTEMA DE JUSTICIA PENAL.</t>
  </si>
  <si>
    <t>NUEVO SISTEMA DE JUSTICIA PENAL.</t>
  </si>
  <si>
    <t>16 DE MARZO</t>
  </si>
  <si>
    <t>$1,100.00
$860.00</t>
  </si>
  <si>
    <t>$3,720.84
$0.00
$300.00</t>
  </si>
  <si>
    <t>OAX/DGPC03/003/2016</t>
  </si>
  <si>
    <t>VICTOR ALONSO ALTAMIRANO</t>
  </si>
  <si>
    <t>$0.00
$500.00</t>
  </si>
  <si>
    <t>OAX-E-014-2016</t>
  </si>
  <si>
    <t>AURELIO CORONADO MARES</t>
  </si>
  <si>
    <t>29 Y 30 DE MARZO</t>
  </si>
  <si>
    <t>$2,200.00
$1,495.00</t>
  </si>
  <si>
    <t>$6,991.00
$0.00
300.00</t>
  </si>
  <si>
    <t>ALEJANDRO DA JANDRA</t>
  </si>
  <si>
    <t>SEMINARIO GRANDES IDEAS, GRANDES PENSADORES (EVENTO DE VINCULACION).</t>
  </si>
  <si>
    <t>FILOSOFIA DEL DERECHO</t>
  </si>
  <si>
    <t>5, 12 y 19 DE MARZO</t>
  </si>
  <si>
    <t>MARIO ERNESTO PFEIFFER ISLAS</t>
  </si>
  <si>
    <t>PRESENTACIÓN DE PELÍCULA PRECIOUS</t>
  </si>
  <si>
    <t>PACHUCA</t>
  </si>
  <si>
    <t>EMMANUEL G. ROSALES GUERRERO</t>
  </si>
  <si>
    <t>JUAN CARLOS CERÓN GUTIÉRREZ</t>
  </si>
  <si>
    <t>MESA DE DEBATE. DERECHO DE LAS MUJERES A UNA VIDA LIBRE DE VIOLENCIA</t>
  </si>
  <si>
    <t>NALLELI ROMERO AMADOR</t>
  </si>
  <si>
    <t>MARIEL ALBARRÁN</t>
  </si>
  <si>
    <t>PRESENTACIÓN DE CRÓNICA</t>
  </si>
  <si>
    <t>PAC-UE-02</t>
  </si>
  <si>
    <t>MOISÉS JAIME BAILÓN CORRÉS</t>
  </si>
  <si>
    <t>HGO-EVENTOS-02-2016</t>
  </si>
  <si>
    <t>MESA DE ANÁLISIS SOBRE RESOLUCIÓN DE LA SCJN</t>
  </si>
  <si>
    <t>29 DE MARZO DE 2016</t>
  </si>
  <si>
    <t>KARLA IRASEMA QUINTANA OSUNA</t>
  </si>
  <si>
    <t>BRENDA PALOMA CORNEJO CORNEJO</t>
  </si>
  <si>
    <t>PRESENTACIÓN DE LIBRO</t>
  </si>
  <si>
    <t>ROSA CELIA PEREZ GONZALEZ</t>
  </si>
  <si>
    <t>PUEBLA</t>
  </si>
  <si>
    <t>MARIA DEL CARMEN CARABARIN TRUJILLO</t>
  </si>
  <si>
    <t>NUEVO SISTEMA DE JUSTICIA PENAL</t>
  </si>
  <si>
    <t>OMAR SIDDARTHA MARTINEZ BAEZ</t>
  </si>
  <si>
    <t>LILIANA IVONNE GONZALEZ MORALES</t>
  </si>
  <si>
    <t>FRANCISCO JIMENEZ TENIZA</t>
  </si>
  <si>
    <t>GERMAN CAPORAL FLORES</t>
  </si>
  <si>
    <t>MARIA DEL CARMEN FLORES ZAMORA</t>
  </si>
  <si>
    <t>CONFERENCIA: MARTES DE CRONICAS, CINE DEBATE SOBRE EL TEMA DE LOS DERECHOS DE LAS MUJERES</t>
  </si>
  <si>
    <t>DERECHOS DE LAS MUJERES</t>
  </si>
  <si>
    <t>JOSE JAVIER RODRIGUEZ MOLINA</t>
  </si>
  <si>
    <t>ROSA CARMINA PARADA AGUILAR</t>
  </si>
  <si>
    <t>DURANTE EL MES NO SE DESARROLLARON EVENTOS</t>
  </si>
  <si>
    <t>QUERÉTARO</t>
  </si>
  <si>
    <t>SALT-E017</t>
  </si>
  <si>
    <t>ADRIAN GONZÁLEZ HERNÁNDEZ</t>
  </si>
  <si>
    <t>RECURSO DE INCONFORMIDAD</t>
  </si>
  <si>
    <t>SALTILLO</t>
  </si>
  <si>
    <t>SALT-E018</t>
  </si>
  <si>
    <t>SERGIO FLORES MUÑIZ</t>
  </si>
  <si>
    <t>EL JUICIO ORAL FAMILIAR</t>
  </si>
  <si>
    <t>9 DE MARZO</t>
  </si>
  <si>
    <t>SALT-E019</t>
  </si>
  <si>
    <t>GABRIEL REGINO GARCÍA</t>
  </si>
  <si>
    <t>EL DEBIDO PROCESO EN MATERIA PENAL</t>
  </si>
  <si>
    <t>SALT-E020</t>
  </si>
  <si>
    <t>CESAR DE LA ROSA DURON</t>
  </si>
  <si>
    <t>ALCANCES JURÍDICOS DE LA FISCALIA ESPECIALIZADA PARA DELITOS ELECTORALES EN COAHUILA</t>
  </si>
  <si>
    <t>SALT-E021</t>
  </si>
  <si>
    <t>JORGE CAMACHO DELGADO</t>
  </si>
  <si>
    <t>IMPORTANCIA DE LA TEORÍA DEL DELITO EN LA LUCHA CONTRA LA DELINCUENCIA</t>
  </si>
  <si>
    <t>SALT-E022</t>
  </si>
  <si>
    <t>ALEJANDRO VILLANUEVA FARÍAS</t>
  </si>
  <si>
    <t>SALT-E023</t>
  </si>
  <si>
    <t>DEYANIRA SANPERIO FLORES</t>
  </si>
  <si>
    <t>SALT-E024</t>
  </si>
  <si>
    <t>MARÍA GUERRERO GABIÑO</t>
  </si>
  <si>
    <t>SALT-E025</t>
  </si>
  <si>
    <t>YESSICA GUERRERO HERNÁNDEZ</t>
  </si>
  <si>
    <t>SALT-E026</t>
  </si>
  <si>
    <t>SALT-E027</t>
  </si>
  <si>
    <t>BALTAZAR PAHUAMBA ROSAS</t>
  </si>
  <si>
    <t xml:space="preserve">3 Y 4 DE MARZO </t>
  </si>
  <si>
    <t>SALT-E028</t>
  </si>
  <si>
    <t>HECTOR PEREZ PINTOR</t>
  </si>
  <si>
    <t>SALT-E029</t>
  </si>
  <si>
    <t>JOSE LEAL ESPINOZA</t>
  </si>
  <si>
    <t>SALT-E030</t>
  </si>
  <si>
    <t>DANIEL PADILLA CRUZ</t>
  </si>
  <si>
    <t>31 DE MARZO Y 1 DE ABRIL</t>
  </si>
  <si>
    <t>SALT-E031</t>
  </si>
  <si>
    <t>GEMMA ROMERO ARTEAGA</t>
  </si>
  <si>
    <t>PROTOCOLO DE ACTUACIÓN PARA JUZGAR CON PERSPECTIVA DE GÉNERO</t>
  </si>
  <si>
    <t>SALT-E032</t>
  </si>
  <si>
    <t>TALLER</t>
  </si>
  <si>
    <t>DERECHOS DE LA INFANCIA</t>
  </si>
  <si>
    <t>SALT-E033</t>
  </si>
  <si>
    <t>MARIA SOTO DELGADO</t>
  </si>
  <si>
    <t>ESCUELA DE LA JUSTICIA</t>
  </si>
  <si>
    <t>DERECHOS Y DEBERES DE LOS INFANTES</t>
  </si>
  <si>
    <t>3 DE MARZO</t>
  </si>
  <si>
    <t>SALT-E034</t>
  </si>
  <si>
    <t>PERLA MARTINEZ DAVILA</t>
  </si>
  <si>
    <t>SALT-E035</t>
  </si>
  <si>
    <t>MARTHA DE LA CRUZ</t>
  </si>
  <si>
    <t>LA IMPORTANCIA DEL DERECHO A LA SALUD EN LOS INFANTES</t>
  </si>
  <si>
    <t>SALT-E036</t>
  </si>
  <si>
    <t>MARIA ARAIZA LLAGUNO</t>
  </si>
  <si>
    <t>GENERALIDADES DE LA NUEVA LEY PARA LA FAMILIA EN COAHUILA</t>
  </si>
  <si>
    <t>SALT-E037</t>
  </si>
  <si>
    <t>DERECHO FAMILIAR Y LA PROTECCIÓN DE LOS DERECHOS HUMANOS EN LA FAMILIA</t>
  </si>
  <si>
    <t>0.00
0.00</t>
  </si>
  <si>
    <t>E-01</t>
  </si>
  <si>
    <t>1520.00
550.00</t>
  </si>
  <si>
    <t>5149.00
0.00</t>
  </si>
  <si>
    <t>ISABEL KARINA HERNÁNDEZ PÉREZ</t>
  </si>
  <si>
    <t>DERECHO</t>
  </si>
  <si>
    <t>"MINISTRO EZEQUIEL BURGUETE FARRERA" EN TAPACHULA, CHIAPAS</t>
  </si>
  <si>
    <t>ELISEO TRINIDAD HERNÁNDEZ</t>
  </si>
  <si>
    <t>4 Y 5/03/2016</t>
  </si>
  <si>
    <t>11 y 12/03/2016</t>
  </si>
  <si>
    <t>UNIDAD DE CRÓNICAS (Por Videoconferencia"</t>
  </si>
  <si>
    <t>ULISES COELLO NUÑO</t>
  </si>
  <si>
    <t>18 y 19/3/2016</t>
  </si>
  <si>
    <t>ROBERTO LARA CHABOYAN Y KARLA QUINTERO OZUNA</t>
  </si>
  <si>
    <t>TEP-E-001</t>
  </si>
  <si>
    <t>TEP-E-003</t>
  </si>
  <si>
    <t>TEP-E-002</t>
  </si>
  <si>
    <t>TEP-E-004</t>
  </si>
  <si>
    <t>TEP-E-005</t>
  </si>
  <si>
    <t>TEP-E-006</t>
  </si>
  <si>
    <t>TEP-E-007</t>
  </si>
  <si>
    <t>TIJ-001-CR</t>
  </si>
  <si>
    <t>MTRO HERIBERTO GARCÍA CARCÍA</t>
  </si>
  <si>
    <t>APROXIMACIÓN DE LOS DERECHOS HUMANOS</t>
  </si>
  <si>
    <t>TIJUANA</t>
  </si>
  <si>
    <t>09, 10, 16 Y 17 DE MARZO DE 2016</t>
  </si>
  <si>
    <t>MTRA. GABRIELA NAVARRO PERAZA</t>
  </si>
  <si>
    <t>EVOLUCIÓN DE LOS DERECHOS HUMANOS EN MÉXICO</t>
  </si>
  <si>
    <t>28 Y 29 DE MARZO DE 2016</t>
  </si>
  <si>
    <t>MTRO. EDUARDO BERTOLINI LIZÁRRAGA</t>
  </si>
  <si>
    <t>ANÁLISIS DE LAS REFORMAS CONSTITUCIONALES</t>
  </si>
  <si>
    <t>30 Y 31 DE MARZO DE 2016</t>
  </si>
  <si>
    <t>TIJ-002-CR</t>
  </si>
  <si>
    <t>MTRA. ROCÍO KARINA CANO ALBAÑES</t>
  </si>
  <si>
    <t>MARTES DE CRÓNICAS. CICLO "DERECHOS DE LAS MUJERES A UNA VIDA LIBRE DE VIOLENCIA". CINE DEBATE, PELÍCULA "PRECIOUS"</t>
  </si>
  <si>
    <t>TIJ-003-CR</t>
  </si>
  <si>
    <t>MARTES DE CRÓNICAS. MESA REDONDA "DERECHO DE LAS MUJERES A UNA VIDE LIBRE DE VIOLENCIA"</t>
  </si>
  <si>
    <t>LIC. CINTHYA GÓMEZ TAGLE BRAVO</t>
  </si>
  <si>
    <t>TIJ-004-CR</t>
  </si>
  <si>
    <t>PRESENTACIÓN DE PROTOCOLO "JUZGAR CON PERSPECTIVA DE GÉNERO"</t>
  </si>
  <si>
    <t>PROTOCOLO "JUZGAR CON PERSPECTIVA DE GÉNERO"</t>
  </si>
  <si>
    <t>14 DE MARZO DE 2016</t>
  </si>
  <si>
    <t>TLX-LE-04</t>
  </si>
  <si>
    <t>ALEJANDRO ARRIAGA CHAN TEMBLADOR</t>
  </si>
  <si>
    <t>CONFERENCIA: PROCEDENCIA DEL JUICIO DE AMPARO</t>
  </si>
  <si>
    <t xml:space="preserve">PROCEDENCIA DEL JUICIO DE AMPARO INDIRECTO. PRINCIPAL CARACTERÍSTICA: AUTORIDADES BELIGERANTES, AUTORIDADES ADMINISTRATIVAS, PERSONAS EXTRAÑAS, CONTRA ACTOS DENTRO Y FUERA DE JUICIO QUE AFECTEN A PERSONAS EXTRAÑAS, TERCER EXTRAÑO EN SENTIDO ESTRICTO. CONTRA ACTOS DE AUTORIDAD QUE DETERMINAN INHIBIR O DECLINAR LA COMPETENCIA O EL CONOCIMIENTO DE UN ASUNTO. </t>
  </si>
  <si>
    <t>TLAXCALA</t>
  </si>
  <si>
    <t>ALBERTO DEL CASTILLO DEL VALLE</t>
  </si>
  <si>
    <t>PRESENTACION DEL LIBRO: LEY DE AMPARO COMENTADA</t>
  </si>
  <si>
    <t>LA PRESENTACIÓN DEL LIBRO "LEY DE AMPARO COMENTADA", ES UNA OBRA QUE ENRIQUECE EL CONOCIMIENTO DE LAS REFORMAS EN MATERIA DE AMPARO, ASÍ COMO EL AUTOR RESALTA LOS DERECHOS HUMANOS COMO GARANTÍAS PARA UNA MEJOR IMPARTICIÓN DE JUSTICIA EN EL ESTADO MEXICANO.</t>
  </si>
  <si>
    <t>OTHON MANUEL RIOS FLORES</t>
  </si>
  <si>
    <t>HUGO GASPAR GARCIA DOMINGUEZ</t>
  </si>
  <si>
    <t>TLX-E-001</t>
  </si>
  <si>
    <t>EDUARDO ALEJANDRO MONDRAGÓN GONZÁLEZ</t>
  </si>
  <si>
    <t>CONFERENCIA: JUICIOS ORALES EN MATERIA FAMILIAR.</t>
  </si>
  <si>
    <t>HOY EN DÍA EL SISTEMA DE ADMINISTRACIÓN DE JUSTICIA EN MÉXICO SE ESTÁ TRANSFORMANDO Y DICHA METAMORFOSIS ENCUENTRA SU  JUSTIFICACIÓN POR UNA PARTE EN LA PERCEPCIÓN QUE TIENE LA SOCIEDAD DE LA IMPARTICIÓN DE JUSTICIA, POR LO QUE EN LA ACTUALIDAD SE ESTÁ DEJANDO ATRÁS LA CONCEPCIÓN PROCESAL DEL SISTEMA CON TENDENCIA INQUISITIVA PARA TRANSITAR HACIA LA IMPLANTACIÓN DE UN SISTEMA ACUSATORIO QUE EVOLUCIONA BAJO LA VIGILANCIA DE LA SOCIEDAD, ASI EN EL SISTEMA PENAL COMO EN LOS JUICIOS ORALES EN MATERIA FAMILIAR.</t>
  </si>
  <si>
    <t>TLX-E-002</t>
  </si>
  <si>
    <t>RIGOBERTO ORTIZ TREVIÑO</t>
  </si>
  <si>
    <t xml:space="preserve">MÓDULO I. APROXIMACIÓN A LOS DERECHOS HUMANOS
1. EVOLUCIÓN DE LOS DERECHOS HUMANOS EN OCCIDENTE. 
</t>
  </si>
  <si>
    <t>02-03 DE MARZO DE 2016</t>
  </si>
  <si>
    <t>ALVARO LARA JUAREZ</t>
  </si>
  <si>
    <t>2.1 PRINCIPIOS UNIVERSALES QUE RIGEN A LOS DERECHOS HUMANOS</t>
  </si>
  <si>
    <t>07 DE MARZO DE 2016</t>
  </si>
  <si>
    <t>JOSE EDUARDO TELLEZ ESPINOSA</t>
  </si>
  <si>
    <t>MÓDULO I: APROXIMACIÓN A LOS DERECHOS HUMANOS. 2. PRINCIPIOS UNIVERSALES QUE RIGEN A LOS DERECHOS HUMANOS.</t>
  </si>
  <si>
    <t>09 DE MARZO DE 2016</t>
  </si>
  <si>
    <t>TLX-E-03</t>
  </si>
  <si>
    <t>MODULO II: EVOLUCION DE LOS DERECHOS HUMANOS EN MEXICO. TEMA . EVOLUCIÓN DE LOS DERECHOS HUMANOS EN EL CONSTITUCIONALISMO MEXICANO.</t>
  </si>
  <si>
    <t>16 y 17 DE MARZO DE 2016</t>
  </si>
  <si>
    <t>LAURA SUSANA HUERTA AGUILAR</t>
  </si>
  <si>
    <t>MARTES DE CRONICAS: CINE DEBATE: PROYECCION DE LA PELICULA PRECIOUS.</t>
  </si>
  <si>
    <t>PELÍCULA QUE NARRA LAS VIOLACIONES A LOS DERECHOS FUNDAMENTALES DE UNA MUJER, DE SOBRENOMBRE "PRECIOUS". COMENTARIOS POSITIVOS POR PARTE DE LA AUDIENCIA, LES GUSTÓ LA PELÍCULA PORQUE REFLEJA LA VIOLENCIA QUE MUCHAS MUJERES SUFREN. VIOLENCIA DE TODO TIPO, PSICOLÓGICA, SEXUAL, EMOCIONAL, FÍSICA, MORAL, ECONÓMICA, ETC. HUBO MUCHAS PARTICIPACIONES Y SE INTERCAMBIARON PUNTOS DE VISTA ENTRE LA COMENTARISTA Y LOS ASISTENTES. ASISTIÓ UN GRUPO IMPORTANTE DEL INSTITUTO DE FORMACIÓN Y CAPACITACIÓN DE LA COMISIÓN ESTATAL DE SEGURIDAD PÚBLICA DEL ESTADO DE TLAXCALA, A QUIENES SE LES HIZO IMPORTANTE PASAR ESTE TIPO DE PROYECCIONES EN EL MES “DE LOS DERECHOS DE LAS MUJERES”, COMO REIVINDICACIÓN HACIA LA MUJER.</t>
  </si>
  <si>
    <t>MARTES DE CRONICAS: MESA DE ANÁLISIS: DERECHO DE LAS MUJERES A UNA VIDA LIBRE DE VIOLENCIA</t>
  </si>
  <si>
    <t>SE ANALIZARON LOS DERECHOS DE LAS MUJERES A UNA VIDA LIBRE DE VIOLENCIA POR LOS TRES CRÍTICOS DESDE EL PUNTO DE VISTA INDIVIDUAL, FAMILIAR, SOCIAL, COLECTIVO Y DE LAS INSTITUCIONES.</t>
  </si>
  <si>
    <t>ANABEL BÁEZ VÁZQUEZ</t>
  </si>
  <si>
    <t>DALIA CANTÚ MONTEMAYOR</t>
  </si>
  <si>
    <t>EVENTO TRANSMITIDO POR VIDEOCONFERENCIA</t>
  </si>
  <si>
    <t>MARTES DE CRÓNICAS: PRESENTACIÓN DE CRÓNICAS: DERECHOS DE LAS MUJERES A UNA VIDA LIBRE DE VIOLENCIA</t>
  </si>
  <si>
    <t>AMPARO EN REVISIÓN 554/2013 DEL PLENO DE LA SCJN, DE MARIANA LIMA BUENDIA. SE PRETENDE QUE HAYA UNA IGUALDAD, UNA AUSENCIA TOTAL DE DISCRIMINACIÓN. RESPECTO A LA DIGNIDAD HUMANA. LA OBLIGACIÓN DE LEGISLAR CON EQUIDAD DE GÉNERO.</t>
  </si>
  <si>
    <t>MARTES DE CRONICAS: PRESENTACIÓN DE CRÓNICAS: DERECHOS DE LAS MUJERES A UNA VIDA LIBRE DE VIOLENCIA.</t>
  </si>
  <si>
    <t>ANALISIS DEL AMPARO EN REVISION 554/2013 DEL PLENO DE LA SCJN. CAMPO ALGODONERO: MARIANA LIMA BUENDÍA. VIOLACIÓN A LA DEBIDA DILIGENCIA. VIOLENCIA DE REPARACIÓN DE DAÑO, UN DEBIDO PROCESO, SE DEBE HACER UNA INVESTIGACIÓN TOTAL CON PERSPECTIVA DE GÉNERO. ÓPTICA DE CONTROL CONSTITUCIONAL. DEBE HABER UNA CULTURA DE LA VIOLENCIA.</t>
  </si>
  <si>
    <t>PEDRO EMMANUEL ORTEGA ESPINOSA</t>
  </si>
  <si>
    <t>PROTOCOLO PARA JUZGAR CON PERSPECTIVA DE GENERO.</t>
  </si>
  <si>
    <t>PROTOCOLO PARA JUZGAR CON PERSPECTIVA DE GÉNERO. CASO VJ/ALEMANIA. MUJER ENFERMERA. CRITERIOR JURISDICCIONALES BASADOS EN EL PRINCIPIO DE LA IGUALDAD. SE HACE UN ESTUDIO DE LAS OBSERVACIONES EMITIDAS POR LA CORTE INTERAMERICANA AL ESTADO MEXICANO SOBRE LAS VIOLACIONES DE DERECHOS HUMANOS. ATENDER LAS SENTENCIAS CON PERSPECTIVA DE GÉNERO. PACTO INTERNACIONAL DE DERECHOS POLÍTICOS Y CIVILES.</t>
  </si>
  <si>
    <t>EVENTO DE VINCULACIÓN CON EL INSTITUTO TLAXCALTECA DE ELECCIONES ITE</t>
  </si>
  <si>
    <t>EVENTO DE VINCULACIÓN CO LA SOCIEDAD. EVENTO DE VINCULACIÓN CON EL INSTITUTO TLAXCALTECA DE ELECCIONES ITE</t>
  </si>
  <si>
    <t>EVENTO CANCELADO</t>
  </si>
  <si>
    <t>CCJ/TOL/SR/03/2016</t>
  </si>
  <si>
    <t>VERONICA PALESTINO LEAL</t>
  </si>
  <si>
    <t>ADOPCIÓN HOMOPARENTAL</t>
  </si>
  <si>
    <t>TOLUCA</t>
  </si>
  <si>
    <t>ANGEL SALVADOR BAEZ CHAVEZ</t>
  </si>
  <si>
    <t>MARTES DE CRONICAS DERECHOS DE LAS MUJERES A UNA VIDA LIBRE DE VIOLENCIA</t>
  </si>
  <si>
    <t>CINE DEBATE DE LA PELICULA: PRECIOUS</t>
  </si>
  <si>
    <t>SONIA MARTINEZ LEON</t>
  </si>
  <si>
    <t>MESA REDONDA DERECHOS DE LAS MUJERES A UNA VIDA LIBRE DE VIOLENCIA</t>
  </si>
  <si>
    <t>CELIA CARRASCO ARELLANO</t>
  </si>
  <si>
    <t>CORINNE MARTIN ARRIETA</t>
  </si>
  <si>
    <t xml:space="preserve">VIDEOCONFERENCIA </t>
  </si>
  <si>
    <t>EXPOSICION DEL ASUNTO AMPARO E REVISION 554/2013</t>
  </si>
  <si>
    <t>ANALISIS DE LA RESOLUCION DE LA SUPREMA CORTE DE JUSTICIA DE LA NACION POR EL CENTRO DE ESTUDIOS CONSTITUCIONALES</t>
  </si>
  <si>
    <t>CCJ/TOL/SR/05/2016</t>
  </si>
  <si>
    <t>NATALIA CALERO SANCHEZ</t>
  </si>
  <si>
    <t>PROTOCOLO PARA JUZGAR CON PERSPECTIVA DE GENERO. HACIENDO REALIDAD EL DERECHO A LA IGUALDAD</t>
  </si>
  <si>
    <t>JUAN INES JIMENEZ PERDOMO</t>
  </si>
  <si>
    <t xml:space="preserve">MODULO I.  APROXIMACIÓN A LOS DERECHOS HUMANOS
1. EVOLUCIÓN DE LOS DERECHOS HUMANOS EN OCCIDENTE 
MÓDULO II. EVOLUCIÓN DE LOS DERECHOS HUMANOS EN MÉXICO.
3. EVOLUCIÓN DE LOS DERECHOS HUMANOS EN EL CONSTITUCIONALISMO MEXICANO. </t>
  </si>
  <si>
    <t>3, 4, 17 Y 18 DE MARZO DE 2016</t>
  </si>
  <si>
    <t>JUAN CARLOS ORTEGA CASTRO</t>
  </si>
  <si>
    <t>MODULO I.  APROXIMACIÓN A LOS DERECHOS HUMANOS. 
2. ENFOQUES TEÓRICOS SOBRE EL CONCEPTO DE LOS DERECHOS HUMANOS.
PRINCIPIOS QUE LOS RIGEN.</t>
  </si>
  <si>
    <t>11 DE MARZO DE 2016</t>
  </si>
  <si>
    <t>ANGELICA MARINA DIAZ PEREZ</t>
  </si>
  <si>
    <t>MÓDULO II. EVOLUCIÓN DE LOS DERECHOS HUMANOS EN MÉXICO 
4. ANÁLISIS DE LAS REFORMAS CONSTITUCIONALES</t>
  </si>
  <si>
    <t>31 DE MARZO Y 1 DE ABRIL  DE 2016</t>
  </si>
  <si>
    <t>TOR-LE-001</t>
  </si>
  <si>
    <t>MARIA ARROYO OLAZÁBAL</t>
  </si>
  <si>
    <t>CINE DEBATE "MARTES DE CRONICAS"</t>
  </si>
  <si>
    <t>PRECIOUS</t>
  </si>
  <si>
    <t>TORREÓN</t>
  </si>
  <si>
    <t>JUAN LOPEZ VILLANUEVA</t>
  </si>
  <si>
    <t>MODULO I  APROXIMACION A LOS DERECHOS HUMANOS
2 EVOLUCIÓN DE LOS DERECHOS HUMANOS EN OCCIDENTE
3 PRINCIPIOS (1)
4 PRINCIPIOS (2)</t>
  </si>
  <si>
    <t>02, 03, 09 Y 10 DE MARZO</t>
  </si>
  <si>
    <t>CONNIE FUENTES GARRIDO</t>
  </si>
  <si>
    <t>MESA REDONDA "MARTES DE CRONICAS"</t>
  </si>
  <si>
    <t>DERECHOS DE LAS MUJERES A VIVIR UNA VIDA LIBRE DE VIOLENCIA</t>
  </si>
  <si>
    <t>SAULO SUAREZ HERNANDEZ</t>
  </si>
  <si>
    <t>NATALIA FERNANDEZ MARTINEZ</t>
  </si>
  <si>
    <t>TOR-E-001-2016</t>
  </si>
  <si>
    <t>CONFERENCIA ACCIONES COLECTIVAS Y AMPARO PARA LOGRAR LA JUSTICIA AMBIENTAL</t>
  </si>
  <si>
    <t>ACCIONES COLECTIVAS Y AMPARO PARA LOGRAR LA JUSTICIA AMBIENTAL</t>
  </si>
  <si>
    <t>TOR-005-CR</t>
  </si>
  <si>
    <t>HERIBERTO GONZALEZ SANTOS</t>
  </si>
  <si>
    <t>MODULO II EVOLUCION DE LOS DERECHOS HUMANOS EN MEXICO
5 EVOLUCION DE LOS DERECHOS HUMANOS EN EL CONSTITUCIONALISMO MEXICANO (1)
6 EVOLUCION DE LOS DERECHOS HUMANOS EN EL CONSTITUCIONALISMO MEXICANO (2)</t>
  </si>
  <si>
    <t>TOR-013-SR</t>
  </si>
  <si>
    <t>MARIA RECIO RUIZ</t>
  </si>
  <si>
    <t xml:space="preserve">
PRESENTACION DE PROTOCOLO PARA JUZGAR CON PERSPECTIVA DE GENERO</t>
  </si>
  <si>
    <t>TUX-E-001</t>
  </si>
  <si>
    <t>JUAN ALONSO CRUUZ LOPEZ</t>
  </si>
  <si>
    <t>TUX-E-002</t>
  </si>
  <si>
    <t>URU-E-005</t>
  </si>
  <si>
    <t>GLORIA MELGAR TORRES</t>
  </si>
  <si>
    <t>SEMINARIO: MEDIOS ALTERNATIVOS DE SOLUCION DE CONTROVERSIAS</t>
  </si>
  <si>
    <t>LA LEY NACIONAL DE MECANISMOS ALTERNATIVOS DE SOLUCIÓN DE CONTROVERSIAS EN MATERIA PENAL. EL PROCEDIMIENTO Y EL ACUERDO REPARATORIO</t>
  </si>
  <si>
    <t>URU-E-006</t>
  </si>
  <si>
    <t>ELVIA HIGUERA PÉREZ</t>
  </si>
  <si>
    <t>MARTES DE CRÓNICAS.- MESA REDONDA: DERECHOS DE LAS MUJERES A UNA VIDA LIBRE DE VIOLENCIA</t>
  </si>
  <si>
    <t>URU-E-007</t>
  </si>
  <si>
    <t>FRANCISCO IBARRA SERRANO</t>
  </si>
  <si>
    <t>URU-E-008</t>
  </si>
  <si>
    <t>CLAUDIA DÍAZ MARTÍNEZ</t>
  </si>
  <si>
    <t>APROXIMACION A LOS DERECHOS HUMANOS</t>
  </si>
  <si>
    <t>URU-E-009</t>
  </si>
  <si>
    <t>SUSANA MADRIGAL GUERRERO</t>
  </si>
  <si>
    <t>URU-E-010</t>
  </si>
  <si>
    <t>EVOLUCION DE LOS DERECHOS HUMANOS EN MEXICO</t>
  </si>
  <si>
    <t>URU-LE-002</t>
  </si>
  <si>
    <t>JOSE AGUILAR FABELA</t>
  </si>
  <si>
    <t>MARTES DE CRÓNICAS.-CICLO: DERECHOS DE LAS MUJERES A UNA VIDA LIBRE DE VIOLENCIA. CINE DEBATE</t>
  </si>
  <si>
    <t>MARTES DE CRÓNICAS.- PRESENTACIÓN DE CRÓNICAS: DERECHOS DE LAS MUJERES A UNA VIDA LIBRE DE VIOLENCIA</t>
  </si>
  <si>
    <t>MARTES DE CRÓNICAS.- CONFERENCIA CEC:DERECHOS DE LAS MUJERES A UNA VIDA LIBRE DE VIOLENCIA</t>
  </si>
  <si>
    <t>VER-UE-003</t>
  </si>
  <si>
    <t>MTRO. GONZALO COVARRUBIAS ZEPEDA</t>
  </si>
  <si>
    <t>"MINISTRO HUMBERTO ROMAN PALACIOS" EN VERACRUZ, VERACRUZ</t>
  </si>
  <si>
    <t>VER-UE-006</t>
  </si>
  <si>
    <t>MTRO. JUAN MANUEL BECERRIL DE LA LLATA</t>
  </si>
  <si>
    <t>VER-UE-007</t>
  </si>
  <si>
    <t>MTRO.ANTONIO FLORES SALDAÑA</t>
  </si>
  <si>
    <t>VER-UE-008</t>
  </si>
  <si>
    <t>MTRO. EDGAR SALVADOR CABALLERO GONZALEZ</t>
  </si>
  <si>
    <t>VER-UE-014</t>
  </si>
  <si>
    <t>JUEZ MARIO DE LA MEDINA SOTO</t>
  </si>
  <si>
    <t>VSA-E-003</t>
  </si>
  <si>
    <t>WAEL HIKAL CARREON</t>
  </si>
  <si>
    <t>CONFERENCIA: GENESIS DE LA CONDUCTA CRIMINAL</t>
  </si>
  <si>
    <t>GENESIS DE LA CONDUCTA CRIMINAL</t>
  </si>
  <si>
    <t>VILLAHERMOSA</t>
  </si>
  <si>
    <t>29 Y 30 DE MARZO DE 2016</t>
  </si>
  <si>
    <t>VSA-LE-003</t>
  </si>
  <si>
    <t>JESUS ARGAEZ DE LOS SANTOS</t>
  </si>
  <si>
    <t>RUTH TOLEDO PERAL</t>
  </si>
  <si>
    <t>10 Y 11 DE MARZO DE 2016</t>
  </si>
  <si>
    <t>VSA-E-004</t>
  </si>
  <si>
    <t>CARLOS PEREZ VAZQUEZ</t>
  </si>
  <si>
    <t>17 Y 18 DE MARZO DE 2016</t>
  </si>
  <si>
    <t>VSA-E-005</t>
  </si>
  <si>
    <t>31 DE MARZO Y 01 DE ABRIL DE 2016</t>
  </si>
  <si>
    <t>XAL-E-004</t>
  </si>
  <si>
    <t>FRANCISCO JAVIER NACHÓN GARCÍA</t>
  </si>
  <si>
    <t>CINE DEBATE DE LA PELÍCULA "PRECIUS"</t>
  </si>
  <si>
    <t>XALAPA</t>
  </si>
  <si>
    <t>XAL-E-005</t>
  </si>
  <si>
    <t>YOLANDA LAGUNES LÓPEZ</t>
  </si>
  <si>
    <t>XAL-E-006</t>
  </si>
  <si>
    <t>"DERECHO DE LAS MUJERES A UNA VIDA LIBRE DE VIOLENCIA"</t>
  </si>
  <si>
    <t>XAL-E-007</t>
  </si>
  <si>
    <t>LOL-HA PÉREZ LANDA</t>
  </si>
  <si>
    <t>XAL-E-008</t>
  </si>
  <si>
    <t>FRANCISCO BERLÍN VALENZUELA</t>
  </si>
  <si>
    <t>XAL-E-009</t>
  </si>
  <si>
    <t>MARCELINO ARIAS SANDI</t>
  </si>
  <si>
    <t>XAL-E-010</t>
  </si>
  <si>
    <t>LUIS ANTONIO ROMERO GARCÍA</t>
  </si>
  <si>
    <t>XAL-E-011</t>
  </si>
  <si>
    <t>JOSÉ ALFREDO GÓMEZ REYES</t>
  </si>
  <si>
    <t>XAL-E-012</t>
  </si>
  <si>
    <t>GONZALO JESUS URIBARRI CARPINTERO</t>
  </si>
  <si>
    <t>DIANA ARAUZ MERCADO</t>
  </si>
  <si>
    <t xml:space="preserve">MARTES DE CRONICAS-CINE DEBATE </t>
  </si>
  <si>
    <t>ZACATECAS</t>
  </si>
  <si>
    <t>SERAFIN SALAZAR JIMENEZ</t>
  </si>
  <si>
    <t>CIRCULO DE ESTUDIO DE LA JURISPRUDENCIA DE LA SUPREMA CORTE DE JUSTICIA DE LA NACION</t>
  </si>
  <si>
    <t>7, 14 Y 28 DE MARZO</t>
  </si>
  <si>
    <t xml:space="preserve">NORMA GUTIERREZ HERNANDEZ </t>
  </si>
  <si>
    <t>MARTES DE CRONICAS-MESA RENDONDA</t>
  </si>
  <si>
    <t>ANGELICA JARA MENDOZA</t>
  </si>
  <si>
    <t>RAUL CARRILLO DEL MURO</t>
  </si>
  <si>
    <t>ACCESO A LA JUSTICIA EN MATERIA DE DERECHOS HUMANOS: MODULO I. APROXIMACION A LOS DERECHOS HUMANOS</t>
  </si>
  <si>
    <t>10, 11, 16 Y 17 DE MARZO</t>
  </si>
  <si>
    <t>JENNY GONZALEZ ARENAS</t>
  </si>
  <si>
    <t>ACCESO A LA JUSTICIA EN MATERIA DE DERECHOS HUMANOS: MODULO II. EVOLUCION DE LOS DERECHOS HUMANOS EN MEXICO</t>
  </si>
  <si>
    <t>MICAELA MANUELA MEDINA ARELLANO</t>
  </si>
  <si>
    <t>PRESENTACION DE PROTOCOLO PARA QUIENES IMPARTEN JUSTICIA EN CASOS QUE INVOLUCRAN JUZGAR CON ERSPECTIVA DE GENERO</t>
  </si>
  <si>
    <t>IMPLEMENTACIÓN DE LOS JUICIOS ORALES EN EL ESTADO DE BAJA CALIFORNIA.</t>
  </si>
  <si>
    <t>CRÓNICAS
EVENTO POR VIDEOCONFERENCIA
SOLO SE PIDIERON RECURSOS PARA SERVICIO DE CAFÉ</t>
  </si>
  <si>
    <t>MESA DE ANÁLISIS
EVENTO POR VIDEOCONFERENCIA
SOLO SE PIDIERON RECURSOS PARA SERVICIO DE CAFÉ</t>
  </si>
  <si>
    <t>CANCÚN</t>
  </si>
  <si>
    <t>CIUDAD JUÁREZ</t>
  </si>
  <si>
    <t>CIUDAD OBREGÓN</t>
  </si>
  <si>
    <t>CIUDAD VICTORIA</t>
  </si>
  <si>
    <t>CULIACÁN</t>
  </si>
  <si>
    <t>LEÓN</t>
  </si>
  <si>
    <t>MÉRIDA</t>
  </si>
  <si>
    <t>TUXTLA GUTIÉRREZ</t>
  </si>
  <si>
    <t>URUAPÁN</t>
  </si>
  <si>
    <t>CUALIACÁN</t>
  </si>
  <si>
    <t>DR. JUAN JOSÉ RÍOS ESTAVILLO</t>
  </si>
  <si>
    <t>MTRA. NURIA ALEJANDRA GONZÁLEZ ELIZALDE</t>
  </si>
  <si>
    <t>DR. SALVADOR CÁRDENAS GUTIÉRREZ (CANCELÓ)</t>
  </si>
  <si>
    <t>MIGUEL ÁNGEL ANEMATE MENDOZA (CANCELÓ)</t>
  </si>
  <si>
    <t>MTRO. ALONSO HERNÁNDEZ CONTRERAS</t>
  </si>
  <si>
    <t>MTRA. MARTHA OLIVIA FÉLIX BÓRQUEZ</t>
  </si>
  <si>
    <t>DRA. GLORIA ICELA GARCÍA CUADRAS</t>
  </si>
  <si>
    <t>DR. DAVID URIARTE GASTÉLUM</t>
  </si>
  <si>
    <t>MTRO. DIEGO FERNANDO MEDINA RODRÍGUEZ (CANCELÓ) SUSTITUIDO POR MTRO. TOMÁS RODRÍGUEZ MEDINA</t>
  </si>
  <si>
    <t>LIC. RAMÓN ABRAHAM LOAIZA CORNEJO</t>
  </si>
  <si>
    <t>MTRO. JULIO CESAR GUERRERO VELAZQUEZ (CANCELÓ) SUSTUIDO POR MAGDO. JORGE ANTONIO CAMARENA ÁVALOS</t>
  </si>
  <si>
    <t>MTRO. RAFAEL RODRÍGUEZ LÓPEZ</t>
  </si>
  <si>
    <t>MAGDO. JUAN ZAMBADA CORONEL</t>
  </si>
  <si>
    <t>MTRA. CLAUDIA MARGARITA SARABIA MONTOYA (CANCELÓ) SUSTITUIDA POR MTRO. JAIME AONSO REYES MEDINA</t>
  </si>
  <si>
    <t>JUEZ GUSTAVO QUINTERO ESPINOZA</t>
  </si>
  <si>
    <t>JHENY JUDITH BERNAL ARELLANO</t>
  </si>
  <si>
    <t>MTRA. ALEJANDRA GONZALEZ ELIZALDE</t>
  </si>
  <si>
    <t>MTRA. ELIZABETH AVILA CARRANCIO SUSTITUIDA POR LIC. ANA LILIA MURILLO CAMACHO</t>
  </si>
  <si>
    <t>MÓDULO I</t>
  </si>
  <si>
    <t>11, 12, 18 y 19 DE MARZO DE 2016</t>
  </si>
  <si>
    <t>18 y 19 DE MARZO DE 2016</t>
  </si>
  <si>
    <t>04 y 15 DE MARZO DE 2916</t>
  </si>
  <si>
    <t>18 y 19 DE MARZO</t>
  </si>
  <si>
    <t>BALDOMERO MENDOZA LOPEZ</t>
  </si>
  <si>
    <t>ROMMUEL URIEL LEDEZMA REVA</t>
  </si>
  <si>
    <t>MARÍA GUADALUPE PEÑA GONZALEZ</t>
  </si>
  <si>
    <t>MONICA VIANEY GARCÍA</t>
  </si>
  <si>
    <t xml:space="preserve">OSCAR JAVIER MENDOZA ALTAMIRANO </t>
  </si>
  <si>
    <t>DIPLOMADO "ACCESO A LA JUSTICIA EN MATERIA DE DERECHOS HUMANOS</t>
  </si>
  <si>
    <t>CONFERENCIA "ETICA CORPORATIVA"</t>
  </si>
  <si>
    <t>CONFERENCIA "PROTOCOLO PARA JUZGAR CON PERSPECTIVA DE GÉNERO"</t>
  </si>
  <si>
    <t>REFORMA CONSTITUCIONAL DE 2011 EN MATERIA DE DERECHOS HUMANOS</t>
  </si>
  <si>
    <t>DERECHO CORPORATIVO</t>
  </si>
  <si>
    <t>SISTEMA UNIVERSAL DE DERECHOS HUMANOS
SISTEMA AFRICANO DERECHOS HUMANOS</t>
  </si>
  <si>
    <t>SISTEMA INTERAMERICANO DERECHOS HUMANOS</t>
  </si>
  <si>
    <t>LA PAZ, B.C.S.</t>
  </si>
  <si>
    <t>4 y 6 DE MARZO</t>
  </si>
  <si>
    <t>11 y 12 DE MARZO</t>
  </si>
  <si>
    <t>16 y 17 DE MARZO</t>
  </si>
  <si>
    <t xml:space="preserve">LIC. FELIPE AURELIO TORRES ZÚÑIGA </t>
  </si>
  <si>
    <t>DR. RIBOBERTO GERARDO ORTIZ TREVIÑO</t>
  </si>
  <si>
    <t>MTRA. URENDA QUELETZÚ NAVARRO SÁNCHEZ</t>
  </si>
  <si>
    <t>MTRO. INOCENCIO NOYOLA</t>
  </si>
  <si>
    <t>DR. GUILLERMO LUEVANO BUSTAMANTE</t>
  </si>
  <si>
    <t>MTRO. ALEJANDRO LEMUS PÉREZ</t>
  </si>
  <si>
    <t>LIC. VERÓNICA JAREDA GARCÍA</t>
  </si>
  <si>
    <t>LIC. ALEJANDRA RETES ARREDONDO</t>
  </si>
  <si>
    <t>LIC. ERIKA VELÁZQUEZ GUTIÉRREZ
DRA. GLORIA MARÍA GUADALUPE SERRATO SÁNCHEZ. 
LIC. IRMA MARTINEZ NIETO</t>
  </si>
  <si>
    <t>LIC. NORMA ANGÉLICA ÁVILA VEYNA</t>
  </si>
  <si>
    <t>CURSO DE DERECHO FAMILIAR. SESIÓN V. ADOPCIÓN</t>
  </si>
  <si>
    <t>DIPLOMADO ACCESIO A LA JUSTICIA EN MATERIA DE DERECHOS HUMANOS</t>
  </si>
  <si>
    <t>CURSO ESTRUCTURACIÓN Y COMPRENSIÓN DE SENTENCIAS Y OTROS ESCRITO JUDICIALES</t>
  </si>
  <si>
    <t xml:space="preserve">TALLER DE MECANISMOS ALTERNATIVOS DE SOLUCIÓN DE CONTROVERSIAS EN MATERIA PENAL </t>
  </si>
  <si>
    <t>MARTES DE CRÓNICAS. PROYECCIÓN DE PELICULA PRECIOUS</t>
  </si>
  <si>
    <t>ADOPCIÓN</t>
  </si>
  <si>
    <t>EVOLUCIÓN DE LOS DERECHOS HUMANOS</t>
  </si>
  <si>
    <t>PIRNCIPIOS QUE RIGEN LOS DERECHOS HUMANOS</t>
  </si>
  <si>
    <t>SENTENCIAS</t>
  </si>
  <si>
    <t>MÉTOFOS ALTERNOS DE SOLUCIÓN DE CONTROVERSIAS</t>
  </si>
  <si>
    <t>COMENTARIOS A LA PELÍCULA PRECIOUS</t>
  </si>
  <si>
    <t>PERSPECTIVA DE GÉNERO</t>
  </si>
  <si>
    <t>SAN LUIS POTOSÍ</t>
  </si>
  <si>
    <t>04 y 05 DE MARZO</t>
  </si>
  <si>
    <t>03 DE MARZO</t>
  </si>
  <si>
    <t>10 Y 12 DE MARZO</t>
  </si>
  <si>
    <t>19 DE MARZO</t>
  </si>
  <si>
    <t>07 Y 14 DE MARZO</t>
  </si>
  <si>
    <t>MESA DE DEBATE DERECHOS DE LAS MUJERES A UNA VIDA LIBRE DE VIOLENCIA</t>
  </si>
  <si>
    <t>PRESENTACIÓN PROTOCOLO JUZGAR CON PERSPECTIVA DE GÉNERO</t>
  </si>
  <si>
    <t>MARTES DE CRÓNICAS "PROYECCIÓN DE PELÍCULA PRECIOUS"</t>
  </si>
  <si>
    <t>MESA DE DEBATE SOBRE EL TEMA DE LOS DERECHOS DE LAS MUJERES A UNA VIDA LIBRE DE VIOLENCIA</t>
  </si>
  <si>
    <t>CONFERENCIA  "PROTOCOLO PARA JUZGAR CON PERSPECTIVA DE GÉNERO HACIENDO REALIDAD EL DERECHO DE IGUALDAD"</t>
  </si>
  <si>
    <t>MARTES DE CRÓNICAS "EXPOSICIÓN DEL ASUNTO: AMPARO EN REVISIÓN 554/2013"</t>
  </si>
  <si>
    <t>MARTES DE CRÓNICAS "ANÁLISIS DE LA RESOLUCIÓN DE LA SCJN", A CARGO DEL CENTRO DE ESTUDIOS CONSTITUCIONALES</t>
  </si>
  <si>
    <t>MAURICIO HARDIE BEUCHOT PUENTE</t>
  </si>
  <si>
    <t>AMELIA GASCÓN CERVANTES</t>
  </si>
  <si>
    <t>MARÍA DE JESÚS MEDINA ARELLANO</t>
  </si>
  <si>
    <t>JULIO CÉSAR ROMERO RAMOS</t>
  </si>
  <si>
    <t>LIC. JORGE VICENTE GUTIÉRREZ NÚÑEZ</t>
  </si>
  <si>
    <t>LISBETH VELAZCO LEGOFF</t>
  </si>
  <si>
    <t>MAYELA RUIZ MADRAZO</t>
  </si>
  <si>
    <t xml:space="preserve">SEMINARIO </t>
  </si>
  <si>
    <t>HERMENÉTICA ANALÓGICA</t>
  </si>
  <si>
    <t>ACCESO A LA JUSTICIA DE DERECHOS HUMANOS</t>
  </si>
  <si>
    <t>PELÍCULA PRECIOUS</t>
  </si>
  <si>
    <t>TEPIC, NAYARIT</t>
  </si>
  <si>
    <t>2 DE MARZO</t>
  </si>
  <si>
    <t>2 Y 3 DE MARZO 2016</t>
  </si>
  <si>
    <t>9 Y 10 DE MARZO 2016</t>
  </si>
  <si>
    <t>16 Y 17 DE MARZO 2016</t>
  </si>
  <si>
    <t>30 Y 31 DE MARZO 2016</t>
  </si>
  <si>
    <t>28 DE MARZO 2016</t>
  </si>
  <si>
    <t>NO APLICA</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</si>
</sst>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6" formatCode="&quot;$&quot;#,##0;[Red]\-&quot;$&quot;#,##0"/>
    <numFmt numFmtId="7" formatCode="&quot;$&quot;#,##0.00;\-&quot;$&quot;#,##0.00"/>
    <numFmt numFmtId="8" formatCode="&quot;$&quot;#,##0.00;[Red]\-&quot;$&quot;#,##0.00"/>
    <numFmt numFmtId="44" formatCode="_-&quot;$&quot;* #,##0.00_-;\-&quot;$&quot;* #,##0.00_-;_-&quot;$&quot;* &quot;-&quot;??_-;_-@_-"/>
    <numFmt numFmtId="43" formatCode="_-* #,##0.00_-;\-* #,##0.00_-;_-* &quot;-&quot;??_-;_-@_-"/>
    <numFmt numFmtId="164" formatCode="#,##0.00_ ;\-#,##0.00\ "/>
    <numFmt numFmtId="165" formatCode="00"/>
    <numFmt numFmtId="166" formatCode="&quot;$&quot;#,##0.00"/>
    <numFmt numFmtId="167" formatCode="#,##0.00\ "/>
    <numFmt numFmtId="168" formatCode="0.0000"/>
    <numFmt numFmtId="169" formatCode="[$$-80A]#,##0.00;[Red]\-[$$-80A]#,##0.00"/>
    <numFmt numFmtId="170" formatCode="[$$-80A]#,##0.00"/>
    <numFmt numFmtId="171" formatCode="&quot;$&quot;#,##0.00;[Red]&quot;$&quot;#,##0.00"/>
    <numFmt numFmtId="172" formatCode="[$-80A]d&quot; de &quot;mmmm&quot; de &quot;yyyy;@"/>
  </numFmts>
  <fonts count="11" x14ac:knownFonts="1">
    <font>
      <sz val="11"/>
      <color theme="1"/>
      <name val="Calibri"/>
      <family val="2"/>
      <scheme val="minor"/>
    </font>
    <font>
      <sz val="11"/>
      <color theme="1"/>
      <name val="Calibri"/>
      <family val="2"/>
      <scheme val="minor"/>
    </font>
    <font>
      <sz val="10"/>
      <name val="Arial"/>
      <family val="2"/>
    </font>
    <font>
      <sz val="8"/>
      <color indexed="81"/>
      <name val="Tahoma"/>
      <family val="2"/>
    </font>
    <font>
      <b/>
      <sz val="9"/>
      <color indexed="81"/>
      <name val="Tahoma"/>
      <family val="2"/>
    </font>
    <font>
      <sz val="9"/>
      <color indexed="81"/>
      <name val="Tahoma"/>
      <family val="2"/>
    </font>
    <font>
      <sz val="11"/>
      <name val="Arial"/>
      <family val="2"/>
    </font>
    <font>
      <sz val="11"/>
      <color theme="1"/>
      <name val="Arial"/>
      <family val="2"/>
    </font>
    <font>
      <sz val="11"/>
      <color rgb="FF000000"/>
      <name val="Arial"/>
      <family val="2"/>
    </font>
    <font>
      <sz val="11"/>
      <color theme="0"/>
      <name val="Arial"/>
      <family val="2"/>
    </font>
    <font>
      <b/>
      <sz val="11"/>
      <name val="Arial"/>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cellStyleXfs>
  <cellXfs count="109">
    <xf numFmtId="0" fontId="0" fillId="0" borderId="0" xfId="0"/>
    <xf numFmtId="165"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0" fontId="6" fillId="0" borderId="1" xfId="0" applyFont="1" applyBorder="1" applyAlignment="1">
      <alignment horizontal="right" vertical="center" wrapText="1"/>
    </xf>
    <xf numFmtId="49" fontId="7"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right" vertical="center" wrapText="1"/>
    </xf>
    <xf numFmtId="49" fontId="7" fillId="2" borderId="1" xfId="0" quotePrefix="1" applyNumberFormat="1" applyFont="1" applyFill="1" applyBorder="1" applyAlignment="1">
      <alignment horizontal="center" vertical="center" wrapText="1"/>
    </xf>
    <xf numFmtId="17" fontId="6" fillId="0" borderId="1" xfId="0" applyNumberFormat="1" applyFont="1" applyFill="1" applyBorder="1" applyAlignment="1">
      <alignment horizontal="center" vertical="center" wrapText="1"/>
    </xf>
    <xf numFmtId="49" fontId="7" fillId="0" borderId="1" xfId="0" applyNumberFormat="1" applyFont="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0" fontId="7" fillId="2" borderId="1" xfId="0" applyFont="1" applyFill="1" applyBorder="1" applyAlignment="1">
      <alignment horizontal="center" vertical="center" wrapText="1"/>
    </xf>
    <xf numFmtId="14" fontId="6" fillId="0" borderId="1" xfId="0" applyNumberFormat="1" applyFont="1" applyBorder="1" applyAlignment="1">
      <alignment horizontal="center" vertical="center" wrapText="1"/>
    </xf>
    <xf numFmtId="0"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164" fontId="6" fillId="2" borderId="1" xfId="0" applyNumberFormat="1" applyFont="1" applyFill="1" applyBorder="1" applyAlignment="1">
      <alignment horizontal="right" vertical="center" wrapText="1"/>
    </xf>
    <xf numFmtId="2" fontId="6" fillId="0" borderId="1" xfId="0" applyNumberFormat="1" applyFont="1" applyFill="1" applyBorder="1" applyAlignment="1">
      <alignment horizontal="right" vertical="center" wrapText="1"/>
    </xf>
    <xf numFmtId="4" fontId="6" fillId="0" borderId="1" xfId="0" applyNumberFormat="1" applyFont="1" applyFill="1" applyBorder="1" applyAlignment="1">
      <alignment horizontal="right" vertical="center" wrapText="1"/>
    </xf>
    <xf numFmtId="0" fontId="6" fillId="0" borderId="1" xfId="0" applyFont="1" applyFill="1" applyBorder="1" applyAlignment="1">
      <alignment horizontal="right" vertical="center" wrapText="1"/>
    </xf>
    <xf numFmtId="16" fontId="7" fillId="2" borderId="1" xfId="0" applyNumberFormat="1" applyFont="1" applyFill="1" applyBorder="1" applyAlignment="1">
      <alignment horizontal="center" vertical="center" wrapText="1"/>
    </xf>
    <xf numFmtId="14" fontId="7" fillId="0" borderId="1" xfId="0" applyNumberFormat="1" applyFont="1" applyBorder="1" applyAlignment="1">
      <alignment horizontal="center" vertical="center" wrapText="1"/>
    </xf>
    <xf numFmtId="14" fontId="6" fillId="2" borderId="1" xfId="0" applyNumberFormat="1" applyFont="1" applyFill="1" applyBorder="1" applyAlignment="1">
      <alignment horizontal="center" vertical="center" wrapText="1"/>
    </xf>
    <xf numFmtId="4" fontId="6" fillId="0" borderId="1" xfId="2" applyNumberFormat="1" applyFont="1" applyFill="1" applyBorder="1" applyAlignment="1">
      <alignment horizontal="right" vertical="center" wrapText="1"/>
    </xf>
    <xf numFmtId="164" fontId="7" fillId="0" borderId="1" xfId="1" applyNumberFormat="1" applyFont="1" applyBorder="1" applyAlignment="1">
      <alignment horizontal="right" vertical="center" wrapText="1"/>
    </xf>
    <xf numFmtId="43" fontId="7" fillId="0" borderId="1" xfId="1" applyFont="1" applyBorder="1" applyAlignment="1">
      <alignment horizontal="right" vertical="center" wrapText="1"/>
    </xf>
    <xf numFmtId="164" fontId="6" fillId="2" borderId="1" xfId="1" applyNumberFormat="1" applyFont="1" applyFill="1" applyBorder="1" applyAlignment="1">
      <alignment horizontal="right" vertical="center" wrapText="1"/>
    </xf>
    <xf numFmtId="43" fontId="6" fillId="2" borderId="1" xfId="1" applyFont="1" applyFill="1" applyBorder="1" applyAlignment="1">
      <alignment horizontal="right" vertical="center" wrapText="1"/>
    </xf>
    <xf numFmtId="4" fontId="7" fillId="0" borderId="1" xfId="2" applyNumberFormat="1" applyFont="1" applyFill="1" applyBorder="1" applyAlignment="1">
      <alignment horizontal="right" vertical="center" wrapText="1"/>
    </xf>
    <xf numFmtId="4" fontId="7" fillId="0" borderId="1" xfId="0" applyNumberFormat="1" applyFont="1" applyFill="1" applyBorder="1" applyAlignment="1">
      <alignment horizontal="right" vertical="center" wrapText="1"/>
    </xf>
    <xf numFmtId="8" fontId="6" fillId="0" borderId="1" xfId="0" applyNumberFormat="1" applyFont="1" applyBorder="1" applyAlignment="1">
      <alignment horizontal="right" vertical="center" wrapText="1"/>
    </xf>
    <xf numFmtId="44" fontId="7" fillId="0" borderId="1" xfId="2" applyFont="1" applyFill="1" applyBorder="1" applyAlignment="1">
      <alignment horizontal="right" vertical="center" wrapText="1"/>
    </xf>
    <xf numFmtId="166" fontId="6" fillId="0" borderId="1" xfId="0" applyNumberFormat="1" applyFont="1" applyFill="1" applyBorder="1" applyAlignment="1">
      <alignment horizontal="right" vertical="center" wrapText="1"/>
    </xf>
    <xf numFmtId="43" fontId="6" fillId="0" borderId="1" xfId="1" applyFont="1" applyBorder="1" applyAlignment="1">
      <alignment horizontal="right" vertical="center" wrapText="1"/>
    </xf>
    <xf numFmtId="167" fontId="6" fillId="0" borderId="1" xfId="3" applyNumberFormat="1" applyFont="1" applyBorder="1" applyAlignment="1">
      <alignment horizontal="right" vertical="center" wrapText="1"/>
    </xf>
    <xf numFmtId="167" fontId="9" fillId="0" borderId="1" xfId="3" applyNumberFormat="1" applyFont="1" applyBorder="1" applyAlignment="1">
      <alignment horizontal="right" vertical="center" wrapText="1"/>
    </xf>
    <xf numFmtId="168" fontId="6" fillId="0" borderId="1" xfId="0" applyNumberFormat="1" applyFont="1" applyBorder="1" applyAlignment="1">
      <alignment horizontal="right" vertical="center" wrapText="1"/>
    </xf>
    <xf numFmtId="44" fontId="6" fillId="0" borderId="1" xfId="2" applyFont="1" applyBorder="1" applyAlignment="1">
      <alignment horizontal="right" vertical="center" wrapText="1"/>
    </xf>
    <xf numFmtId="8" fontId="6" fillId="2" borderId="1" xfId="2" applyNumberFormat="1" applyFont="1" applyFill="1" applyBorder="1" applyAlignment="1">
      <alignment horizontal="right" vertical="center" wrapText="1"/>
    </xf>
    <xf numFmtId="169" fontId="6" fillId="0" borderId="1" xfId="0" applyNumberFormat="1" applyFont="1" applyFill="1" applyBorder="1" applyAlignment="1">
      <alignment horizontal="right" vertical="center" wrapText="1"/>
    </xf>
    <xf numFmtId="169" fontId="6" fillId="0" borderId="1" xfId="0" applyNumberFormat="1" applyFont="1" applyBorder="1" applyAlignment="1">
      <alignment horizontal="right" vertical="center" wrapText="1"/>
    </xf>
    <xf numFmtId="44" fontId="6" fillId="2" borderId="1" xfId="2" applyFont="1" applyFill="1" applyBorder="1" applyAlignment="1">
      <alignment horizontal="right" vertical="center" wrapText="1"/>
    </xf>
    <xf numFmtId="44" fontId="6" fillId="0" borderId="1" xfId="2" applyFont="1" applyFill="1" applyBorder="1" applyAlignment="1">
      <alignment horizontal="right" vertical="center" wrapText="1"/>
    </xf>
    <xf numFmtId="166" fontId="7" fillId="0" borderId="1" xfId="0" applyNumberFormat="1" applyFont="1" applyFill="1" applyBorder="1" applyAlignment="1">
      <alignment horizontal="right" vertical="center" wrapText="1"/>
    </xf>
    <xf numFmtId="4" fontId="6" fillId="2" borderId="1" xfId="2" applyNumberFormat="1" applyFont="1" applyFill="1" applyBorder="1" applyAlignment="1">
      <alignment horizontal="right" vertical="center" wrapText="1"/>
    </xf>
    <xf numFmtId="4" fontId="6" fillId="2" borderId="1" xfId="0" applyNumberFormat="1" applyFont="1" applyFill="1" applyBorder="1" applyAlignment="1">
      <alignment horizontal="right" vertical="center" wrapText="1"/>
    </xf>
    <xf numFmtId="164" fontId="7" fillId="0" borderId="1" xfId="1" applyNumberFormat="1" applyFont="1" applyFill="1" applyBorder="1" applyAlignment="1">
      <alignment horizontal="right" vertical="center" wrapText="1"/>
    </xf>
    <xf numFmtId="164" fontId="6" fillId="0" borderId="1" xfId="1" applyNumberFormat="1" applyFont="1" applyFill="1" applyBorder="1" applyAlignment="1">
      <alignment horizontal="right" vertical="center" wrapText="1"/>
    </xf>
    <xf numFmtId="164" fontId="6" fillId="0" borderId="1" xfId="1" applyNumberFormat="1" applyFont="1" applyBorder="1" applyAlignment="1">
      <alignment horizontal="right" vertical="center" wrapText="1"/>
    </xf>
    <xf numFmtId="170" fontId="6" fillId="0" borderId="1" xfId="2" applyNumberFormat="1" applyFont="1" applyFill="1" applyBorder="1" applyAlignment="1">
      <alignment horizontal="right" vertical="center" wrapText="1"/>
    </xf>
    <xf numFmtId="44" fontId="7" fillId="0" borderId="1" xfId="2" applyFont="1" applyBorder="1" applyAlignment="1">
      <alignment horizontal="right" vertical="center" wrapText="1"/>
    </xf>
    <xf numFmtId="8" fontId="6" fillId="0" borderId="1" xfId="0" applyNumberFormat="1" applyFont="1" applyFill="1" applyBorder="1" applyAlignment="1">
      <alignment horizontal="right" vertical="center" wrapText="1"/>
    </xf>
    <xf numFmtId="8" fontId="7" fillId="2" borderId="1" xfId="2" applyNumberFormat="1" applyFont="1" applyFill="1" applyBorder="1" applyAlignment="1">
      <alignment horizontal="right" vertical="center" wrapText="1"/>
    </xf>
    <xf numFmtId="44" fontId="7" fillId="2" borderId="1" xfId="2" applyFont="1" applyFill="1" applyBorder="1" applyAlignment="1">
      <alignment horizontal="right" vertical="center" wrapText="1"/>
    </xf>
    <xf numFmtId="8" fontId="6" fillId="0" borderId="1" xfId="1" applyNumberFormat="1" applyFont="1" applyBorder="1" applyAlignment="1">
      <alignment horizontal="right" vertical="center" wrapText="1"/>
    </xf>
    <xf numFmtId="7" fontId="6" fillId="0" borderId="1" xfId="1" applyNumberFormat="1" applyFont="1" applyBorder="1" applyAlignment="1">
      <alignment horizontal="right" vertical="center" wrapText="1"/>
    </xf>
    <xf numFmtId="171" fontId="6" fillId="0" borderId="1" xfId="0" applyNumberFormat="1" applyFont="1" applyBorder="1" applyAlignment="1">
      <alignment horizontal="right" vertical="center" wrapText="1"/>
    </xf>
    <xf numFmtId="44" fontId="6" fillId="0" borderId="1" xfId="0" applyNumberFormat="1" applyFont="1" applyFill="1" applyBorder="1" applyAlignment="1">
      <alignment horizontal="right" vertical="center" wrapText="1"/>
    </xf>
    <xf numFmtId="2" fontId="7" fillId="0" borderId="1" xfId="0" applyNumberFormat="1" applyFont="1" applyFill="1" applyBorder="1" applyAlignment="1">
      <alignment horizontal="right" vertical="center" wrapText="1"/>
    </xf>
    <xf numFmtId="43" fontId="7" fillId="0" borderId="1" xfId="1" applyFont="1" applyFill="1" applyBorder="1" applyAlignment="1">
      <alignment horizontal="right" vertical="center" wrapText="1"/>
    </xf>
    <xf numFmtId="0" fontId="7" fillId="0" borderId="1" xfId="0" applyFont="1" applyBorder="1" applyAlignment="1">
      <alignment horizontal="right" vertical="center" wrapText="1"/>
    </xf>
    <xf numFmtId="4" fontId="6" fillId="0" borderId="1" xfId="2" applyNumberFormat="1" applyFont="1" applyBorder="1" applyAlignment="1">
      <alignment horizontal="right" vertical="center" wrapText="1"/>
    </xf>
    <xf numFmtId="4" fontId="6" fillId="0" borderId="1" xfId="0" applyNumberFormat="1" applyFont="1" applyBorder="1" applyAlignment="1">
      <alignment horizontal="right" vertical="center" wrapText="1"/>
    </xf>
    <xf numFmtId="6" fontId="6" fillId="0" borderId="1" xfId="2" applyNumberFormat="1" applyFont="1" applyBorder="1" applyAlignment="1">
      <alignment horizontal="right" vertical="center" wrapText="1"/>
    </xf>
    <xf numFmtId="44" fontId="7" fillId="0" borderId="1" xfId="0" applyNumberFormat="1" applyFont="1" applyFill="1" applyBorder="1" applyAlignment="1">
      <alignment horizontal="right" vertical="center" wrapText="1"/>
    </xf>
    <xf numFmtId="167" fontId="6" fillId="2" borderId="1" xfId="3" applyNumberFormat="1" applyFont="1" applyFill="1" applyBorder="1" applyAlignment="1">
      <alignment horizontal="right" vertical="center" wrapText="1"/>
    </xf>
    <xf numFmtId="0" fontId="7" fillId="0" borderId="0" xfId="0" applyFont="1" applyBorder="1" applyAlignment="1">
      <alignment horizontal="center" vertical="center" wrapText="1"/>
    </xf>
    <xf numFmtId="0" fontId="7" fillId="0" borderId="0" xfId="0" applyFont="1" applyBorder="1" applyAlignment="1">
      <alignment horizontal="right" vertical="center" wrapText="1"/>
    </xf>
    <xf numFmtId="0" fontId="10" fillId="0" borderId="0" xfId="0" applyFont="1" applyBorder="1" applyAlignment="1">
      <alignment horizontal="center" vertical="center" wrapText="1"/>
    </xf>
    <xf numFmtId="0" fontId="6" fillId="0" borderId="1" xfId="0" applyFont="1" applyBorder="1" applyAlignment="1">
      <alignment horizontal="center" vertical="center" wrapText="1"/>
    </xf>
    <xf numFmtId="14" fontId="6"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16" fontId="6" fillId="0" borderId="1" xfId="0" applyNumberFormat="1" applyFont="1" applyBorder="1" applyAlignment="1">
      <alignment horizontal="center" vertical="center" wrapText="1"/>
    </xf>
    <xf numFmtId="14" fontId="6"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15" fontId="6" fillId="0" borderId="1" xfId="3" applyNumberFormat="1" applyFont="1" applyFill="1" applyBorder="1" applyAlignment="1">
      <alignment horizontal="center" vertical="center" wrapText="1"/>
    </xf>
    <xf numFmtId="0" fontId="6" fillId="0" borderId="1" xfId="3" applyFont="1" applyBorder="1" applyAlignment="1">
      <alignment horizontal="center" vertical="center" wrapText="1"/>
    </xf>
    <xf numFmtId="0" fontId="8"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72" fontId="6" fillId="0" borderId="1" xfId="0" applyNumberFormat="1" applyFont="1" applyBorder="1" applyAlignment="1">
      <alignment horizontal="center" vertical="center" wrapText="1"/>
    </xf>
    <xf numFmtId="16" fontId="6" fillId="0" borderId="1" xfId="0" applyNumberFormat="1" applyFont="1" applyFill="1" applyBorder="1" applyAlignment="1">
      <alignment horizontal="center" vertical="center" wrapText="1"/>
    </xf>
    <xf numFmtId="15" fontId="6" fillId="0" borderId="1" xfId="0" applyNumberFormat="1" applyFont="1" applyBorder="1" applyAlignment="1">
      <alignment horizontal="center" vertical="center" wrapText="1"/>
    </xf>
    <xf numFmtId="14" fontId="7" fillId="0" borderId="1" xfId="0" applyNumberFormat="1" applyFont="1" applyBorder="1" applyAlignment="1">
      <alignment horizontal="center" vertical="center" wrapText="1"/>
    </xf>
    <xf numFmtId="0" fontId="7" fillId="2" borderId="1" xfId="0"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4" fontId="7" fillId="0" borderId="1" xfId="2" applyFont="1" applyBorder="1" applyAlignment="1">
      <alignment horizontal="right" vertical="center" wrapText="1"/>
    </xf>
    <xf numFmtId="44" fontId="6" fillId="0" borderId="1" xfId="2" applyFont="1" applyBorder="1" applyAlignment="1">
      <alignment horizontal="right" vertical="center" wrapText="1"/>
    </xf>
    <xf numFmtId="0" fontId="6" fillId="0" borderId="1" xfId="3" applyFont="1" applyFill="1" applyBorder="1" applyAlignment="1">
      <alignment horizontal="center" vertical="center" wrapText="1"/>
    </xf>
    <xf numFmtId="16" fontId="6" fillId="2" borderId="1"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 xfId="0" applyFont="1" applyBorder="1" applyAlignment="1">
      <alignment horizontal="center" vertical="center" wrapText="1"/>
    </xf>
    <xf numFmtId="15" fontId="6" fillId="2" borderId="1" xfId="3" applyNumberFormat="1" applyFont="1" applyFill="1" applyBorder="1" applyAlignment="1">
      <alignment horizontal="center" vertical="center" wrapText="1"/>
    </xf>
    <xf numFmtId="16" fontId="6" fillId="0" borderId="2" xfId="0" applyNumberFormat="1" applyFont="1" applyFill="1" applyBorder="1" applyAlignment="1">
      <alignment horizontal="center" vertical="center" wrapText="1"/>
    </xf>
    <xf numFmtId="16" fontId="6" fillId="0" borderId="3" xfId="0" applyNumberFormat="1" applyFont="1" applyFill="1" applyBorder="1" applyAlignment="1">
      <alignment horizontal="center" vertical="center" wrapText="1"/>
    </xf>
    <xf numFmtId="16" fontId="6" fillId="0" borderId="4" xfId="0" applyNumberFormat="1" applyFont="1" applyFill="1" applyBorder="1" applyAlignment="1">
      <alignment horizontal="center" vertical="center" wrapText="1"/>
    </xf>
  </cellXfs>
  <cellStyles count="4">
    <cellStyle name="Millares" xfId="1" builtinId="3"/>
    <cellStyle name="Moneda" xfId="2" builtinId="4"/>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033"/>
  <sheetViews>
    <sheetView tabSelected="1" zoomScaleNormal="100" workbookViewId="0">
      <pane ySplit="1" topLeftCell="A2" activePane="bottomLeft" state="frozen"/>
      <selection pane="bottomLeft"/>
    </sheetView>
  </sheetViews>
  <sheetFormatPr baseColWidth="10" defaultRowHeight="14.25" x14ac:dyDescent="0.25"/>
  <cols>
    <col min="1" max="1" width="17.140625" style="66" customWidth="1"/>
    <col min="2" max="2" width="29.140625" style="66" customWidth="1"/>
    <col min="3" max="3" width="49" style="66" customWidth="1"/>
    <col min="4" max="4" width="43.140625" style="66" customWidth="1"/>
    <col min="5" max="5" width="20.28515625" style="66" customWidth="1"/>
    <col min="6" max="6" width="15" style="66" customWidth="1"/>
    <col min="7" max="8" width="20.5703125" style="67" customWidth="1"/>
    <col min="9" max="16384" width="11.42578125" style="66"/>
  </cols>
  <sheetData>
    <row r="1" spans="1:8" ht="45" x14ac:dyDescent="0.25">
      <c r="A1" s="68" t="s">
        <v>0</v>
      </c>
      <c r="B1" s="68" t="s">
        <v>1</v>
      </c>
      <c r="C1" s="68" t="s">
        <v>2</v>
      </c>
      <c r="D1" s="68" t="s">
        <v>3</v>
      </c>
      <c r="E1" s="68" t="s">
        <v>4</v>
      </c>
      <c r="F1" s="68" t="s">
        <v>5</v>
      </c>
      <c r="G1" s="68" t="s">
        <v>6</v>
      </c>
      <c r="H1" s="68" t="s">
        <v>7</v>
      </c>
    </row>
    <row r="2" spans="1:8" x14ac:dyDescent="0.25">
      <c r="A2" s="69" t="s">
        <v>8</v>
      </c>
      <c r="B2" s="81" t="s">
        <v>9</v>
      </c>
      <c r="C2" s="81" t="s">
        <v>10</v>
      </c>
      <c r="D2" s="81" t="s">
        <v>10</v>
      </c>
      <c r="E2" s="69" t="s">
        <v>11</v>
      </c>
      <c r="F2" s="72" t="s">
        <v>12</v>
      </c>
      <c r="G2" s="23"/>
      <c r="H2" s="23"/>
    </row>
    <row r="3" spans="1:8" x14ac:dyDescent="0.25">
      <c r="A3" s="69"/>
      <c r="B3" s="81"/>
      <c r="C3" s="81"/>
      <c r="D3" s="81"/>
      <c r="E3" s="69"/>
      <c r="F3" s="69"/>
      <c r="G3" s="23"/>
      <c r="H3" s="23"/>
    </row>
    <row r="4" spans="1:8" x14ac:dyDescent="0.25">
      <c r="A4" s="69"/>
      <c r="B4" s="81"/>
      <c r="C4" s="81"/>
      <c r="D4" s="81"/>
      <c r="E4" s="69"/>
      <c r="F4" s="69"/>
      <c r="G4" s="23"/>
      <c r="H4" s="61">
        <f>97*2</f>
        <v>194</v>
      </c>
    </row>
    <row r="5" spans="1:8" x14ac:dyDescent="0.25">
      <c r="A5" s="69" t="s">
        <v>13</v>
      </c>
      <c r="B5" s="81" t="s">
        <v>9</v>
      </c>
      <c r="C5" s="81" t="s">
        <v>14</v>
      </c>
      <c r="D5" s="81" t="s">
        <v>14</v>
      </c>
      <c r="E5" s="69" t="s">
        <v>11</v>
      </c>
      <c r="F5" s="72" t="s">
        <v>15</v>
      </c>
      <c r="G5" s="23"/>
      <c r="H5" s="23"/>
    </row>
    <row r="6" spans="1:8" x14ac:dyDescent="0.25">
      <c r="A6" s="69"/>
      <c r="B6" s="81"/>
      <c r="C6" s="81"/>
      <c r="D6" s="81"/>
      <c r="E6" s="69"/>
      <c r="F6" s="69"/>
      <c r="G6" s="23">
        <v>919</v>
      </c>
      <c r="H6" s="23"/>
    </row>
    <row r="7" spans="1:8" x14ac:dyDescent="0.25">
      <c r="A7" s="69"/>
      <c r="B7" s="81"/>
      <c r="C7" s="81"/>
      <c r="D7" s="81"/>
      <c r="E7" s="69"/>
      <c r="F7" s="69"/>
      <c r="G7" s="23"/>
      <c r="H7" s="61">
        <v>194</v>
      </c>
    </row>
    <row r="8" spans="1:8" x14ac:dyDescent="0.25">
      <c r="A8" s="69" t="s">
        <v>16</v>
      </c>
      <c r="B8" s="81" t="s">
        <v>17</v>
      </c>
      <c r="C8" s="81" t="s">
        <v>14</v>
      </c>
      <c r="D8" s="81" t="s">
        <v>14</v>
      </c>
      <c r="E8" s="69" t="s">
        <v>11</v>
      </c>
      <c r="F8" s="72" t="s">
        <v>15</v>
      </c>
      <c r="G8" s="23"/>
      <c r="H8" s="23"/>
    </row>
    <row r="9" spans="1:8" x14ac:dyDescent="0.25">
      <c r="A9" s="69"/>
      <c r="B9" s="81"/>
      <c r="C9" s="81"/>
      <c r="D9" s="81"/>
      <c r="E9" s="69"/>
      <c r="F9" s="69"/>
      <c r="G9" s="23"/>
      <c r="H9" s="23"/>
    </row>
    <row r="10" spans="1:8" x14ac:dyDescent="0.25">
      <c r="A10" s="69"/>
      <c r="B10" s="81"/>
      <c r="C10" s="81"/>
      <c r="D10" s="81"/>
      <c r="E10" s="69"/>
      <c r="F10" s="69"/>
      <c r="G10" s="23"/>
      <c r="H10" s="61"/>
    </row>
    <row r="11" spans="1:8" x14ac:dyDescent="0.25">
      <c r="A11" s="69" t="s">
        <v>18</v>
      </c>
      <c r="B11" s="81" t="s">
        <v>19</v>
      </c>
      <c r="C11" s="81" t="s">
        <v>14</v>
      </c>
      <c r="D11" s="81" t="s">
        <v>14</v>
      </c>
      <c r="E11" s="69" t="s">
        <v>11</v>
      </c>
      <c r="F11" s="72" t="s">
        <v>15</v>
      </c>
      <c r="G11" s="23"/>
      <c r="H11" s="23"/>
    </row>
    <row r="12" spans="1:8" x14ac:dyDescent="0.25">
      <c r="A12" s="69"/>
      <c r="B12" s="81"/>
      <c r="C12" s="81"/>
      <c r="D12" s="81"/>
      <c r="E12" s="69"/>
      <c r="F12" s="69"/>
      <c r="G12" s="23">
        <v>646</v>
      </c>
      <c r="H12" s="23"/>
    </row>
    <row r="13" spans="1:8" x14ac:dyDescent="0.25">
      <c r="A13" s="69"/>
      <c r="B13" s="81"/>
      <c r="C13" s="81"/>
      <c r="D13" s="81"/>
      <c r="E13" s="69"/>
      <c r="F13" s="69"/>
      <c r="G13" s="23"/>
      <c r="H13" s="61"/>
    </row>
    <row r="14" spans="1:8" x14ac:dyDescent="0.25">
      <c r="A14" s="69" t="s">
        <v>20</v>
      </c>
      <c r="B14" s="81" t="s">
        <v>21</v>
      </c>
      <c r="C14" s="81" t="s">
        <v>22</v>
      </c>
      <c r="D14" s="81" t="s">
        <v>22</v>
      </c>
      <c r="E14" s="69" t="s">
        <v>11</v>
      </c>
      <c r="F14" s="72" t="s">
        <v>23</v>
      </c>
      <c r="G14" s="23"/>
      <c r="H14" s="23"/>
    </row>
    <row r="15" spans="1:8" x14ac:dyDescent="0.25">
      <c r="A15" s="69"/>
      <c r="B15" s="81"/>
      <c r="C15" s="81"/>
      <c r="D15" s="81"/>
      <c r="E15" s="69"/>
      <c r="F15" s="69"/>
      <c r="G15" s="23">
        <f>993+916</f>
        <v>1909</v>
      </c>
      <c r="H15" s="23"/>
    </row>
    <row r="16" spans="1:8" x14ac:dyDescent="0.25">
      <c r="A16" s="69"/>
      <c r="B16" s="81"/>
      <c r="C16" s="81"/>
      <c r="D16" s="81"/>
      <c r="E16" s="69"/>
      <c r="F16" s="69"/>
      <c r="G16" s="23"/>
      <c r="H16" s="61"/>
    </row>
    <row r="17" spans="1:8" x14ac:dyDescent="0.25">
      <c r="A17" s="69" t="s">
        <v>24</v>
      </c>
      <c r="B17" s="81" t="s">
        <v>21</v>
      </c>
      <c r="C17" s="81" t="s">
        <v>25</v>
      </c>
      <c r="D17" s="81" t="s">
        <v>25</v>
      </c>
      <c r="E17" s="69" t="s">
        <v>11</v>
      </c>
      <c r="F17" s="72" t="s">
        <v>26</v>
      </c>
      <c r="G17" s="23"/>
      <c r="H17" s="23"/>
    </row>
    <row r="18" spans="1:8" x14ac:dyDescent="0.25">
      <c r="A18" s="69"/>
      <c r="B18" s="81"/>
      <c r="C18" s="81"/>
      <c r="D18" s="81"/>
      <c r="E18" s="69"/>
      <c r="F18" s="69"/>
      <c r="G18" s="23">
        <v>1948</v>
      </c>
      <c r="H18" s="23"/>
    </row>
    <row r="19" spans="1:8" x14ac:dyDescent="0.25">
      <c r="A19" s="69"/>
      <c r="B19" s="81"/>
      <c r="C19" s="81"/>
      <c r="D19" s="81"/>
      <c r="E19" s="69"/>
      <c r="F19" s="69"/>
      <c r="G19" s="23"/>
      <c r="H19" s="61"/>
    </row>
    <row r="20" spans="1:8" x14ac:dyDescent="0.25">
      <c r="A20" s="69" t="s">
        <v>27</v>
      </c>
      <c r="B20" s="81" t="s">
        <v>28</v>
      </c>
      <c r="C20" s="81" t="s">
        <v>29</v>
      </c>
      <c r="D20" s="81" t="s">
        <v>29</v>
      </c>
      <c r="E20" s="69" t="s">
        <v>11</v>
      </c>
      <c r="F20" s="72" t="s">
        <v>30</v>
      </c>
      <c r="G20" s="23">
        <v>2000</v>
      </c>
      <c r="H20" s="23">
        <v>3849</v>
      </c>
    </row>
    <row r="21" spans="1:8" x14ac:dyDescent="0.25">
      <c r="A21" s="69"/>
      <c r="B21" s="81"/>
      <c r="C21" s="81"/>
      <c r="D21" s="81"/>
      <c r="E21" s="69"/>
      <c r="F21" s="69"/>
      <c r="G21" s="23">
        <v>1671</v>
      </c>
      <c r="H21" s="23"/>
    </row>
    <row r="22" spans="1:8" x14ac:dyDescent="0.25">
      <c r="A22" s="69"/>
      <c r="B22" s="81"/>
      <c r="C22" s="81"/>
      <c r="D22" s="81"/>
      <c r="E22" s="69"/>
      <c r="F22" s="69"/>
      <c r="G22" s="23"/>
      <c r="H22" s="61"/>
    </row>
    <row r="23" spans="1:8" ht="20.100000000000001" customHeight="1" x14ac:dyDescent="0.25">
      <c r="A23" s="69" t="s">
        <v>31</v>
      </c>
      <c r="B23" s="81" t="s">
        <v>32</v>
      </c>
      <c r="C23" s="81" t="s">
        <v>33</v>
      </c>
      <c r="D23" s="81" t="s">
        <v>33</v>
      </c>
      <c r="E23" s="69" t="s">
        <v>11</v>
      </c>
      <c r="F23" s="72" t="s">
        <v>34</v>
      </c>
      <c r="G23" s="23"/>
      <c r="H23" s="23"/>
    </row>
    <row r="24" spans="1:8" ht="20.100000000000001" customHeight="1" x14ac:dyDescent="0.25">
      <c r="A24" s="69"/>
      <c r="B24" s="81"/>
      <c r="C24" s="81"/>
      <c r="D24" s="81"/>
      <c r="E24" s="69"/>
      <c r="F24" s="69"/>
      <c r="G24" s="23"/>
      <c r="H24" s="23"/>
    </row>
    <row r="25" spans="1:8" ht="20.100000000000001" customHeight="1" x14ac:dyDescent="0.25">
      <c r="A25" s="69"/>
      <c r="B25" s="81"/>
      <c r="C25" s="81"/>
      <c r="D25" s="81"/>
      <c r="E25" s="69"/>
      <c r="F25" s="69"/>
      <c r="G25" s="23"/>
      <c r="H25" s="61"/>
    </row>
    <row r="26" spans="1:8" x14ac:dyDescent="0.25">
      <c r="A26" s="69" t="s">
        <v>35</v>
      </c>
      <c r="B26" s="81" t="s">
        <v>36</v>
      </c>
      <c r="C26" s="81" t="s">
        <v>37</v>
      </c>
      <c r="D26" s="81" t="s">
        <v>37</v>
      </c>
      <c r="E26" s="69" t="s">
        <v>11</v>
      </c>
      <c r="F26" s="72" t="s">
        <v>38</v>
      </c>
      <c r="G26" s="23">
        <v>1491</v>
      </c>
      <c r="H26" s="23">
        <v>3094</v>
      </c>
    </row>
    <row r="27" spans="1:8" x14ac:dyDescent="0.25">
      <c r="A27" s="69"/>
      <c r="B27" s="81"/>
      <c r="C27" s="81"/>
      <c r="D27" s="81"/>
      <c r="E27" s="69"/>
      <c r="F27" s="69"/>
      <c r="G27" s="23">
        <v>490</v>
      </c>
      <c r="H27" s="23"/>
    </row>
    <row r="28" spans="1:8" x14ac:dyDescent="0.25">
      <c r="A28" s="69"/>
      <c r="B28" s="81"/>
      <c r="C28" s="81"/>
      <c r="D28" s="81"/>
      <c r="E28" s="69"/>
      <c r="F28" s="69"/>
      <c r="G28" s="23"/>
      <c r="H28" s="61"/>
    </row>
    <row r="29" spans="1:8" x14ac:dyDescent="0.25">
      <c r="A29" s="69" t="s">
        <v>39</v>
      </c>
      <c r="B29" s="81" t="s">
        <v>40</v>
      </c>
      <c r="C29" s="81" t="s">
        <v>41</v>
      </c>
      <c r="D29" s="81" t="s">
        <v>41</v>
      </c>
      <c r="E29" s="69" t="s">
        <v>11</v>
      </c>
      <c r="F29" s="72" t="s">
        <v>42</v>
      </c>
      <c r="G29" s="23"/>
      <c r="H29" s="23"/>
    </row>
    <row r="30" spans="1:8" x14ac:dyDescent="0.25">
      <c r="A30" s="69"/>
      <c r="B30" s="81"/>
      <c r="C30" s="81"/>
      <c r="D30" s="81"/>
      <c r="E30" s="69"/>
      <c r="F30" s="69"/>
      <c r="G30" s="23">
        <v>1000</v>
      </c>
      <c r="H30" s="23"/>
    </row>
    <row r="31" spans="1:8" x14ac:dyDescent="0.25">
      <c r="A31" s="69"/>
      <c r="B31" s="81"/>
      <c r="C31" s="81"/>
      <c r="D31" s="81"/>
      <c r="E31" s="69"/>
      <c r="F31" s="69"/>
      <c r="G31" s="23"/>
      <c r="H31" s="61"/>
    </row>
    <row r="32" spans="1:8" x14ac:dyDescent="0.25">
      <c r="A32" s="69" t="s">
        <v>43</v>
      </c>
      <c r="B32" s="81" t="s">
        <v>19</v>
      </c>
      <c r="C32" s="81" t="s">
        <v>14</v>
      </c>
      <c r="D32" s="81" t="s">
        <v>14</v>
      </c>
      <c r="E32" s="69" t="s">
        <v>11</v>
      </c>
      <c r="F32" s="72" t="s">
        <v>15</v>
      </c>
      <c r="G32" s="23"/>
      <c r="H32" s="23"/>
    </row>
    <row r="33" spans="1:8" x14ac:dyDescent="0.25">
      <c r="A33" s="69"/>
      <c r="B33" s="81"/>
      <c r="C33" s="81"/>
      <c r="D33" s="81"/>
      <c r="E33" s="69"/>
      <c r="F33" s="69"/>
      <c r="G33" s="23"/>
      <c r="H33" s="23">
        <v>1022</v>
      </c>
    </row>
    <row r="34" spans="1:8" x14ac:dyDescent="0.25">
      <c r="A34" s="69"/>
      <c r="B34" s="81"/>
      <c r="C34" s="81"/>
      <c r="D34" s="81"/>
      <c r="E34" s="69"/>
      <c r="F34" s="69"/>
      <c r="G34" s="23"/>
      <c r="H34" s="61"/>
    </row>
    <row r="35" spans="1:8" ht="24.95" customHeight="1" x14ac:dyDescent="0.25">
      <c r="A35" s="87" t="s">
        <v>44</v>
      </c>
      <c r="B35" s="87" t="s">
        <v>45</v>
      </c>
      <c r="C35" s="87" t="s">
        <v>46</v>
      </c>
      <c r="D35" s="87" t="s">
        <v>47</v>
      </c>
      <c r="E35" s="74" t="s">
        <v>48</v>
      </c>
      <c r="F35" s="74" t="s">
        <v>49</v>
      </c>
      <c r="G35" s="24"/>
      <c r="H35" s="24">
        <v>0</v>
      </c>
    </row>
    <row r="36" spans="1:8" ht="24.95" customHeight="1" x14ac:dyDescent="0.25">
      <c r="A36" s="87"/>
      <c r="B36" s="87"/>
      <c r="C36" s="87"/>
      <c r="D36" s="87"/>
      <c r="E36" s="74"/>
      <c r="F36" s="74"/>
      <c r="G36" s="24">
        <v>0</v>
      </c>
      <c r="H36" s="24">
        <v>0</v>
      </c>
    </row>
    <row r="37" spans="1:8" ht="24.95" customHeight="1" x14ac:dyDescent="0.25">
      <c r="A37" s="87"/>
      <c r="B37" s="87"/>
      <c r="C37" s="87"/>
      <c r="D37" s="87"/>
      <c r="E37" s="74"/>
      <c r="F37" s="74"/>
      <c r="G37" s="25"/>
      <c r="H37" s="24">
        <v>0</v>
      </c>
    </row>
    <row r="38" spans="1:8" ht="24.95" customHeight="1" x14ac:dyDescent="0.25">
      <c r="A38" s="87" t="s">
        <v>44</v>
      </c>
      <c r="B38" s="87" t="s">
        <v>50</v>
      </c>
      <c r="C38" s="87" t="s">
        <v>46</v>
      </c>
      <c r="D38" s="87" t="s">
        <v>51</v>
      </c>
      <c r="E38" s="74" t="s">
        <v>48</v>
      </c>
      <c r="F38" s="74" t="s">
        <v>52</v>
      </c>
      <c r="G38" s="24"/>
      <c r="H38" s="24">
        <v>0</v>
      </c>
    </row>
    <row r="39" spans="1:8" ht="24.95" customHeight="1" x14ac:dyDescent="0.25">
      <c r="A39" s="87"/>
      <c r="B39" s="87"/>
      <c r="C39" s="87"/>
      <c r="D39" s="87"/>
      <c r="E39" s="74"/>
      <c r="F39" s="74"/>
      <c r="G39" s="24">
        <v>0</v>
      </c>
      <c r="H39" s="24">
        <v>0</v>
      </c>
    </row>
    <row r="40" spans="1:8" ht="24.95" customHeight="1" x14ac:dyDescent="0.25">
      <c r="A40" s="87"/>
      <c r="B40" s="87"/>
      <c r="C40" s="87"/>
      <c r="D40" s="87"/>
      <c r="E40" s="74"/>
      <c r="F40" s="74"/>
      <c r="G40" s="25"/>
      <c r="H40" s="24">
        <v>0</v>
      </c>
    </row>
    <row r="41" spans="1:8" x14ac:dyDescent="0.25">
      <c r="A41" s="87" t="s">
        <v>44</v>
      </c>
      <c r="B41" s="82" t="s">
        <v>53</v>
      </c>
      <c r="C41" s="87" t="s">
        <v>54</v>
      </c>
      <c r="D41" s="87" t="s">
        <v>55</v>
      </c>
      <c r="E41" s="74" t="s">
        <v>48</v>
      </c>
      <c r="F41" s="74" t="s">
        <v>56</v>
      </c>
      <c r="G41" s="24"/>
      <c r="H41" s="24">
        <v>0</v>
      </c>
    </row>
    <row r="42" spans="1:8" x14ac:dyDescent="0.25">
      <c r="A42" s="87"/>
      <c r="B42" s="82"/>
      <c r="C42" s="87"/>
      <c r="D42" s="87"/>
      <c r="E42" s="74"/>
      <c r="F42" s="74"/>
      <c r="G42" s="24">
        <v>0</v>
      </c>
      <c r="H42" s="24">
        <v>0</v>
      </c>
    </row>
    <row r="43" spans="1:8" x14ac:dyDescent="0.25">
      <c r="A43" s="87"/>
      <c r="B43" s="82"/>
      <c r="C43" s="87"/>
      <c r="D43" s="87"/>
      <c r="E43" s="74"/>
      <c r="F43" s="74"/>
      <c r="G43" s="25"/>
      <c r="H43" s="24">
        <v>0</v>
      </c>
    </row>
    <row r="44" spans="1:8" x14ac:dyDescent="0.25">
      <c r="A44" s="87" t="s">
        <v>44</v>
      </c>
      <c r="B44" s="82" t="s">
        <v>57</v>
      </c>
      <c r="C44" s="87" t="s">
        <v>54</v>
      </c>
      <c r="D44" s="87" t="s">
        <v>55</v>
      </c>
      <c r="E44" s="74" t="s">
        <v>48</v>
      </c>
      <c r="F44" s="74" t="s">
        <v>56</v>
      </c>
      <c r="G44" s="24"/>
      <c r="H44" s="24">
        <v>0</v>
      </c>
    </row>
    <row r="45" spans="1:8" x14ac:dyDescent="0.25">
      <c r="A45" s="87"/>
      <c r="B45" s="82"/>
      <c r="C45" s="87"/>
      <c r="D45" s="87"/>
      <c r="E45" s="74"/>
      <c r="F45" s="74"/>
      <c r="G45" s="24">
        <v>691</v>
      </c>
      <c r="H45" s="24">
        <v>0</v>
      </c>
    </row>
    <row r="46" spans="1:8" x14ac:dyDescent="0.25">
      <c r="A46" s="87"/>
      <c r="B46" s="82"/>
      <c r="C46" s="87"/>
      <c r="D46" s="87"/>
      <c r="E46" s="74"/>
      <c r="F46" s="74"/>
      <c r="G46" s="25"/>
      <c r="H46" s="24">
        <v>0</v>
      </c>
    </row>
    <row r="47" spans="1:8" x14ac:dyDescent="0.25">
      <c r="A47" s="87" t="s">
        <v>58</v>
      </c>
      <c r="B47" s="87" t="s">
        <v>59</v>
      </c>
      <c r="C47" s="87" t="s">
        <v>54</v>
      </c>
      <c r="D47" s="87" t="s">
        <v>60</v>
      </c>
      <c r="E47" s="74" t="s">
        <v>48</v>
      </c>
      <c r="F47" s="74" t="s">
        <v>61</v>
      </c>
      <c r="G47" s="24"/>
      <c r="H47" s="24">
        <v>2899</v>
      </c>
    </row>
    <row r="48" spans="1:8" x14ac:dyDescent="0.25">
      <c r="A48" s="87"/>
      <c r="B48" s="87"/>
      <c r="C48" s="87"/>
      <c r="D48" s="87"/>
      <c r="E48" s="74"/>
      <c r="F48" s="74"/>
      <c r="G48" s="24">
        <v>0</v>
      </c>
      <c r="H48" s="24">
        <v>0</v>
      </c>
    </row>
    <row r="49" spans="1:8" x14ac:dyDescent="0.25">
      <c r="A49" s="87"/>
      <c r="B49" s="87"/>
      <c r="C49" s="87"/>
      <c r="D49" s="87"/>
      <c r="E49" s="74"/>
      <c r="F49" s="74"/>
      <c r="G49" s="25"/>
      <c r="H49" s="24">
        <v>0</v>
      </c>
    </row>
    <row r="50" spans="1:8" x14ac:dyDescent="0.25">
      <c r="A50" s="87" t="s">
        <v>44</v>
      </c>
      <c r="B50" s="74" t="s">
        <v>62</v>
      </c>
      <c r="C50" s="87" t="s">
        <v>54</v>
      </c>
      <c r="D50" s="87" t="s">
        <v>63</v>
      </c>
      <c r="E50" s="74" t="s">
        <v>48</v>
      </c>
      <c r="F50" s="74" t="s">
        <v>64</v>
      </c>
      <c r="G50" s="24"/>
      <c r="H50" s="24">
        <v>0</v>
      </c>
    </row>
    <row r="51" spans="1:8" x14ac:dyDescent="0.25">
      <c r="A51" s="87"/>
      <c r="B51" s="74"/>
      <c r="C51" s="87"/>
      <c r="D51" s="87"/>
      <c r="E51" s="74"/>
      <c r="F51" s="74"/>
      <c r="G51" s="24">
        <v>0</v>
      </c>
      <c r="H51" s="24">
        <v>0</v>
      </c>
    </row>
    <row r="52" spans="1:8" x14ac:dyDescent="0.25">
      <c r="A52" s="87"/>
      <c r="B52" s="74"/>
      <c r="C52" s="87"/>
      <c r="D52" s="87"/>
      <c r="E52" s="74"/>
      <c r="F52" s="74"/>
      <c r="G52" s="25"/>
      <c r="H52" s="24">
        <v>0</v>
      </c>
    </row>
    <row r="53" spans="1:8" x14ac:dyDescent="0.25">
      <c r="A53" s="87" t="s">
        <v>44</v>
      </c>
      <c r="B53" s="74" t="s">
        <v>65</v>
      </c>
      <c r="C53" s="87" t="s">
        <v>54</v>
      </c>
      <c r="D53" s="87" t="s">
        <v>66</v>
      </c>
      <c r="E53" s="74" t="s">
        <v>48</v>
      </c>
      <c r="F53" s="74" t="s">
        <v>67</v>
      </c>
      <c r="G53" s="24"/>
      <c r="H53" s="24">
        <v>0</v>
      </c>
    </row>
    <row r="54" spans="1:8" x14ac:dyDescent="0.25">
      <c r="A54" s="87"/>
      <c r="B54" s="74"/>
      <c r="C54" s="87"/>
      <c r="D54" s="71"/>
      <c r="E54" s="74"/>
      <c r="F54" s="74"/>
      <c r="G54" s="24">
        <v>0</v>
      </c>
      <c r="H54" s="24">
        <v>0</v>
      </c>
    </row>
    <row r="55" spans="1:8" x14ac:dyDescent="0.25">
      <c r="A55" s="87"/>
      <c r="B55" s="74"/>
      <c r="C55" s="87"/>
      <c r="D55" s="71"/>
      <c r="E55" s="74"/>
      <c r="F55" s="74"/>
      <c r="G55" s="25"/>
      <c r="H55" s="24">
        <v>0</v>
      </c>
    </row>
    <row r="56" spans="1:8" x14ac:dyDescent="0.25">
      <c r="A56" s="87" t="s">
        <v>44</v>
      </c>
      <c r="B56" s="74" t="s">
        <v>68</v>
      </c>
      <c r="C56" s="87" t="s">
        <v>69</v>
      </c>
      <c r="D56" s="87" t="s">
        <v>70</v>
      </c>
      <c r="E56" s="74" t="s">
        <v>48</v>
      </c>
      <c r="F56" s="74" t="s">
        <v>71</v>
      </c>
      <c r="G56" s="24"/>
      <c r="H56" s="24">
        <v>0</v>
      </c>
    </row>
    <row r="57" spans="1:8" x14ac:dyDescent="0.25">
      <c r="A57" s="87"/>
      <c r="B57" s="74"/>
      <c r="C57" s="87"/>
      <c r="D57" s="71"/>
      <c r="E57" s="74"/>
      <c r="F57" s="74"/>
      <c r="G57" s="24">
        <v>0</v>
      </c>
      <c r="H57" s="24">
        <v>0</v>
      </c>
    </row>
    <row r="58" spans="1:8" x14ac:dyDescent="0.25">
      <c r="A58" s="87"/>
      <c r="B58" s="74"/>
      <c r="C58" s="87"/>
      <c r="D58" s="71"/>
      <c r="E58" s="74"/>
      <c r="F58" s="74"/>
      <c r="G58" s="25"/>
      <c r="H58" s="24">
        <v>0</v>
      </c>
    </row>
    <row r="59" spans="1:8" x14ac:dyDescent="0.25">
      <c r="A59" s="87" t="s">
        <v>44</v>
      </c>
      <c r="B59" s="82" t="s">
        <v>72</v>
      </c>
      <c r="C59" s="87" t="s">
        <v>69</v>
      </c>
      <c r="D59" s="87" t="s">
        <v>70</v>
      </c>
      <c r="E59" s="74" t="s">
        <v>48</v>
      </c>
      <c r="F59" s="74" t="s">
        <v>71</v>
      </c>
      <c r="G59" s="24"/>
      <c r="H59" s="24">
        <v>0</v>
      </c>
    </row>
    <row r="60" spans="1:8" x14ac:dyDescent="0.25">
      <c r="A60" s="87"/>
      <c r="B60" s="82"/>
      <c r="C60" s="87"/>
      <c r="D60" s="71"/>
      <c r="E60" s="74"/>
      <c r="F60" s="74"/>
      <c r="G60" s="24">
        <v>0</v>
      </c>
      <c r="H60" s="24">
        <v>0</v>
      </c>
    </row>
    <row r="61" spans="1:8" x14ac:dyDescent="0.25">
      <c r="A61" s="87"/>
      <c r="B61" s="82"/>
      <c r="C61" s="87"/>
      <c r="D61" s="71"/>
      <c r="E61" s="74"/>
      <c r="F61" s="74"/>
      <c r="G61" s="25"/>
      <c r="H61" s="24">
        <v>0</v>
      </c>
    </row>
    <row r="62" spans="1:8" x14ac:dyDescent="0.25">
      <c r="A62" s="87" t="s">
        <v>44</v>
      </c>
      <c r="B62" s="82" t="s">
        <v>73</v>
      </c>
      <c r="C62" s="87" t="s">
        <v>69</v>
      </c>
      <c r="D62" s="87" t="s">
        <v>70</v>
      </c>
      <c r="E62" s="74" t="s">
        <v>48</v>
      </c>
      <c r="F62" s="74" t="s">
        <v>71</v>
      </c>
      <c r="G62" s="24"/>
      <c r="H62" s="24">
        <v>0</v>
      </c>
    </row>
    <row r="63" spans="1:8" x14ac:dyDescent="0.25">
      <c r="A63" s="87"/>
      <c r="B63" s="82"/>
      <c r="C63" s="87"/>
      <c r="D63" s="71"/>
      <c r="E63" s="74"/>
      <c r="F63" s="74"/>
      <c r="G63" s="24">
        <v>0</v>
      </c>
      <c r="H63" s="24">
        <v>0</v>
      </c>
    </row>
    <row r="64" spans="1:8" x14ac:dyDescent="0.25">
      <c r="A64" s="87"/>
      <c r="B64" s="82"/>
      <c r="C64" s="87"/>
      <c r="D64" s="71"/>
      <c r="E64" s="74"/>
      <c r="F64" s="74"/>
      <c r="G64" s="25"/>
      <c r="H64" s="24">
        <v>0</v>
      </c>
    </row>
    <row r="65" spans="1:8" x14ac:dyDescent="0.25">
      <c r="A65" s="87" t="s">
        <v>44</v>
      </c>
      <c r="B65" s="74" t="s">
        <v>74</v>
      </c>
      <c r="C65" s="87" t="s">
        <v>69</v>
      </c>
      <c r="D65" s="87" t="s">
        <v>70</v>
      </c>
      <c r="E65" s="74" t="s">
        <v>48</v>
      </c>
      <c r="F65" s="74" t="s">
        <v>71</v>
      </c>
      <c r="G65" s="24"/>
      <c r="H65" s="24">
        <v>0</v>
      </c>
    </row>
    <row r="66" spans="1:8" x14ac:dyDescent="0.25">
      <c r="A66" s="87"/>
      <c r="B66" s="74"/>
      <c r="C66" s="87"/>
      <c r="D66" s="71"/>
      <c r="E66" s="74"/>
      <c r="F66" s="74"/>
      <c r="G66" s="24">
        <v>0</v>
      </c>
      <c r="H66" s="24">
        <v>0</v>
      </c>
    </row>
    <row r="67" spans="1:8" x14ac:dyDescent="0.25">
      <c r="A67" s="87"/>
      <c r="B67" s="74"/>
      <c r="C67" s="87"/>
      <c r="D67" s="71"/>
      <c r="E67" s="74"/>
      <c r="F67" s="74"/>
      <c r="G67" s="25"/>
      <c r="H67" s="24">
        <v>0</v>
      </c>
    </row>
    <row r="68" spans="1:8" x14ac:dyDescent="0.25">
      <c r="A68" s="87" t="s">
        <v>75</v>
      </c>
      <c r="B68" s="74" t="s">
        <v>76</v>
      </c>
      <c r="C68" s="87" t="s">
        <v>77</v>
      </c>
      <c r="D68" s="87" t="s">
        <v>78</v>
      </c>
      <c r="E68" s="74" t="s">
        <v>48</v>
      </c>
      <c r="F68" s="74" t="s">
        <v>79</v>
      </c>
      <c r="G68" s="24">
        <v>1185</v>
      </c>
      <c r="H68" s="24">
        <v>8042</v>
      </c>
    </row>
    <row r="69" spans="1:8" x14ac:dyDescent="0.25">
      <c r="A69" s="87"/>
      <c r="B69" s="74"/>
      <c r="C69" s="87"/>
      <c r="D69" s="71"/>
      <c r="E69" s="74"/>
      <c r="F69" s="74"/>
      <c r="G69" s="24">
        <v>0</v>
      </c>
      <c r="H69" s="24">
        <v>0</v>
      </c>
    </row>
    <row r="70" spans="1:8" x14ac:dyDescent="0.25">
      <c r="A70" s="87"/>
      <c r="B70" s="74"/>
      <c r="C70" s="87"/>
      <c r="D70" s="71"/>
      <c r="E70" s="74"/>
      <c r="F70" s="74"/>
      <c r="G70" s="25"/>
      <c r="H70" s="24">
        <v>0</v>
      </c>
    </row>
    <row r="71" spans="1:8" x14ac:dyDescent="0.25">
      <c r="A71" s="87" t="s">
        <v>44</v>
      </c>
      <c r="B71" s="74" t="s">
        <v>80</v>
      </c>
      <c r="C71" s="87" t="s">
        <v>81</v>
      </c>
      <c r="D71" s="87" t="s">
        <v>81</v>
      </c>
      <c r="E71" s="74" t="s">
        <v>48</v>
      </c>
      <c r="F71" s="74" t="s">
        <v>82</v>
      </c>
      <c r="G71" s="24"/>
      <c r="H71" s="24">
        <v>0</v>
      </c>
    </row>
    <row r="72" spans="1:8" x14ac:dyDescent="0.25">
      <c r="A72" s="87"/>
      <c r="B72" s="74"/>
      <c r="C72" s="87"/>
      <c r="D72" s="87"/>
      <c r="E72" s="74"/>
      <c r="F72" s="74"/>
      <c r="G72" s="24">
        <v>0</v>
      </c>
      <c r="H72" s="24">
        <v>0</v>
      </c>
    </row>
    <row r="73" spans="1:8" x14ac:dyDescent="0.25">
      <c r="A73" s="87"/>
      <c r="B73" s="74"/>
      <c r="C73" s="87"/>
      <c r="D73" s="87"/>
      <c r="E73" s="74"/>
      <c r="F73" s="74"/>
      <c r="G73" s="25"/>
      <c r="H73" s="24">
        <v>0</v>
      </c>
    </row>
    <row r="74" spans="1:8" x14ac:dyDescent="0.25">
      <c r="A74" s="87" t="s">
        <v>44</v>
      </c>
      <c r="B74" s="74" t="s">
        <v>83</v>
      </c>
      <c r="C74" s="87" t="s">
        <v>84</v>
      </c>
      <c r="D74" s="87" t="s">
        <v>85</v>
      </c>
      <c r="E74" s="74" t="s">
        <v>48</v>
      </c>
      <c r="F74" s="74" t="s">
        <v>86</v>
      </c>
      <c r="G74" s="24"/>
      <c r="H74" s="24">
        <v>0</v>
      </c>
    </row>
    <row r="75" spans="1:8" x14ac:dyDescent="0.25">
      <c r="A75" s="87"/>
      <c r="B75" s="74"/>
      <c r="C75" s="87"/>
      <c r="D75" s="71"/>
      <c r="E75" s="74"/>
      <c r="F75" s="74"/>
      <c r="G75" s="24">
        <v>0</v>
      </c>
      <c r="H75" s="24">
        <v>0</v>
      </c>
    </row>
    <row r="76" spans="1:8" x14ac:dyDescent="0.25">
      <c r="A76" s="87"/>
      <c r="B76" s="74"/>
      <c r="C76" s="87"/>
      <c r="D76" s="71"/>
      <c r="E76" s="74"/>
      <c r="F76" s="74"/>
      <c r="G76" s="25"/>
      <c r="H76" s="24">
        <v>0</v>
      </c>
    </row>
    <row r="77" spans="1:8" x14ac:dyDescent="0.25">
      <c r="A77" s="69" t="s">
        <v>87</v>
      </c>
      <c r="B77" s="69" t="s">
        <v>88</v>
      </c>
      <c r="C77" s="69" t="s">
        <v>89</v>
      </c>
      <c r="D77" s="69" t="s">
        <v>90</v>
      </c>
      <c r="E77" s="69" t="s">
        <v>91</v>
      </c>
      <c r="F77" s="69" t="s">
        <v>92</v>
      </c>
      <c r="G77" s="26">
        <v>0</v>
      </c>
      <c r="H77" s="26">
        <v>0</v>
      </c>
    </row>
    <row r="78" spans="1:8" x14ac:dyDescent="0.25">
      <c r="A78" s="69"/>
      <c r="B78" s="69"/>
      <c r="C78" s="69"/>
      <c r="D78" s="69"/>
      <c r="E78" s="69"/>
      <c r="F78" s="69"/>
      <c r="G78" s="26">
        <v>0</v>
      </c>
      <c r="H78" s="26">
        <v>0</v>
      </c>
    </row>
    <row r="79" spans="1:8" x14ac:dyDescent="0.25">
      <c r="A79" s="69"/>
      <c r="B79" s="69"/>
      <c r="C79" s="69"/>
      <c r="D79" s="69"/>
      <c r="E79" s="69"/>
      <c r="F79" s="69"/>
      <c r="G79" s="27">
        <v>0</v>
      </c>
      <c r="H79" s="26">
        <v>0</v>
      </c>
    </row>
    <row r="80" spans="1:8" x14ac:dyDescent="0.25">
      <c r="A80" s="69" t="s">
        <v>87</v>
      </c>
      <c r="B80" s="69" t="s">
        <v>93</v>
      </c>
      <c r="C80" s="69" t="s">
        <v>94</v>
      </c>
      <c r="D80" s="69" t="s">
        <v>95</v>
      </c>
      <c r="E80" s="69" t="s">
        <v>91</v>
      </c>
      <c r="F80" s="69" t="s">
        <v>92</v>
      </c>
      <c r="G80" s="26">
        <v>0</v>
      </c>
      <c r="H80" s="26">
        <v>0</v>
      </c>
    </row>
    <row r="81" spans="1:8" x14ac:dyDescent="0.25">
      <c r="A81" s="69"/>
      <c r="B81" s="69"/>
      <c r="C81" s="69"/>
      <c r="D81" s="69"/>
      <c r="E81" s="69"/>
      <c r="F81" s="69"/>
      <c r="G81" s="26">
        <v>800</v>
      </c>
      <c r="H81" s="26">
        <v>0</v>
      </c>
    </row>
    <row r="82" spans="1:8" x14ac:dyDescent="0.25">
      <c r="A82" s="69"/>
      <c r="B82" s="69"/>
      <c r="C82" s="69"/>
      <c r="D82" s="69"/>
      <c r="E82" s="69"/>
      <c r="F82" s="69"/>
      <c r="G82" s="27">
        <v>0</v>
      </c>
      <c r="H82" s="26">
        <v>0</v>
      </c>
    </row>
    <row r="83" spans="1:8" x14ac:dyDescent="0.25">
      <c r="A83" s="69" t="s">
        <v>87</v>
      </c>
      <c r="B83" s="69" t="s">
        <v>96</v>
      </c>
      <c r="C83" s="69" t="s">
        <v>97</v>
      </c>
      <c r="D83" s="69" t="s">
        <v>98</v>
      </c>
      <c r="E83" s="69" t="s">
        <v>91</v>
      </c>
      <c r="F83" s="69" t="s">
        <v>92</v>
      </c>
      <c r="G83" s="26">
        <v>0</v>
      </c>
      <c r="H83" s="26">
        <v>0</v>
      </c>
    </row>
    <row r="84" spans="1:8" x14ac:dyDescent="0.25">
      <c r="A84" s="69"/>
      <c r="B84" s="69"/>
      <c r="C84" s="69"/>
      <c r="D84" s="69"/>
      <c r="E84" s="69"/>
      <c r="F84" s="69"/>
      <c r="G84" s="26">
        <v>800</v>
      </c>
      <c r="H84" s="26">
        <v>400</v>
      </c>
    </row>
    <row r="85" spans="1:8" x14ac:dyDescent="0.25">
      <c r="A85" s="69"/>
      <c r="B85" s="69"/>
      <c r="C85" s="69"/>
      <c r="D85" s="69"/>
      <c r="E85" s="69"/>
      <c r="F85" s="69"/>
      <c r="G85" s="27">
        <v>0</v>
      </c>
      <c r="H85" s="26">
        <v>0</v>
      </c>
    </row>
    <row r="86" spans="1:8" x14ac:dyDescent="0.25">
      <c r="A86" s="69" t="s">
        <v>87</v>
      </c>
      <c r="B86" s="69" t="s">
        <v>99</v>
      </c>
      <c r="C86" s="69" t="s">
        <v>100</v>
      </c>
      <c r="D86" s="69" t="s">
        <v>101</v>
      </c>
      <c r="E86" s="69" t="s">
        <v>91</v>
      </c>
      <c r="F86" s="69" t="s">
        <v>102</v>
      </c>
      <c r="G86" s="26">
        <v>0</v>
      </c>
      <c r="H86" s="26">
        <v>0</v>
      </c>
    </row>
    <row r="87" spans="1:8" x14ac:dyDescent="0.25">
      <c r="A87" s="69"/>
      <c r="B87" s="69"/>
      <c r="C87" s="69"/>
      <c r="D87" s="69"/>
      <c r="E87" s="69"/>
      <c r="F87" s="69"/>
      <c r="G87" s="26">
        <v>800</v>
      </c>
      <c r="H87" s="26">
        <v>400</v>
      </c>
    </row>
    <row r="88" spans="1:8" x14ac:dyDescent="0.25">
      <c r="A88" s="69"/>
      <c r="B88" s="69"/>
      <c r="C88" s="69"/>
      <c r="D88" s="69"/>
      <c r="E88" s="69"/>
      <c r="F88" s="69"/>
      <c r="G88" s="27">
        <v>0</v>
      </c>
      <c r="H88" s="26">
        <v>0</v>
      </c>
    </row>
    <row r="89" spans="1:8" x14ac:dyDescent="0.25">
      <c r="A89" s="69" t="s">
        <v>87</v>
      </c>
      <c r="B89" s="69" t="s">
        <v>88</v>
      </c>
      <c r="C89" s="71" t="s">
        <v>103</v>
      </c>
      <c r="D89" s="71" t="s">
        <v>104</v>
      </c>
      <c r="E89" s="71" t="s">
        <v>91</v>
      </c>
      <c r="F89" s="69" t="s">
        <v>105</v>
      </c>
      <c r="G89" s="26">
        <v>0</v>
      </c>
      <c r="H89" s="26">
        <v>0</v>
      </c>
    </row>
    <row r="90" spans="1:8" x14ac:dyDescent="0.25">
      <c r="A90" s="69"/>
      <c r="B90" s="69"/>
      <c r="C90" s="71"/>
      <c r="D90" s="71"/>
      <c r="E90" s="71"/>
      <c r="F90" s="69"/>
      <c r="G90" s="26">
        <v>0</v>
      </c>
      <c r="H90" s="26">
        <v>0</v>
      </c>
    </row>
    <row r="91" spans="1:8" x14ac:dyDescent="0.25">
      <c r="A91" s="69"/>
      <c r="B91" s="69"/>
      <c r="C91" s="71"/>
      <c r="D91" s="71"/>
      <c r="E91" s="71"/>
      <c r="F91" s="69"/>
      <c r="G91" s="27">
        <v>0</v>
      </c>
      <c r="H91" s="26">
        <v>0</v>
      </c>
    </row>
    <row r="92" spans="1:8" x14ac:dyDescent="0.25">
      <c r="A92" s="69" t="s">
        <v>87</v>
      </c>
      <c r="B92" s="69" t="s">
        <v>106</v>
      </c>
      <c r="C92" s="71" t="s">
        <v>103</v>
      </c>
      <c r="D92" s="69" t="s">
        <v>70</v>
      </c>
      <c r="E92" s="69" t="s">
        <v>91</v>
      </c>
      <c r="F92" s="69" t="s">
        <v>107</v>
      </c>
      <c r="G92" s="26">
        <v>0</v>
      </c>
      <c r="H92" s="26">
        <v>0</v>
      </c>
    </row>
    <row r="93" spans="1:8" x14ac:dyDescent="0.25">
      <c r="A93" s="69"/>
      <c r="B93" s="69"/>
      <c r="C93" s="71"/>
      <c r="D93" s="69"/>
      <c r="E93" s="69"/>
      <c r="F93" s="69"/>
      <c r="G93" s="26">
        <v>0</v>
      </c>
      <c r="H93" s="26">
        <v>0</v>
      </c>
    </row>
    <row r="94" spans="1:8" x14ac:dyDescent="0.25">
      <c r="A94" s="69"/>
      <c r="B94" s="69"/>
      <c r="C94" s="71"/>
      <c r="D94" s="69"/>
      <c r="E94" s="69"/>
      <c r="F94" s="69"/>
      <c r="G94" s="27">
        <v>0</v>
      </c>
      <c r="H94" s="26">
        <v>0</v>
      </c>
    </row>
    <row r="95" spans="1:8" x14ac:dyDescent="0.25">
      <c r="A95" s="80" t="s">
        <v>1195</v>
      </c>
      <c r="B95" s="69" t="s">
        <v>108</v>
      </c>
      <c r="C95" s="69" t="s">
        <v>109</v>
      </c>
      <c r="D95" s="69" t="s">
        <v>110</v>
      </c>
      <c r="E95" s="69" t="s">
        <v>111</v>
      </c>
      <c r="F95" s="69">
        <v>4</v>
      </c>
      <c r="G95" s="28">
        <v>1929</v>
      </c>
      <c r="H95" s="28">
        <v>4158.5600000000004</v>
      </c>
    </row>
    <row r="96" spans="1:8" x14ac:dyDescent="0.25">
      <c r="A96" s="80"/>
      <c r="B96" s="69"/>
      <c r="C96" s="69"/>
      <c r="D96" s="69"/>
      <c r="E96" s="69"/>
      <c r="F96" s="69"/>
      <c r="G96" s="28">
        <v>940</v>
      </c>
      <c r="H96" s="28">
        <v>0</v>
      </c>
    </row>
    <row r="97" spans="1:8" x14ac:dyDescent="0.25">
      <c r="A97" s="80"/>
      <c r="B97" s="69"/>
      <c r="C97" s="69"/>
      <c r="D97" s="69"/>
      <c r="E97" s="69"/>
      <c r="F97" s="69"/>
      <c r="G97" s="29">
        <v>2869</v>
      </c>
      <c r="H97" s="29">
        <v>4158.5600000000004</v>
      </c>
    </row>
    <row r="98" spans="1:8" x14ac:dyDescent="0.25">
      <c r="A98" s="80" t="s">
        <v>1195</v>
      </c>
      <c r="B98" s="69" t="s">
        <v>112</v>
      </c>
      <c r="C98" s="69" t="s">
        <v>109</v>
      </c>
      <c r="D98" s="69" t="s">
        <v>110</v>
      </c>
      <c r="E98" s="69" t="s">
        <v>111</v>
      </c>
      <c r="F98" s="69" t="s">
        <v>113</v>
      </c>
      <c r="G98" s="28">
        <v>0</v>
      </c>
      <c r="H98" s="28">
        <v>0</v>
      </c>
    </row>
    <row r="99" spans="1:8" x14ac:dyDescent="0.25">
      <c r="A99" s="80"/>
      <c r="B99" s="69"/>
      <c r="C99" s="69"/>
      <c r="D99" s="69"/>
      <c r="E99" s="69"/>
      <c r="F99" s="69"/>
      <c r="G99" s="28">
        <v>0</v>
      </c>
      <c r="H99" s="28">
        <v>0</v>
      </c>
    </row>
    <row r="100" spans="1:8" x14ac:dyDescent="0.25">
      <c r="A100" s="80"/>
      <c r="B100" s="69"/>
      <c r="C100" s="69"/>
      <c r="D100" s="69"/>
      <c r="E100" s="69"/>
      <c r="F100" s="69"/>
      <c r="G100" s="29">
        <v>0</v>
      </c>
      <c r="H100" s="29">
        <v>0</v>
      </c>
    </row>
    <row r="101" spans="1:8" x14ac:dyDescent="0.25">
      <c r="A101" s="80" t="s">
        <v>1195</v>
      </c>
      <c r="B101" s="69" t="s">
        <v>114</v>
      </c>
      <c r="C101" s="69" t="s">
        <v>115</v>
      </c>
      <c r="D101" s="69" t="s">
        <v>116</v>
      </c>
      <c r="E101" s="69" t="s">
        <v>111</v>
      </c>
      <c r="F101" s="106" t="s">
        <v>117</v>
      </c>
      <c r="G101" s="28">
        <v>0</v>
      </c>
      <c r="H101" s="28">
        <v>0</v>
      </c>
    </row>
    <row r="102" spans="1:8" x14ac:dyDescent="0.25">
      <c r="A102" s="80"/>
      <c r="B102" s="69"/>
      <c r="C102" s="69"/>
      <c r="D102" s="69"/>
      <c r="E102" s="69"/>
      <c r="F102" s="107"/>
      <c r="G102" s="28">
        <v>0</v>
      </c>
      <c r="H102" s="28">
        <v>0</v>
      </c>
    </row>
    <row r="103" spans="1:8" x14ac:dyDescent="0.25">
      <c r="A103" s="80"/>
      <c r="B103" s="69"/>
      <c r="C103" s="69"/>
      <c r="D103" s="69"/>
      <c r="E103" s="69"/>
      <c r="F103" s="108"/>
      <c r="G103" s="29">
        <v>0</v>
      </c>
      <c r="H103" s="29">
        <v>0</v>
      </c>
    </row>
    <row r="104" spans="1:8" ht="42.75" x14ac:dyDescent="0.25">
      <c r="A104" s="10" t="s">
        <v>118</v>
      </c>
      <c r="B104" s="10" t="s">
        <v>119</v>
      </c>
      <c r="C104" s="2" t="s">
        <v>120</v>
      </c>
      <c r="D104" s="2" t="s">
        <v>121</v>
      </c>
      <c r="E104" s="2" t="s">
        <v>1093</v>
      </c>
      <c r="F104" s="1" t="s">
        <v>122</v>
      </c>
      <c r="G104" s="30" t="s">
        <v>123</v>
      </c>
      <c r="H104" s="32" t="s">
        <v>124</v>
      </c>
    </row>
    <row r="105" spans="1:8" ht="42.75" x14ac:dyDescent="0.25">
      <c r="A105" s="10" t="s">
        <v>118</v>
      </c>
      <c r="B105" s="10" t="s">
        <v>125</v>
      </c>
      <c r="C105" s="2" t="s">
        <v>120</v>
      </c>
      <c r="D105" s="2" t="s">
        <v>121</v>
      </c>
      <c r="E105" s="2" t="s">
        <v>1093</v>
      </c>
      <c r="F105" s="1" t="s">
        <v>122</v>
      </c>
      <c r="G105" s="30" t="s">
        <v>126</v>
      </c>
      <c r="H105" s="32" t="s">
        <v>124</v>
      </c>
    </row>
    <row r="106" spans="1:8" ht="42.75" x14ac:dyDescent="0.25">
      <c r="A106" s="10" t="s">
        <v>118</v>
      </c>
      <c r="B106" s="10" t="s">
        <v>127</v>
      </c>
      <c r="C106" s="2" t="s">
        <v>128</v>
      </c>
      <c r="D106" s="2" t="s">
        <v>129</v>
      </c>
      <c r="E106" s="2" t="s">
        <v>1093</v>
      </c>
      <c r="F106" s="1" t="s">
        <v>130</v>
      </c>
      <c r="G106" s="30" t="s">
        <v>123</v>
      </c>
      <c r="H106" s="32" t="s">
        <v>124</v>
      </c>
    </row>
    <row r="107" spans="1:8" ht="42.75" x14ac:dyDescent="0.25">
      <c r="A107" s="10" t="s">
        <v>118</v>
      </c>
      <c r="B107" s="10" t="s">
        <v>131</v>
      </c>
      <c r="C107" s="2" t="s">
        <v>132</v>
      </c>
      <c r="D107" s="2" t="s">
        <v>110</v>
      </c>
      <c r="E107" s="2" t="s">
        <v>1093</v>
      </c>
      <c r="F107" s="1" t="s">
        <v>133</v>
      </c>
      <c r="G107" s="30" t="s">
        <v>134</v>
      </c>
      <c r="H107" s="32" t="s">
        <v>124</v>
      </c>
    </row>
    <row r="108" spans="1:8" ht="42.75" x14ac:dyDescent="0.25">
      <c r="A108" s="10" t="s">
        <v>118</v>
      </c>
      <c r="B108" s="10" t="s">
        <v>135</v>
      </c>
      <c r="C108" s="2" t="s">
        <v>132</v>
      </c>
      <c r="D108" s="2" t="s">
        <v>110</v>
      </c>
      <c r="E108" s="2" t="s">
        <v>1093</v>
      </c>
      <c r="F108" s="1" t="s">
        <v>136</v>
      </c>
      <c r="G108" s="30" t="s">
        <v>123</v>
      </c>
      <c r="H108" s="32" t="s">
        <v>124</v>
      </c>
    </row>
    <row r="109" spans="1:8" ht="42.75" x14ac:dyDescent="0.25">
      <c r="A109" s="10" t="s">
        <v>137</v>
      </c>
      <c r="B109" s="10" t="s">
        <v>138</v>
      </c>
      <c r="C109" s="2" t="s">
        <v>132</v>
      </c>
      <c r="D109" s="2" t="s">
        <v>110</v>
      </c>
      <c r="E109" s="2" t="s">
        <v>1093</v>
      </c>
      <c r="F109" s="1" t="s">
        <v>139</v>
      </c>
      <c r="G109" s="30" t="s">
        <v>140</v>
      </c>
      <c r="H109" s="32" t="s">
        <v>141</v>
      </c>
    </row>
    <row r="110" spans="1:8" ht="42.75" x14ac:dyDescent="0.25">
      <c r="A110" s="10" t="s">
        <v>142</v>
      </c>
      <c r="B110" s="10" t="s">
        <v>143</v>
      </c>
      <c r="C110" s="2" t="s">
        <v>144</v>
      </c>
      <c r="D110" s="2" t="s">
        <v>145</v>
      </c>
      <c r="E110" s="2" t="s">
        <v>1093</v>
      </c>
      <c r="F110" s="1" t="s">
        <v>67</v>
      </c>
      <c r="G110" s="30" t="s">
        <v>146</v>
      </c>
      <c r="H110" s="32" t="s">
        <v>147</v>
      </c>
    </row>
    <row r="111" spans="1:8" ht="15" customHeight="1" x14ac:dyDescent="0.25">
      <c r="A111" s="69" t="s">
        <v>152</v>
      </c>
      <c r="B111" s="69" t="s">
        <v>148</v>
      </c>
      <c r="C111" s="69" t="s">
        <v>132</v>
      </c>
      <c r="D111" s="69" t="s">
        <v>149</v>
      </c>
      <c r="E111" s="69" t="s">
        <v>150</v>
      </c>
      <c r="F111" s="69" t="s">
        <v>151</v>
      </c>
      <c r="G111" s="31">
        <v>0</v>
      </c>
      <c r="H111" s="31"/>
    </row>
    <row r="112" spans="1:8" x14ac:dyDescent="0.25">
      <c r="A112" s="69"/>
      <c r="B112" s="69"/>
      <c r="C112" s="69"/>
      <c r="D112" s="69"/>
      <c r="E112" s="74"/>
      <c r="F112" s="69"/>
      <c r="G112" s="31">
        <v>1966</v>
      </c>
      <c r="H112" s="31">
        <v>250</v>
      </c>
    </row>
    <row r="113" spans="1:8" x14ac:dyDescent="0.25">
      <c r="A113" s="69"/>
      <c r="B113" s="69"/>
      <c r="C113" s="69"/>
      <c r="D113" s="69"/>
      <c r="E113" s="74"/>
      <c r="F113" s="69"/>
      <c r="G113" s="31"/>
      <c r="H113" s="31"/>
    </row>
    <row r="114" spans="1:8" ht="15" customHeight="1" x14ac:dyDescent="0.25">
      <c r="A114" s="69" t="s">
        <v>152</v>
      </c>
      <c r="B114" s="69" t="s">
        <v>153</v>
      </c>
      <c r="C114" s="69" t="s">
        <v>132</v>
      </c>
      <c r="D114" s="69" t="s">
        <v>149</v>
      </c>
      <c r="E114" s="69" t="s">
        <v>150</v>
      </c>
      <c r="F114" s="69" t="s">
        <v>154</v>
      </c>
      <c r="G114" s="31"/>
      <c r="H114" s="31"/>
    </row>
    <row r="115" spans="1:8" x14ac:dyDescent="0.25">
      <c r="A115" s="69"/>
      <c r="B115" s="69"/>
      <c r="C115" s="69"/>
      <c r="D115" s="69"/>
      <c r="E115" s="74"/>
      <c r="F115" s="69"/>
      <c r="G115" s="31">
        <v>0</v>
      </c>
      <c r="H115" s="31">
        <v>620</v>
      </c>
    </row>
    <row r="116" spans="1:8" x14ac:dyDescent="0.25">
      <c r="A116" s="69"/>
      <c r="B116" s="69"/>
      <c r="C116" s="69"/>
      <c r="D116" s="69"/>
      <c r="E116" s="74"/>
      <c r="F116" s="69"/>
      <c r="G116" s="31"/>
      <c r="H116" s="31"/>
    </row>
    <row r="117" spans="1:8" ht="15" customHeight="1" x14ac:dyDescent="0.25">
      <c r="A117" s="69" t="s">
        <v>152</v>
      </c>
      <c r="B117" s="69" t="s">
        <v>155</v>
      </c>
      <c r="C117" s="69" t="s">
        <v>156</v>
      </c>
      <c r="D117" s="69" t="s">
        <v>157</v>
      </c>
      <c r="E117" s="69" t="s">
        <v>150</v>
      </c>
      <c r="F117" s="69" t="s">
        <v>158</v>
      </c>
      <c r="G117" s="31">
        <v>0</v>
      </c>
      <c r="H117" s="31"/>
    </row>
    <row r="118" spans="1:8" x14ac:dyDescent="0.25">
      <c r="A118" s="69"/>
      <c r="B118" s="69"/>
      <c r="C118" s="69"/>
      <c r="D118" s="69"/>
      <c r="E118" s="74"/>
      <c r="F118" s="69"/>
      <c r="G118" s="31"/>
      <c r="H118" s="31"/>
    </row>
    <row r="119" spans="1:8" x14ac:dyDescent="0.25">
      <c r="A119" s="69"/>
      <c r="B119" s="69"/>
      <c r="C119" s="69"/>
      <c r="D119" s="69"/>
      <c r="E119" s="74"/>
      <c r="F119" s="69"/>
      <c r="G119" s="31"/>
      <c r="H119" s="31"/>
    </row>
    <row r="120" spans="1:8" x14ac:dyDescent="0.25">
      <c r="A120" s="81" t="s">
        <v>159</v>
      </c>
      <c r="B120" s="81" t="s">
        <v>160</v>
      </c>
      <c r="C120" s="81" t="s">
        <v>161</v>
      </c>
      <c r="D120" s="81" t="s">
        <v>1195</v>
      </c>
      <c r="E120" s="81" t="s">
        <v>162</v>
      </c>
      <c r="F120" s="81" t="s">
        <v>163</v>
      </c>
      <c r="G120" s="32">
        <v>0</v>
      </c>
      <c r="H120" s="32">
        <v>0</v>
      </c>
    </row>
    <row r="121" spans="1:8" x14ac:dyDescent="0.25">
      <c r="A121" s="81"/>
      <c r="B121" s="81"/>
      <c r="C121" s="81"/>
      <c r="D121" s="81"/>
      <c r="E121" s="81"/>
      <c r="F121" s="81"/>
      <c r="G121" s="32">
        <v>0</v>
      </c>
      <c r="H121" s="32">
        <v>0</v>
      </c>
    </row>
    <row r="122" spans="1:8" x14ac:dyDescent="0.25">
      <c r="A122" s="81"/>
      <c r="B122" s="81"/>
      <c r="C122" s="81"/>
      <c r="D122" s="81"/>
      <c r="E122" s="81"/>
      <c r="F122" s="81"/>
      <c r="G122" s="32">
        <v>0</v>
      </c>
      <c r="H122" s="32">
        <v>0</v>
      </c>
    </row>
    <row r="123" spans="1:8" x14ac:dyDescent="0.25">
      <c r="A123" s="81" t="s">
        <v>164</v>
      </c>
      <c r="B123" s="81" t="s">
        <v>165</v>
      </c>
      <c r="C123" s="81" t="s">
        <v>166</v>
      </c>
      <c r="D123" s="81" t="s">
        <v>1195</v>
      </c>
      <c r="E123" s="81" t="s">
        <v>162</v>
      </c>
      <c r="F123" s="88" t="s">
        <v>133</v>
      </c>
      <c r="G123" s="32">
        <v>2053</v>
      </c>
      <c r="H123" s="32">
        <v>3817.2</v>
      </c>
    </row>
    <row r="124" spans="1:8" x14ac:dyDescent="0.25">
      <c r="A124" s="81"/>
      <c r="B124" s="81"/>
      <c r="C124" s="81"/>
      <c r="D124" s="81"/>
      <c r="E124" s="81"/>
      <c r="F124" s="81"/>
      <c r="G124" s="32">
        <v>715</v>
      </c>
      <c r="H124" s="32">
        <v>0</v>
      </c>
    </row>
    <row r="125" spans="1:8" x14ac:dyDescent="0.25">
      <c r="A125" s="81"/>
      <c r="B125" s="81"/>
      <c r="C125" s="81"/>
      <c r="D125" s="81"/>
      <c r="E125" s="81"/>
      <c r="F125" s="81"/>
      <c r="G125" s="32">
        <v>0</v>
      </c>
      <c r="H125" s="32">
        <v>0</v>
      </c>
    </row>
    <row r="126" spans="1:8" x14ac:dyDescent="0.25">
      <c r="A126" s="81" t="s">
        <v>167</v>
      </c>
      <c r="B126" s="81" t="s">
        <v>165</v>
      </c>
      <c r="C126" s="81" t="s">
        <v>166</v>
      </c>
      <c r="D126" s="81" t="s">
        <v>1195</v>
      </c>
      <c r="E126" s="81" t="s">
        <v>162</v>
      </c>
      <c r="F126" s="88" t="s">
        <v>61</v>
      </c>
      <c r="G126" s="32">
        <v>1753</v>
      </c>
      <c r="H126" s="32">
        <v>3137.2</v>
      </c>
    </row>
    <row r="127" spans="1:8" x14ac:dyDescent="0.25">
      <c r="A127" s="81"/>
      <c r="B127" s="81"/>
      <c r="C127" s="81"/>
      <c r="D127" s="81"/>
      <c r="E127" s="81"/>
      <c r="F127" s="81"/>
      <c r="G127" s="32">
        <v>1201</v>
      </c>
      <c r="H127" s="32">
        <v>0</v>
      </c>
    </row>
    <row r="128" spans="1:8" x14ac:dyDescent="0.25">
      <c r="A128" s="81"/>
      <c r="B128" s="81"/>
      <c r="C128" s="81"/>
      <c r="D128" s="81"/>
      <c r="E128" s="81"/>
      <c r="F128" s="81"/>
      <c r="G128" s="32">
        <v>0</v>
      </c>
      <c r="H128" s="32">
        <v>0</v>
      </c>
    </row>
    <row r="129" spans="1:8" x14ac:dyDescent="0.25">
      <c r="A129" s="81" t="s">
        <v>168</v>
      </c>
      <c r="B129" s="81" t="s">
        <v>169</v>
      </c>
      <c r="C129" s="81" t="s">
        <v>166</v>
      </c>
      <c r="D129" s="81" t="s">
        <v>1195</v>
      </c>
      <c r="E129" s="81" t="s">
        <v>162</v>
      </c>
      <c r="F129" s="88" t="s">
        <v>64</v>
      </c>
      <c r="G129" s="32">
        <v>2088</v>
      </c>
      <c r="H129" s="32">
        <v>3442.03</v>
      </c>
    </row>
    <row r="130" spans="1:8" x14ac:dyDescent="0.25">
      <c r="A130" s="81"/>
      <c r="B130" s="81"/>
      <c r="C130" s="81"/>
      <c r="D130" s="81"/>
      <c r="E130" s="81"/>
      <c r="F130" s="81"/>
      <c r="G130" s="32">
        <v>0</v>
      </c>
      <c r="H130" s="32">
        <v>0</v>
      </c>
    </row>
    <row r="131" spans="1:8" x14ac:dyDescent="0.25">
      <c r="A131" s="81"/>
      <c r="B131" s="81"/>
      <c r="C131" s="81"/>
      <c r="D131" s="81"/>
      <c r="E131" s="81"/>
      <c r="F131" s="81"/>
      <c r="G131" s="32">
        <v>0</v>
      </c>
      <c r="H131" s="32">
        <v>0</v>
      </c>
    </row>
    <row r="132" spans="1:8" x14ac:dyDescent="0.25">
      <c r="A132" s="81" t="s">
        <v>170</v>
      </c>
      <c r="B132" s="81" t="s">
        <v>169</v>
      </c>
      <c r="C132" s="81" t="s">
        <v>166</v>
      </c>
      <c r="D132" s="81" t="s">
        <v>1195</v>
      </c>
      <c r="E132" s="81" t="s">
        <v>162</v>
      </c>
      <c r="F132" s="88" t="s">
        <v>171</v>
      </c>
      <c r="G132" s="32">
        <v>1895</v>
      </c>
      <c r="H132" s="32">
        <v>3442.03</v>
      </c>
    </row>
    <row r="133" spans="1:8" x14ac:dyDescent="0.25">
      <c r="A133" s="81"/>
      <c r="B133" s="81"/>
      <c r="C133" s="81"/>
      <c r="D133" s="81"/>
      <c r="E133" s="81"/>
      <c r="F133" s="81"/>
      <c r="G133" s="32">
        <v>0</v>
      </c>
      <c r="H133" s="32">
        <v>0</v>
      </c>
    </row>
    <row r="134" spans="1:8" x14ac:dyDescent="0.25">
      <c r="A134" s="81"/>
      <c r="B134" s="81"/>
      <c r="C134" s="81"/>
      <c r="D134" s="81"/>
      <c r="E134" s="81"/>
      <c r="F134" s="81"/>
      <c r="G134" s="32">
        <v>0</v>
      </c>
      <c r="H134" s="32">
        <v>0</v>
      </c>
    </row>
    <row r="135" spans="1:8" x14ac:dyDescent="0.25">
      <c r="A135" s="81" t="s">
        <v>172</v>
      </c>
      <c r="B135" s="81" t="s">
        <v>173</v>
      </c>
      <c r="C135" s="81" t="s">
        <v>174</v>
      </c>
      <c r="D135" s="81" t="s">
        <v>1195</v>
      </c>
      <c r="E135" s="81" t="s">
        <v>162</v>
      </c>
      <c r="F135" s="88" t="s">
        <v>122</v>
      </c>
      <c r="G135" s="32">
        <v>0</v>
      </c>
      <c r="H135" s="32">
        <v>0</v>
      </c>
    </row>
    <row r="136" spans="1:8" x14ac:dyDescent="0.25">
      <c r="A136" s="81"/>
      <c r="B136" s="81"/>
      <c r="C136" s="81"/>
      <c r="D136" s="81"/>
      <c r="E136" s="81"/>
      <c r="F136" s="81"/>
      <c r="G136" s="32">
        <v>0</v>
      </c>
      <c r="H136" s="32">
        <v>0</v>
      </c>
    </row>
    <row r="137" spans="1:8" x14ac:dyDescent="0.25">
      <c r="A137" s="81"/>
      <c r="B137" s="81"/>
      <c r="C137" s="81"/>
      <c r="D137" s="81"/>
      <c r="E137" s="81"/>
      <c r="F137" s="81"/>
      <c r="G137" s="32">
        <v>0</v>
      </c>
      <c r="H137" s="32">
        <v>0</v>
      </c>
    </row>
    <row r="138" spans="1:8" x14ac:dyDescent="0.25">
      <c r="A138" s="81" t="s">
        <v>175</v>
      </c>
      <c r="B138" s="81" t="s">
        <v>176</v>
      </c>
      <c r="C138" s="81" t="s">
        <v>174</v>
      </c>
      <c r="D138" s="81" t="s">
        <v>1195</v>
      </c>
      <c r="E138" s="81" t="s">
        <v>162</v>
      </c>
      <c r="F138" s="88" t="s">
        <v>122</v>
      </c>
      <c r="G138" s="32">
        <v>0</v>
      </c>
      <c r="H138" s="32">
        <v>0</v>
      </c>
    </row>
    <row r="139" spans="1:8" x14ac:dyDescent="0.25">
      <c r="A139" s="81"/>
      <c r="B139" s="81"/>
      <c r="C139" s="81"/>
      <c r="D139" s="81"/>
      <c r="E139" s="81"/>
      <c r="F139" s="81"/>
      <c r="G139" s="32">
        <v>0</v>
      </c>
      <c r="H139" s="32">
        <v>0</v>
      </c>
    </row>
    <row r="140" spans="1:8" x14ac:dyDescent="0.25">
      <c r="A140" s="81"/>
      <c r="B140" s="81"/>
      <c r="C140" s="81"/>
      <c r="D140" s="81"/>
      <c r="E140" s="81"/>
      <c r="F140" s="81"/>
      <c r="G140" s="32">
        <v>0</v>
      </c>
      <c r="H140" s="32">
        <v>0</v>
      </c>
    </row>
    <row r="141" spans="1:8" x14ac:dyDescent="0.25">
      <c r="A141" s="81" t="s">
        <v>177</v>
      </c>
      <c r="B141" s="81" t="s">
        <v>178</v>
      </c>
      <c r="C141" s="81" t="s">
        <v>179</v>
      </c>
      <c r="D141" s="81" t="s">
        <v>1195</v>
      </c>
      <c r="E141" s="81" t="s">
        <v>162</v>
      </c>
      <c r="F141" s="88" t="s">
        <v>130</v>
      </c>
      <c r="G141" s="32">
        <v>0</v>
      </c>
      <c r="H141" s="32">
        <v>0</v>
      </c>
    </row>
    <row r="142" spans="1:8" x14ac:dyDescent="0.25">
      <c r="A142" s="81"/>
      <c r="B142" s="81"/>
      <c r="C142" s="81"/>
      <c r="D142" s="81"/>
      <c r="E142" s="81"/>
      <c r="F142" s="88"/>
      <c r="G142" s="32">
        <v>0</v>
      </c>
      <c r="H142" s="32">
        <v>0</v>
      </c>
    </row>
    <row r="143" spans="1:8" x14ac:dyDescent="0.25">
      <c r="A143" s="81"/>
      <c r="B143" s="81"/>
      <c r="C143" s="81"/>
      <c r="D143" s="81"/>
      <c r="E143" s="81"/>
      <c r="F143" s="88"/>
      <c r="G143" s="32">
        <v>0</v>
      </c>
      <c r="H143" s="32">
        <v>0</v>
      </c>
    </row>
    <row r="144" spans="1:8" x14ac:dyDescent="0.25">
      <c r="A144" s="81" t="s">
        <v>180</v>
      </c>
      <c r="B144" s="81" t="s">
        <v>181</v>
      </c>
      <c r="C144" s="81" t="s">
        <v>182</v>
      </c>
      <c r="D144" s="81" t="s">
        <v>1195</v>
      </c>
      <c r="E144" s="81" t="s">
        <v>162</v>
      </c>
      <c r="F144" s="88" t="s">
        <v>183</v>
      </c>
      <c r="G144" s="32">
        <v>0</v>
      </c>
      <c r="H144" s="32">
        <v>0</v>
      </c>
    </row>
    <row r="145" spans="1:8" x14ac:dyDescent="0.25">
      <c r="A145" s="81"/>
      <c r="B145" s="81"/>
      <c r="C145" s="81"/>
      <c r="D145" s="81"/>
      <c r="E145" s="81"/>
      <c r="F145" s="88"/>
      <c r="G145" s="32">
        <v>0</v>
      </c>
      <c r="H145" s="32">
        <v>0</v>
      </c>
    </row>
    <row r="146" spans="1:8" x14ac:dyDescent="0.25">
      <c r="A146" s="81"/>
      <c r="B146" s="81"/>
      <c r="C146" s="81"/>
      <c r="D146" s="81"/>
      <c r="E146" s="81"/>
      <c r="F146" s="88"/>
      <c r="G146" s="32">
        <v>0</v>
      </c>
      <c r="H146" s="32">
        <v>0</v>
      </c>
    </row>
    <row r="147" spans="1:8" x14ac:dyDescent="0.25">
      <c r="A147" s="81" t="s">
        <v>184</v>
      </c>
      <c r="B147" s="81" t="s">
        <v>185</v>
      </c>
      <c r="C147" s="81" t="s">
        <v>186</v>
      </c>
      <c r="D147" s="81" t="s">
        <v>1195</v>
      </c>
      <c r="E147" s="81" t="s">
        <v>162</v>
      </c>
      <c r="F147" s="88" t="s">
        <v>82</v>
      </c>
      <c r="G147" s="32">
        <v>0</v>
      </c>
      <c r="H147" s="32">
        <v>0</v>
      </c>
    </row>
    <row r="148" spans="1:8" x14ac:dyDescent="0.25">
      <c r="A148" s="81"/>
      <c r="B148" s="81"/>
      <c r="C148" s="81"/>
      <c r="D148" s="81"/>
      <c r="E148" s="81"/>
      <c r="F148" s="88"/>
      <c r="G148" s="32">
        <v>0</v>
      </c>
      <c r="H148" s="32">
        <v>0</v>
      </c>
    </row>
    <row r="149" spans="1:8" x14ac:dyDescent="0.25">
      <c r="A149" s="81"/>
      <c r="B149" s="81"/>
      <c r="C149" s="81"/>
      <c r="D149" s="81"/>
      <c r="E149" s="81"/>
      <c r="F149" s="88"/>
      <c r="G149" s="32">
        <v>0</v>
      </c>
      <c r="H149" s="32">
        <v>0</v>
      </c>
    </row>
    <row r="150" spans="1:8" x14ac:dyDescent="0.25">
      <c r="A150" s="81" t="s">
        <v>187</v>
      </c>
      <c r="B150" s="81" t="s">
        <v>188</v>
      </c>
      <c r="C150" s="81" t="s">
        <v>189</v>
      </c>
      <c r="D150" s="81" t="s">
        <v>1195</v>
      </c>
      <c r="E150" s="81" t="s">
        <v>162</v>
      </c>
      <c r="F150" s="88" t="s">
        <v>86</v>
      </c>
      <c r="G150" s="32">
        <v>0</v>
      </c>
      <c r="H150" s="32">
        <v>0</v>
      </c>
    </row>
    <row r="151" spans="1:8" x14ac:dyDescent="0.25">
      <c r="A151" s="81"/>
      <c r="B151" s="81"/>
      <c r="C151" s="81"/>
      <c r="D151" s="81"/>
      <c r="E151" s="81"/>
      <c r="F151" s="88"/>
      <c r="G151" s="32">
        <v>0</v>
      </c>
      <c r="H151" s="32">
        <v>0</v>
      </c>
    </row>
    <row r="152" spans="1:8" x14ac:dyDescent="0.25">
      <c r="A152" s="81"/>
      <c r="B152" s="81"/>
      <c r="C152" s="81"/>
      <c r="D152" s="81"/>
      <c r="E152" s="81"/>
      <c r="F152" s="88"/>
      <c r="G152" s="32">
        <v>0</v>
      </c>
      <c r="H152" s="32">
        <v>0</v>
      </c>
    </row>
    <row r="153" spans="1:8" x14ac:dyDescent="0.25">
      <c r="A153" s="81" t="s">
        <v>190</v>
      </c>
      <c r="B153" s="81" t="s">
        <v>191</v>
      </c>
      <c r="C153" s="81" t="s">
        <v>189</v>
      </c>
      <c r="D153" s="81" t="s">
        <v>1195</v>
      </c>
      <c r="E153" s="81" t="s">
        <v>162</v>
      </c>
      <c r="F153" s="88" t="s">
        <v>192</v>
      </c>
      <c r="G153" s="32">
        <v>0</v>
      </c>
      <c r="H153" s="32">
        <v>0</v>
      </c>
    </row>
    <row r="154" spans="1:8" x14ac:dyDescent="0.25">
      <c r="A154" s="81"/>
      <c r="B154" s="81"/>
      <c r="C154" s="81"/>
      <c r="D154" s="81"/>
      <c r="E154" s="81"/>
      <c r="F154" s="88"/>
      <c r="G154" s="32">
        <v>0</v>
      </c>
      <c r="H154" s="32">
        <v>0</v>
      </c>
    </row>
    <row r="155" spans="1:8" x14ac:dyDescent="0.25">
      <c r="A155" s="81"/>
      <c r="B155" s="81"/>
      <c r="C155" s="81"/>
      <c r="D155" s="81"/>
      <c r="E155" s="81"/>
      <c r="F155" s="88"/>
      <c r="G155" s="32">
        <v>0</v>
      </c>
      <c r="H155" s="32">
        <v>0</v>
      </c>
    </row>
    <row r="156" spans="1:8" x14ac:dyDescent="0.25">
      <c r="A156" s="81" t="s">
        <v>193</v>
      </c>
      <c r="B156" s="81" t="s">
        <v>194</v>
      </c>
      <c r="C156" s="81" t="s">
        <v>189</v>
      </c>
      <c r="D156" s="81" t="s">
        <v>1195</v>
      </c>
      <c r="E156" s="81" t="s">
        <v>162</v>
      </c>
      <c r="F156" s="88" t="s">
        <v>130</v>
      </c>
      <c r="G156" s="32">
        <v>0</v>
      </c>
      <c r="H156" s="32">
        <v>0</v>
      </c>
    </row>
    <row r="157" spans="1:8" x14ac:dyDescent="0.25">
      <c r="A157" s="81"/>
      <c r="B157" s="81"/>
      <c r="C157" s="81"/>
      <c r="D157" s="81"/>
      <c r="E157" s="81"/>
      <c r="F157" s="88"/>
      <c r="G157" s="32">
        <v>0</v>
      </c>
      <c r="H157" s="32">
        <v>0</v>
      </c>
    </row>
    <row r="158" spans="1:8" x14ac:dyDescent="0.25">
      <c r="A158" s="81"/>
      <c r="B158" s="81"/>
      <c r="C158" s="81"/>
      <c r="D158" s="81"/>
      <c r="E158" s="81"/>
      <c r="F158" s="88"/>
      <c r="G158" s="32">
        <v>0</v>
      </c>
      <c r="H158" s="32">
        <v>0</v>
      </c>
    </row>
    <row r="159" spans="1:8" x14ac:dyDescent="0.25">
      <c r="A159" s="2" t="s">
        <v>195</v>
      </c>
      <c r="B159" s="69" t="s">
        <v>196</v>
      </c>
      <c r="C159" s="69" t="s">
        <v>197</v>
      </c>
      <c r="D159" s="69" t="s">
        <v>198</v>
      </c>
      <c r="E159" s="69" t="s">
        <v>199</v>
      </c>
      <c r="F159" s="69">
        <v>2</v>
      </c>
      <c r="G159" s="33">
        <v>2494.1999999999998</v>
      </c>
      <c r="H159" s="33">
        <v>5855</v>
      </c>
    </row>
    <row r="160" spans="1:8" ht="28.5" x14ac:dyDescent="0.25">
      <c r="A160" s="2" t="s">
        <v>200</v>
      </c>
      <c r="B160" s="69"/>
      <c r="C160" s="69"/>
      <c r="D160" s="69"/>
      <c r="E160" s="69"/>
      <c r="F160" s="69"/>
      <c r="G160" s="33">
        <v>1975</v>
      </c>
      <c r="H160" s="33">
        <v>0</v>
      </c>
    </row>
    <row r="161" spans="1:8" x14ac:dyDescent="0.25">
      <c r="A161" s="2" t="s">
        <v>201</v>
      </c>
      <c r="B161" s="69" t="s">
        <v>202</v>
      </c>
      <c r="C161" s="69" t="s">
        <v>203</v>
      </c>
      <c r="D161" s="69" t="s">
        <v>204</v>
      </c>
      <c r="E161" s="69" t="s">
        <v>199</v>
      </c>
      <c r="F161" s="69">
        <v>2</v>
      </c>
      <c r="G161" s="33">
        <v>2385.5</v>
      </c>
      <c r="H161" s="33">
        <v>11592</v>
      </c>
    </row>
    <row r="162" spans="1:8" ht="28.5" x14ac:dyDescent="0.25">
      <c r="A162" s="2" t="s">
        <v>200</v>
      </c>
      <c r="B162" s="69"/>
      <c r="C162" s="69"/>
      <c r="D162" s="69"/>
      <c r="E162" s="69"/>
      <c r="F162" s="69"/>
      <c r="G162" s="33">
        <v>1990</v>
      </c>
      <c r="H162" s="33">
        <v>0</v>
      </c>
    </row>
    <row r="163" spans="1:8" x14ac:dyDescent="0.25">
      <c r="A163" s="2" t="s">
        <v>205</v>
      </c>
      <c r="B163" s="69" t="s">
        <v>206</v>
      </c>
      <c r="C163" s="69" t="s">
        <v>207</v>
      </c>
      <c r="D163" s="69" t="s">
        <v>208</v>
      </c>
      <c r="E163" s="69" t="s">
        <v>199</v>
      </c>
      <c r="F163" s="69">
        <v>1</v>
      </c>
      <c r="G163" s="33">
        <v>1235.25</v>
      </c>
      <c r="H163" s="33">
        <v>0</v>
      </c>
    </row>
    <row r="164" spans="1:8" ht="28.5" x14ac:dyDescent="0.25">
      <c r="A164" s="2" t="s">
        <v>200</v>
      </c>
      <c r="B164" s="69"/>
      <c r="C164" s="69"/>
      <c r="D164" s="69"/>
      <c r="E164" s="69"/>
      <c r="F164" s="69"/>
      <c r="G164" s="33">
        <v>1000</v>
      </c>
      <c r="H164" s="33">
        <v>0</v>
      </c>
    </row>
    <row r="165" spans="1:8" x14ac:dyDescent="0.25">
      <c r="A165" s="69" t="s">
        <v>209</v>
      </c>
      <c r="B165" s="69" t="s">
        <v>210</v>
      </c>
      <c r="C165" s="69" t="s">
        <v>211</v>
      </c>
      <c r="D165" s="69" t="s">
        <v>212</v>
      </c>
      <c r="E165" s="69" t="s">
        <v>1094</v>
      </c>
      <c r="F165" s="69" t="s">
        <v>213</v>
      </c>
      <c r="G165" s="24">
        <v>0</v>
      </c>
      <c r="H165" s="62">
        <v>0</v>
      </c>
    </row>
    <row r="166" spans="1:8" x14ac:dyDescent="0.25">
      <c r="A166" s="69"/>
      <c r="B166" s="69"/>
      <c r="C166" s="69"/>
      <c r="D166" s="69"/>
      <c r="E166" s="69"/>
      <c r="F166" s="69"/>
      <c r="G166" s="24">
        <v>0</v>
      </c>
      <c r="H166" s="24">
        <v>0</v>
      </c>
    </row>
    <row r="167" spans="1:8" x14ac:dyDescent="0.25">
      <c r="A167" s="69"/>
      <c r="B167" s="69"/>
      <c r="C167" s="69"/>
      <c r="D167" s="69"/>
      <c r="E167" s="69"/>
      <c r="F167" s="69"/>
      <c r="G167" s="25"/>
      <c r="H167" s="24">
        <v>0</v>
      </c>
    </row>
    <row r="168" spans="1:8" x14ac:dyDescent="0.25">
      <c r="A168" s="69" t="s">
        <v>209</v>
      </c>
      <c r="B168" s="69" t="s">
        <v>214</v>
      </c>
      <c r="C168" s="69" t="s">
        <v>215</v>
      </c>
      <c r="D168" s="69" t="s">
        <v>216</v>
      </c>
      <c r="E168" s="69" t="s">
        <v>1094</v>
      </c>
      <c r="F168" s="69" t="s">
        <v>217</v>
      </c>
      <c r="G168" s="24">
        <v>0</v>
      </c>
      <c r="H168" s="62">
        <v>0</v>
      </c>
    </row>
    <row r="169" spans="1:8" x14ac:dyDescent="0.25">
      <c r="A169" s="69"/>
      <c r="B169" s="69"/>
      <c r="C169" s="69"/>
      <c r="D169" s="69"/>
      <c r="E169" s="69"/>
      <c r="F169" s="69"/>
      <c r="G169" s="24">
        <v>0</v>
      </c>
      <c r="H169" s="24">
        <v>0</v>
      </c>
    </row>
    <row r="170" spans="1:8" x14ac:dyDescent="0.25">
      <c r="A170" s="69"/>
      <c r="B170" s="69"/>
      <c r="C170" s="69"/>
      <c r="D170" s="69"/>
      <c r="E170" s="69"/>
      <c r="F170" s="69"/>
      <c r="G170" s="25"/>
      <c r="H170" s="24">
        <v>0</v>
      </c>
    </row>
    <row r="171" spans="1:8" x14ac:dyDescent="0.25">
      <c r="A171" s="69" t="s">
        <v>209</v>
      </c>
      <c r="B171" s="69" t="s">
        <v>218</v>
      </c>
      <c r="C171" s="69" t="s">
        <v>219</v>
      </c>
      <c r="D171" s="69" t="s">
        <v>220</v>
      </c>
      <c r="E171" s="69" t="s">
        <v>1094</v>
      </c>
      <c r="F171" s="69" t="s">
        <v>221</v>
      </c>
      <c r="G171" s="24">
        <v>0</v>
      </c>
      <c r="H171" s="62">
        <v>0</v>
      </c>
    </row>
    <row r="172" spans="1:8" x14ac:dyDescent="0.25">
      <c r="A172" s="69"/>
      <c r="B172" s="69"/>
      <c r="C172" s="69"/>
      <c r="D172" s="69"/>
      <c r="E172" s="69"/>
      <c r="F172" s="69"/>
      <c r="G172" s="24"/>
      <c r="H172" s="24">
        <v>0</v>
      </c>
    </row>
    <row r="173" spans="1:8" x14ac:dyDescent="0.25">
      <c r="A173" s="69"/>
      <c r="B173" s="69"/>
      <c r="C173" s="69"/>
      <c r="D173" s="69"/>
      <c r="E173" s="69"/>
      <c r="F173" s="69"/>
      <c r="G173" s="25"/>
      <c r="H173" s="24">
        <v>0</v>
      </c>
    </row>
    <row r="174" spans="1:8" x14ac:dyDescent="0.25">
      <c r="A174" s="81" t="s">
        <v>209</v>
      </c>
      <c r="B174" s="69" t="s">
        <v>222</v>
      </c>
      <c r="C174" s="69" t="s">
        <v>223</v>
      </c>
      <c r="D174" s="69" t="s">
        <v>224</v>
      </c>
      <c r="E174" s="69" t="s">
        <v>1094</v>
      </c>
      <c r="F174" s="69" t="s">
        <v>225</v>
      </c>
      <c r="G174" s="24">
        <v>0</v>
      </c>
      <c r="H174" s="62">
        <v>0</v>
      </c>
    </row>
    <row r="175" spans="1:8" x14ac:dyDescent="0.25">
      <c r="A175" s="81"/>
      <c r="B175" s="69"/>
      <c r="C175" s="69"/>
      <c r="D175" s="69"/>
      <c r="E175" s="69"/>
      <c r="F175" s="69"/>
      <c r="G175" s="24">
        <v>0</v>
      </c>
      <c r="H175" s="24">
        <v>0</v>
      </c>
    </row>
    <row r="176" spans="1:8" x14ac:dyDescent="0.25">
      <c r="A176" s="81"/>
      <c r="B176" s="69"/>
      <c r="C176" s="69"/>
      <c r="D176" s="69"/>
      <c r="E176" s="69"/>
      <c r="F176" s="69"/>
      <c r="G176" s="25"/>
      <c r="H176" s="24">
        <v>0</v>
      </c>
    </row>
    <row r="177" spans="1:8" x14ac:dyDescent="0.25">
      <c r="A177" s="81" t="s">
        <v>209</v>
      </c>
      <c r="B177" s="69" t="s">
        <v>226</v>
      </c>
      <c r="C177" s="69" t="s">
        <v>227</v>
      </c>
      <c r="D177" s="69" t="s">
        <v>228</v>
      </c>
      <c r="E177" s="69" t="s">
        <v>1094</v>
      </c>
      <c r="F177" s="69" t="s">
        <v>229</v>
      </c>
      <c r="G177" s="24">
        <v>0</v>
      </c>
      <c r="H177" s="62">
        <v>0</v>
      </c>
    </row>
    <row r="178" spans="1:8" x14ac:dyDescent="0.25">
      <c r="A178" s="81"/>
      <c r="B178" s="69"/>
      <c r="C178" s="69"/>
      <c r="D178" s="69"/>
      <c r="E178" s="69"/>
      <c r="F178" s="69"/>
      <c r="G178" s="24">
        <v>0</v>
      </c>
      <c r="H178" s="24">
        <v>0</v>
      </c>
    </row>
    <row r="179" spans="1:8" x14ac:dyDescent="0.25">
      <c r="A179" s="81"/>
      <c r="B179" s="69"/>
      <c r="C179" s="69"/>
      <c r="D179" s="69"/>
      <c r="E179" s="69"/>
      <c r="F179" s="69"/>
      <c r="G179" s="25"/>
      <c r="H179" s="24">
        <v>0</v>
      </c>
    </row>
    <row r="180" spans="1:8" x14ac:dyDescent="0.25">
      <c r="A180" s="69" t="s">
        <v>209</v>
      </c>
      <c r="B180" s="69" t="s">
        <v>230</v>
      </c>
      <c r="C180" s="69" t="s">
        <v>227</v>
      </c>
      <c r="D180" s="69" t="s">
        <v>231</v>
      </c>
      <c r="E180" s="69" t="s">
        <v>1094</v>
      </c>
      <c r="F180" s="69" t="s">
        <v>232</v>
      </c>
      <c r="G180" s="24">
        <v>0</v>
      </c>
      <c r="H180" s="62">
        <v>0</v>
      </c>
    </row>
    <row r="181" spans="1:8" x14ac:dyDescent="0.25">
      <c r="A181" s="69"/>
      <c r="B181" s="69"/>
      <c r="C181" s="69"/>
      <c r="D181" s="69"/>
      <c r="E181" s="69"/>
      <c r="F181" s="69"/>
      <c r="G181" s="24">
        <v>0</v>
      </c>
      <c r="H181" s="24">
        <v>0</v>
      </c>
    </row>
    <row r="182" spans="1:8" x14ac:dyDescent="0.25">
      <c r="A182" s="69"/>
      <c r="B182" s="69"/>
      <c r="C182" s="69"/>
      <c r="D182" s="69"/>
      <c r="E182" s="69"/>
      <c r="F182" s="69"/>
      <c r="G182" s="25"/>
      <c r="H182" s="24">
        <v>0</v>
      </c>
    </row>
    <row r="183" spans="1:8" x14ac:dyDescent="0.25">
      <c r="A183" s="69" t="s">
        <v>233</v>
      </c>
      <c r="B183" s="69" t="s">
        <v>234</v>
      </c>
      <c r="C183" s="69" t="s">
        <v>235</v>
      </c>
      <c r="D183" s="69" t="s">
        <v>236</v>
      </c>
      <c r="E183" s="69" t="s">
        <v>1094</v>
      </c>
      <c r="F183" s="69" t="s">
        <v>237</v>
      </c>
      <c r="G183" s="24">
        <v>1309</v>
      </c>
      <c r="H183" s="18">
        <v>5969</v>
      </c>
    </row>
    <row r="184" spans="1:8" x14ac:dyDescent="0.25">
      <c r="A184" s="69"/>
      <c r="B184" s="69"/>
      <c r="C184" s="69"/>
      <c r="D184" s="69"/>
      <c r="E184" s="69"/>
      <c r="F184" s="69"/>
      <c r="G184" s="24">
        <v>613.79999999999995</v>
      </c>
      <c r="H184" s="24">
        <v>0</v>
      </c>
    </row>
    <row r="185" spans="1:8" x14ac:dyDescent="0.25">
      <c r="A185" s="69"/>
      <c r="B185" s="69"/>
      <c r="C185" s="69"/>
      <c r="D185" s="69"/>
      <c r="E185" s="69"/>
      <c r="F185" s="69"/>
      <c r="G185" s="25"/>
      <c r="H185" s="24">
        <v>0</v>
      </c>
    </row>
    <row r="186" spans="1:8" ht="57" x14ac:dyDescent="0.25">
      <c r="A186" s="10" t="s">
        <v>238</v>
      </c>
      <c r="B186" s="10" t="s">
        <v>239</v>
      </c>
      <c r="C186" s="10" t="s">
        <v>240</v>
      </c>
      <c r="D186" s="10" t="s">
        <v>241</v>
      </c>
      <c r="E186" s="10" t="s">
        <v>1095</v>
      </c>
      <c r="F186" s="10" t="s">
        <v>242</v>
      </c>
      <c r="G186" s="19" t="s">
        <v>243</v>
      </c>
      <c r="H186" s="19" t="s">
        <v>244</v>
      </c>
    </row>
    <row r="187" spans="1:8" ht="57" x14ac:dyDescent="0.25">
      <c r="A187" s="10" t="s">
        <v>238</v>
      </c>
      <c r="B187" s="10" t="s">
        <v>239</v>
      </c>
      <c r="C187" s="10" t="s">
        <v>240</v>
      </c>
      <c r="D187" s="10" t="s">
        <v>245</v>
      </c>
      <c r="E187" s="10" t="s">
        <v>1095</v>
      </c>
      <c r="F187" s="10" t="s">
        <v>136</v>
      </c>
      <c r="G187" s="19" t="s">
        <v>246</v>
      </c>
      <c r="H187" s="19" t="s">
        <v>244</v>
      </c>
    </row>
    <row r="188" spans="1:8" ht="42.75" x14ac:dyDescent="0.25">
      <c r="A188" s="10" t="s">
        <v>238</v>
      </c>
      <c r="B188" s="10" t="s">
        <v>247</v>
      </c>
      <c r="C188" s="10" t="s">
        <v>240</v>
      </c>
      <c r="D188" s="10" t="s">
        <v>248</v>
      </c>
      <c r="E188" s="10" t="s">
        <v>1095</v>
      </c>
      <c r="F188" s="10" t="s">
        <v>139</v>
      </c>
      <c r="G188" s="19" t="s">
        <v>249</v>
      </c>
      <c r="H188" s="19" t="s">
        <v>250</v>
      </c>
    </row>
    <row r="189" spans="1:8" ht="28.5" x14ac:dyDescent="0.25">
      <c r="A189" s="10" t="s">
        <v>238</v>
      </c>
      <c r="B189" s="10" t="s">
        <v>251</v>
      </c>
      <c r="C189" s="10" t="s">
        <v>252</v>
      </c>
      <c r="D189" s="10" t="s">
        <v>253</v>
      </c>
      <c r="E189" s="10" t="s">
        <v>1095</v>
      </c>
      <c r="F189" s="10" t="s">
        <v>254</v>
      </c>
      <c r="G189" s="19" t="s">
        <v>255</v>
      </c>
      <c r="H189" s="19" t="s">
        <v>256</v>
      </c>
    </row>
    <row r="190" spans="1:8" ht="42.75" x14ac:dyDescent="0.25">
      <c r="A190" s="10" t="s">
        <v>238</v>
      </c>
      <c r="B190" s="10" t="s">
        <v>257</v>
      </c>
      <c r="C190" s="10" t="s">
        <v>252</v>
      </c>
      <c r="D190" s="10" t="s">
        <v>258</v>
      </c>
      <c r="E190" s="10" t="s">
        <v>1095</v>
      </c>
      <c r="F190" s="10" t="s">
        <v>122</v>
      </c>
      <c r="G190" s="19" t="s">
        <v>255</v>
      </c>
      <c r="H190" s="19" t="s">
        <v>256</v>
      </c>
    </row>
    <row r="191" spans="1:8" ht="42.75" x14ac:dyDescent="0.25">
      <c r="A191" s="10" t="s">
        <v>238</v>
      </c>
      <c r="B191" s="10" t="s">
        <v>259</v>
      </c>
      <c r="C191" s="10" t="s">
        <v>252</v>
      </c>
      <c r="D191" s="10" t="s">
        <v>258</v>
      </c>
      <c r="E191" s="10" t="s">
        <v>1095</v>
      </c>
      <c r="F191" s="10" t="s">
        <v>122</v>
      </c>
      <c r="G191" s="19" t="s">
        <v>255</v>
      </c>
      <c r="H191" s="19" t="s">
        <v>256</v>
      </c>
    </row>
    <row r="192" spans="1:8" ht="28.5" x14ac:dyDescent="0.25">
      <c r="A192" s="10" t="s">
        <v>238</v>
      </c>
      <c r="B192" s="10" t="s">
        <v>260</v>
      </c>
      <c r="C192" s="10" t="s">
        <v>252</v>
      </c>
      <c r="D192" s="10" t="s">
        <v>261</v>
      </c>
      <c r="E192" s="10" t="s">
        <v>1095</v>
      </c>
      <c r="F192" s="10" t="s">
        <v>86</v>
      </c>
      <c r="G192" s="19" t="s">
        <v>255</v>
      </c>
      <c r="H192" s="19" t="s">
        <v>256</v>
      </c>
    </row>
    <row r="193" spans="1:8" ht="42.75" x14ac:dyDescent="0.25">
      <c r="A193" s="10" t="s">
        <v>238</v>
      </c>
      <c r="B193" s="10" t="s">
        <v>262</v>
      </c>
      <c r="C193" s="10" t="s">
        <v>252</v>
      </c>
      <c r="D193" s="10" t="s">
        <v>261</v>
      </c>
      <c r="E193" s="10" t="s">
        <v>1095</v>
      </c>
      <c r="F193" s="10" t="s">
        <v>263</v>
      </c>
      <c r="G193" s="19" t="s">
        <v>255</v>
      </c>
      <c r="H193" s="19" t="s">
        <v>256</v>
      </c>
    </row>
    <row r="194" spans="1:8" ht="28.5" x14ac:dyDescent="0.25">
      <c r="A194" s="10" t="s">
        <v>238</v>
      </c>
      <c r="B194" s="10" t="s">
        <v>264</v>
      </c>
      <c r="C194" s="10" t="s">
        <v>265</v>
      </c>
      <c r="D194" s="10" t="s">
        <v>266</v>
      </c>
      <c r="E194" s="10" t="s">
        <v>1095</v>
      </c>
      <c r="F194" s="10" t="s">
        <v>267</v>
      </c>
      <c r="G194" s="19" t="s">
        <v>268</v>
      </c>
      <c r="H194" s="19" t="s">
        <v>269</v>
      </c>
    </row>
    <row r="195" spans="1:8" ht="85.5" x14ac:dyDescent="0.25">
      <c r="A195" s="10" t="s">
        <v>1195</v>
      </c>
      <c r="B195" s="10" t="s">
        <v>270</v>
      </c>
      <c r="C195" s="10" t="s">
        <v>271</v>
      </c>
      <c r="D195" s="10" t="s">
        <v>272</v>
      </c>
      <c r="E195" s="10" t="s">
        <v>1095</v>
      </c>
      <c r="F195" s="10" t="s">
        <v>273</v>
      </c>
      <c r="G195" s="19" t="s">
        <v>255</v>
      </c>
      <c r="H195" s="19" t="s">
        <v>256</v>
      </c>
    </row>
    <row r="196" spans="1:8" ht="85.5" x14ac:dyDescent="0.25">
      <c r="A196" s="10" t="s">
        <v>1195</v>
      </c>
      <c r="B196" s="10" t="s">
        <v>270</v>
      </c>
      <c r="C196" s="10" t="s">
        <v>271</v>
      </c>
      <c r="D196" s="10" t="s">
        <v>272</v>
      </c>
      <c r="E196" s="10" t="s">
        <v>1095</v>
      </c>
      <c r="F196" s="10" t="s">
        <v>274</v>
      </c>
      <c r="G196" s="19" t="s">
        <v>255</v>
      </c>
      <c r="H196" s="19" t="s">
        <v>256</v>
      </c>
    </row>
    <row r="197" spans="1:8" x14ac:dyDescent="0.25">
      <c r="A197" s="78" t="s">
        <v>275</v>
      </c>
      <c r="B197" s="78" t="s">
        <v>276</v>
      </c>
      <c r="C197" s="78" t="s">
        <v>189</v>
      </c>
      <c r="D197" s="78" t="s">
        <v>1195</v>
      </c>
      <c r="E197" s="78" t="s">
        <v>1096</v>
      </c>
      <c r="F197" s="78" t="s">
        <v>163</v>
      </c>
      <c r="G197" s="34">
        <v>0</v>
      </c>
      <c r="H197" s="34">
        <v>0</v>
      </c>
    </row>
    <row r="198" spans="1:8" x14ac:dyDescent="0.25">
      <c r="A198" s="79"/>
      <c r="B198" s="79"/>
      <c r="C198" s="79"/>
      <c r="D198" s="79"/>
      <c r="E198" s="79"/>
      <c r="F198" s="79"/>
      <c r="G198" s="34">
        <v>1000</v>
      </c>
      <c r="H198" s="34">
        <v>0</v>
      </c>
    </row>
    <row r="199" spans="1:8" x14ac:dyDescent="0.25">
      <c r="A199" s="78" t="s">
        <v>275</v>
      </c>
      <c r="B199" s="78" t="s">
        <v>277</v>
      </c>
      <c r="C199" s="78" t="s">
        <v>189</v>
      </c>
      <c r="D199" s="78" t="s">
        <v>1195</v>
      </c>
      <c r="E199" s="78" t="s">
        <v>1096</v>
      </c>
      <c r="F199" s="78" t="s">
        <v>122</v>
      </c>
      <c r="G199" s="34">
        <v>0</v>
      </c>
      <c r="H199" s="34">
        <v>0</v>
      </c>
    </row>
    <row r="200" spans="1:8" x14ac:dyDescent="0.25">
      <c r="A200" s="79"/>
      <c r="B200" s="79"/>
      <c r="C200" s="79"/>
      <c r="D200" s="79"/>
      <c r="E200" s="79"/>
      <c r="F200" s="79"/>
      <c r="G200" s="34">
        <v>0</v>
      </c>
      <c r="H200" s="34">
        <v>0</v>
      </c>
    </row>
    <row r="201" spans="1:8" x14ac:dyDescent="0.25">
      <c r="A201" s="78" t="s">
        <v>275</v>
      </c>
      <c r="B201" s="78" t="s">
        <v>278</v>
      </c>
      <c r="C201" s="78" t="s">
        <v>189</v>
      </c>
      <c r="D201" s="78" t="s">
        <v>1195</v>
      </c>
      <c r="E201" s="78" t="s">
        <v>1096</v>
      </c>
      <c r="F201" s="78" t="s">
        <v>122</v>
      </c>
      <c r="G201" s="34">
        <v>0</v>
      </c>
      <c r="H201" s="34">
        <v>0</v>
      </c>
    </row>
    <row r="202" spans="1:8" x14ac:dyDescent="0.25">
      <c r="A202" s="79"/>
      <c r="B202" s="79"/>
      <c r="C202" s="79"/>
      <c r="D202" s="79"/>
      <c r="E202" s="79"/>
      <c r="F202" s="79"/>
      <c r="G202" s="34">
        <v>0</v>
      </c>
      <c r="H202" s="34">
        <v>0</v>
      </c>
    </row>
    <row r="203" spans="1:8" x14ac:dyDescent="0.25">
      <c r="A203" s="78" t="s">
        <v>275</v>
      </c>
      <c r="B203" s="78" t="s">
        <v>279</v>
      </c>
      <c r="C203" s="78" t="s">
        <v>189</v>
      </c>
      <c r="D203" s="78" t="s">
        <v>1195</v>
      </c>
      <c r="E203" s="78" t="s">
        <v>1096</v>
      </c>
      <c r="F203" s="78" t="s">
        <v>122</v>
      </c>
      <c r="G203" s="34">
        <v>0</v>
      </c>
      <c r="H203" s="34">
        <v>0</v>
      </c>
    </row>
    <row r="204" spans="1:8" x14ac:dyDescent="0.25">
      <c r="A204" s="79"/>
      <c r="B204" s="79"/>
      <c r="C204" s="79"/>
      <c r="D204" s="79"/>
      <c r="E204" s="79"/>
      <c r="F204" s="79"/>
      <c r="G204" s="34">
        <v>1000</v>
      </c>
      <c r="H204" s="34">
        <v>0</v>
      </c>
    </row>
    <row r="205" spans="1:8" x14ac:dyDescent="0.25">
      <c r="A205" s="105" t="s">
        <v>275</v>
      </c>
      <c r="B205" s="105" t="s">
        <v>280</v>
      </c>
      <c r="C205" s="105" t="s">
        <v>189</v>
      </c>
      <c r="D205" s="78" t="s">
        <v>1195</v>
      </c>
      <c r="E205" s="78" t="s">
        <v>1096</v>
      </c>
      <c r="F205" s="105" t="s">
        <v>86</v>
      </c>
      <c r="G205" s="65">
        <v>0</v>
      </c>
      <c r="H205" s="35">
        <v>0</v>
      </c>
    </row>
    <row r="206" spans="1:8" x14ac:dyDescent="0.25">
      <c r="A206" s="105"/>
      <c r="B206" s="105"/>
      <c r="C206" s="105"/>
      <c r="D206" s="79"/>
      <c r="E206" s="79"/>
      <c r="F206" s="105"/>
      <c r="G206" s="65">
        <v>0</v>
      </c>
      <c r="H206" s="35">
        <v>0</v>
      </c>
    </row>
    <row r="207" spans="1:8" x14ac:dyDescent="0.25">
      <c r="A207" s="105" t="s">
        <v>275</v>
      </c>
      <c r="B207" s="105" t="s">
        <v>281</v>
      </c>
      <c r="C207" s="105" t="s">
        <v>189</v>
      </c>
      <c r="D207" s="78" t="s">
        <v>1195</v>
      </c>
      <c r="E207" s="78" t="s">
        <v>1096</v>
      </c>
      <c r="F207" s="105" t="s">
        <v>192</v>
      </c>
      <c r="G207" s="65">
        <v>0</v>
      </c>
      <c r="H207" s="35">
        <v>0</v>
      </c>
    </row>
    <row r="208" spans="1:8" x14ac:dyDescent="0.25">
      <c r="A208" s="105"/>
      <c r="B208" s="105"/>
      <c r="C208" s="105"/>
      <c r="D208" s="79"/>
      <c r="E208" s="79"/>
      <c r="F208" s="105"/>
      <c r="G208" s="65">
        <v>0</v>
      </c>
      <c r="H208" s="35">
        <v>0</v>
      </c>
    </row>
    <row r="209" spans="1:8" x14ac:dyDescent="0.25">
      <c r="A209" s="78" t="s">
        <v>275</v>
      </c>
      <c r="B209" s="78" t="s">
        <v>282</v>
      </c>
      <c r="C209" s="78" t="s">
        <v>166</v>
      </c>
      <c r="D209" s="78" t="s">
        <v>1195</v>
      </c>
      <c r="E209" s="78" t="s">
        <v>1096</v>
      </c>
      <c r="F209" s="78" t="s">
        <v>283</v>
      </c>
      <c r="G209" s="34">
        <v>2622</v>
      </c>
      <c r="H209" s="34">
        <v>6805</v>
      </c>
    </row>
    <row r="210" spans="1:8" x14ac:dyDescent="0.25">
      <c r="A210" s="78"/>
      <c r="B210" s="78"/>
      <c r="C210" s="78"/>
      <c r="D210" s="79"/>
      <c r="E210" s="79"/>
      <c r="F210" s="78"/>
      <c r="G210" s="34">
        <v>1000</v>
      </c>
      <c r="H210" s="34">
        <v>224</v>
      </c>
    </row>
    <row r="211" spans="1:8" x14ac:dyDescent="0.25">
      <c r="A211" s="78" t="s">
        <v>275</v>
      </c>
      <c r="B211" s="78" t="s">
        <v>284</v>
      </c>
      <c r="C211" s="78" t="s">
        <v>166</v>
      </c>
      <c r="D211" s="78" t="s">
        <v>1195</v>
      </c>
      <c r="E211" s="78" t="s">
        <v>1096</v>
      </c>
      <c r="F211" s="78" t="s">
        <v>285</v>
      </c>
      <c r="G211" s="34">
        <v>0</v>
      </c>
      <c r="H211" s="34">
        <v>0</v>
      </c>
    </row>
    <row r="212" spans="1:8" x14ac:dyDescent="0.25">
      <c r="A212" s="79"/>
      <c r="B212" s="79"/>
      <c r="C212" s="79"/>
      <c r="D212" s="79"/>
      <c r="E212" s="79"/>
      <c r="F212" s="79"/>
      <c r="G212" s="34">
        <v>1000</v>
      </c>
      <c r="H212" s="34">
        <v>0</v>
      </c>
    </row>
    <row r="213" spans="1:8" x14ac:dyDescent="0.25">
      <c r="A213" s="78" t="s">
        <v>275</v>
      </c>
      <c r="B213" s="78" t="s">
        <v>286</v>
      </c>
      <c r="C213" s="78" t="s">
        <v>166</v>
      </c>
      <c r="D213" s="78" t="s">
        <v>1195</v>
      </c>
      <c r="E213" s="78" t="s">
        <v>1096</v>
      </c>
      <c r="F213" s="78" t="s">
        <v>287</v>
      </c>
      <c r="G213" s="34">
        <v>0</v>
      </c>
      <c r="H213" s="34">
        <v>0</v>
      </c>
    </row>
    <row r="214" spans="1:8" x14ac:dyDescent="0.25">
      <c r="A214" s="79"/>
      <c r="B214" s="79"/>
      <c r="C214" s="79"/>
      <c r="D214" s="79"/>
      <c r="E214" s="79"/>
      <c r="F214" s="79"/>
      <c r="G214" s="34">
        <v>1870</v>
      </c>
      <c r="H214" s="34">
        <v>0</v>
      </c>
    </row>
    <row r="215" spans="1:8" x14ac:dyDescent="0.25">
      <c r="A215" s="78" t="s">
        <v>275</v>
      </c>
      <c r="B215" s="78" t="s">
        <v>288</v>
      </c>
      <c r="C215" s="78" t="s">
        <v>166</v>
      </c>
      <c r="D215" s="78" t="s">
        <v>1195</v>
      </c>
      <c r="E215" s="78" t="s">
        <v>1096</v>
      </c>
      <c r="F215" s="78" t="s">
        <v>289</v>
      </c>
      <c r="G215" s="34">
        <v>2155</v>
      </c>
      <c r="H215" s="34">
        <v>3292</v>
      </c>
    </row>
    <row r="216" spans="1:8" x14ac:dyDescent="0.25">
      <c r="A216" s="79"/>
      <c r="B216" s="79"/>
      <c r="C216" s="79"/>
      <c r="D216" s="79"/>
      <c r="E216" s="79"/>
      <c r="F216" s="79"/>
      <c r="G216" s="34">
        <v>1557</v>
      </c>
      <c r="H216" s="34">
        <v>0</v>
      </c>
    </row>
    <row r="217" spans="1:8" x14ac:dyDescent="0.25">
      <c r="A217" s="78" t="s">
        <v>275</v>
      </c>
      <c r="B217" s="78" t="s">
        <v>290</v>
      </c>
      <c r="C217" s="78" t="s">
        <v>291</v>
      </c>
      <c r="D217" s="78" t="s">
        <v>1195</v>
      </c>
      <c r="E217" s="78" t="s">
        <v>1096</v>
      </c>
      <c r="F217" s="78" t="s">
        <v>79</v>
      </c>
      <c r="G217" s="34">
        <v>0</v>
      </c>
      <c r="H217" s="34">
        <v>0</v>
      </c>
    </row>
    <row r="218" spans="1:8" x14ac:dyDescent="0.25">
      <c r="A218" s="79"/>
      <c r="B218" s="79"/>
      <c r="C218" s="79"/>
      <c r="D218" s="79"/>
      <c r="E218" s="79"/>
      <c r="F218" s="79"/>
      <c r="G218" s="34">
        <v>1000</v>
      </c>
      <c r="H218" s="34">
        <v>0</v>
      </c>
    </row>
    <row r="219" spans="1:8" x14ac:dyDescent="0.25">
      <c r="A219" s="78" t="s">
        <v>275</v>
      </c>
      <c r="B219" s="78" t="s">
        <v>292</v>
      </c>
      <c r="C219" s="78" t="s">
        <v>293</v>
      </c>
      <c r="D219" s="78" t="s">
        <v>1195</v>
      </c>
      <c r="E219" s="78" t="s">
        <v>1096</v>
      </c>
      <c r="F219" s="78" t="s">
        <v>294</v>
      </c>
      <c r="G219" s="34">
        <v>0</v>
      </c>
      <c r="H219" s="34">
        <v>0</v>
      </c>
    </row>
    <row r="220" spans="1:8" x14ac:dyDescent="0.25">
      <c r="A220" s="79"/>
      <c r="B220" s="79"/>
      <c r="C220" s="79"/>
      <c r="D220" s="79"/>
      <c r="E220" s="79"/>
      <c r="F220" s="79"/>
      <c r="G220" s="34">
        <v>940</v>
      </c>
      <c r="H220" s="34">
        <v>0</v>
      </c>
    </row>
    <row r="221" spans="1:8" x14ac:dyDescent="0.25">
      <c r="A221" s="78" t="s">
        <v>275</v>
      </c>
      <c r="B221" s="78" t="s">
        <v>295</v>
      </c>
      <c r="C221" s="78" t="s">
        <v>293</v>
      </c>
      <c r="D221" s="78" t="s">
        <v>1195</v>
      </c>
      <c r="E221" s="78" t="s">
        <v>1096</v>
      </c>
      <c r="F221" s="78" t="s">
        <v>294</v>
      </c>
      <c r="G221" s="34">
        <v>0</v>
      </c>
      <c r="H221" s="34">
        <v>0</v>
      </c>
    </row>
    <row r="222" spans="1:8" x14ac:dyDescent="0.25">
      <c r="A222" s="79"/>
      <c r="B222" s="79"/>
      <c r="C222" s="79"/>
      <c r="D222" s="79"/>
      <c r="E222" s="79"/>
      <c r="F222" s="79"/>
      <c r="G222" s="34">
        <v>1000</v>
      </c>
      <c r="H222" s="34">
        <v>0</v>
      </c>
    </row>
    <row r="223" spans="1:8" x14ac:dyDescent="0.25">
      <c r="A223" s="78" t="s">
        <v>275</v>
      </c>
      <c r="B223" s="78" t="s">
        <v>295</v>
      </c>
      <c r="C223" s="78" t="s">
        <v>293</v>
      </c>
      <c r="D223" s="78" t="s">
        <v>1195</v>
      </c>
      <c r="E223" s="78" t="s">
        <v>1096</v>
      </c>
      <c r="F223" s="78" t="s">
        <v>294</v>
      </c>
      <c r="G223" s="34">
        <v>0</v>
      </c>
      <c r="H223" s="34">
        <v>0</v>
      </c>
    </row>
    <row r="224" spans="1:8" x14ac:dyDescent="0.25">
      <c r="A224" s="79"/>
      <c r="B224" s="79"/>
      <c r="C224" s="79"/>
      <c r="D224" s="79"/>
      <c r="E224" s="79"/>
      <c r="F224" s="79"/>
      <c r="G224" s="34">
        <v>1000</v>
      </c>
      <c r="H224" s="34">
        <v>0</v>
      </c>
    </row>
    <row r="225" spans="1:8" ht="57" x14ac:dyDescent="0.25">
      <c r="A225" s="2" t="s">
        <v>1195</v>
      </c>
      <c r="B225" s="2" t="s">
        <v>296</v>
      </c>
      <c r="C225" s="2" t="s">
        <v>297</v>
      </c>
      <c r="D225" s="2" t="s">
        <v>121</v>
      </c>
      <c r="E225" s="2" t="s">
        <v>298</v>
      </c>
      <c r="F225" s="2" t="s">
        <v>299</v>
      </c>
      <c r="G225" s="36" t="s">
        <v>300</v>
      </c>
      <c r="H225" s="36" t="s">
        <v>301</v>
      </c>
    </row>
    <row r="226" spans="1:8" ht="42.75" x14ac:dyDescent="0.25">
      <c r="A226" s="2" t="s">
        <v>1195</v>
      </c>
      <c r="B226" s="2" t="s">
        <v>296</v>
      </c>
      <c r="C226" s="2" t="s">
        <v>203</v>
      </c>
      <c r="D226" s="2" t="s">
        <v>302</v>
      </c>
      <c r="E226" s="2" t="s">
        <v>298</v>
      </c>
      <c r="F226" s="2" t="s">
        <v>303</v>
      </c>
      <c r="G226" s="36" t="s">
        <v>304</v>
      </c>
      <c r="H226" s="36" t="s">
        <v>301</v>
      </c>
    </row>
    <row r="227" spans="1:8" ht="42.75" x14ac:dyDescent="0.25">
      <c r="A227" s="2" t="s">
        <v>1195</v>
      </c>
      <c r="B227" s="2" t="s">
        <v>305</v>
      </c>
      <c r="C227" s="2" t="s">
        <v>306</v>
      </c>
      <c r="D227" s="2" t="s">
        <v>121</v>
      </c>
      <c r="E227" s="2" t="s">
        <v>298</v>
      </c>
      <c r="F227" s="2" t="s">
        <v>307</v>
      </c>
      <c r="G227" s="36" t="s">
        <v>300</v>
      </c>
      <c r="H227" s="36" t="s">
        <v>301</v>
      </c>
    </row>
    <row r="228" spans="1:8" ht="42.75" x14ac:dyDescent="0.25">
      <c r="A228" s="2" t="s">
        <v>1195</v>
      </c>
      <c r="B228" s="2" t="s">
        <v>308</v>
      </c>
      <c r="C228" s="2" t="s">
        <v>306</v>
      </c>
      <c r="D228" s="2" t="s">
        <v>121</v>
      </c>
      <c r="E228" s="2" t="s">
        <v>298</v>
      </c>
      <c r="F228" s="2" t="s">
        <v>307</v>
      </c>
      <c r="G228" s="36" t="s">
        <v>300</v>
      </c>
      <c r="H228" s="36" t="s">
        <v>301</v>
      </c>
    </row>
    <row r="229" spans="1:8" ht="42.75" x14ac:dyDescent="0.25">
      <c r="A229" s="2" t="s">
        <v>1195</v>
      </c>
      <c r="B229" s="2" t="s">
        <v>309</v>
      </c>
      <c r="C229" s="2" t="s">
        <v>306</v>
      </c>
      <c r="D229" s="2" t="s">
        <v>121</v>
      </c>
      <c r="E229" s="2" t="s">
        <v>298</v>
      </c>
      <c r="F229" s="2" t="s">
        <v>307</v>
      </c>
      <c r="G229" s="36" t="s">
        <v>300</v>
      </c>
      <c r="H229" s="36" t="s">
        <v>301</v>
      </c>
    </row>
    <row r="230" spans="1:8" ht="42.75" x14ac:dyDescent="0.25">
      <c r="A230" s="2" t="s">
        <v>1195</v>
      </c>
      <c r="B230" s="2" t="s">
        <v>310</v>
      </c>
      <c r="C230" s="2" t="s">
        <v>306</v>
      </c>
      <c r="D230" s="2" t="s">
        <v>121</v>
      </c>
      <c r="E230" s="2" t="s">
        <v>298</v>
      </c>
      <c r="F230" s="2" t="s">
        <v>307</v>
      </c>
      <c r="G230" s="36" t="s">
        <v>300</v>
      </c>
      <c r="H230" s="36" t="s">
        <v>301</v>
      </c>
    </row>
    <row r="231" spans="1:8" ht="42.75" x14ac:dyDescent="0.25">
      <c r="A231" s="2" t="s">
        <v>311</v>
      </c>
      <c r="B231" s="10" t="s">
        <v>312</v>
      </c>
      <c r="C231" s="2" t="s">
        <v>203</v>
      </c>
      <c r="D231" s="2" t="s">
        <v>313</v>
      </c>
      <c r="E231" s="2" t="s">
        <v>298</v>
      </c>
      <c r="F231" s="2" t="s">
        <v>26</v>
      </c>
      <c r="G231" s="36" t="s">
        <v>314</v>
      </c>
      <c r="H231" s="36" t="s">
        <v>315</v>
      </c>
    </row>
    <row r="232" spans="1:8" ht="42.75" x14ac:dyDescent="0.25">
      <c r="A232" s="2" t="s">
        <v>1195</v>
      </c>
      <c r="B232" s="10" t="s">
        <v>316</v>
      </c>
      <c r="C232" s="2" t="s">
        <v>317</v>
      </c>
      <c r="D232" s="2" t="s">
        <v>318</v>
      </c>
      <c r="E232" s="2" t="s">
        <v>298</v>
      </c>
      <c r="F232" s="2" t="s">
        <v>34</v>
      </c>
      <c r="G232" s="36" t="s">
        <v>300</v>
      </c>
      <c r="H232" s="36" t="s">
        <v>301</v>
      </c>
    </row>
    <row r="233" spans="1:8" ht="42.75" x14ac:dyDescent="0.25">
      <c r="A233" s="2" t="s">
        <v>1195</v>
      </c>
      <c r="B233" s="2" t="s">
        <v>319</v>
      </c>
      <c r="C233" s="2" t="s">
        <v>320</v>
      </c>
      <c r="D233" s="2" t="s">
        <v>321</v>
      </c>
      <c r="E233" s="2" t="s">
        <v>298</v>
      </c>
      <c r="F233" s="2" t="s">
        <v>38</v>
      </c>
      <c r="G233" s="36" t="s">
        <v>304</v>
      </c>
      <c r="H233" s="36" t="s">
        <v>301</v>
      </c>
    </row>
    <row r="234" spans="1:8" ht="42.75" x14ac:dyDescent="0.25">
      <c r="A234" s="2" t="s">
        <v>1195</v>
      </c>
      <c r="B234" s="2" t="s">
        <v>322</v>
      </c>
      <c r="C234" s="2" t="s">
        <v>320</v>
      </c>
      <c r="D234" s="2" t="s">
        <v>321</v>
      </c>
      <c r="E234" s="2" t="s">
        <v>298</v>
      </c>
      <c r="F234" s="2" t="s">
        <v>38</v>
      </c>
      <c r="G234" s="36" t="s">
        <v>304</v>
      </c>
      <c r="H234" s="36" t="s">
        <v>301</v>
      </c>
    </row>
    <row r="235" spans="1:8" ht="42.75" x14ac:dyDescent="0.25">
      <c r="A235" s="2" t="s">
        <v>323</v>
      </c>
      <c r="B235" s="10" t="s">
        <v>324</v>
      </c>
      <c r="C235" s="2" t="s">
        <v>203</v>
      </c>
      <c r="D235" s="2" t="s">
        <v>325</v>
      </c>
      <c r="E235" s="2" t="s">
        <v>298</v>
      </c>
      <c r="F235" s="2" t="s">
        <v>30</v>
      </c>
      <c r="G235" s="36" t="s">
        <v>326</v>
      </c>
      <c r="H235" s="36" t="s">
        <v>327</v>
      </c>
    </row>
    <row r="236" spans="1:8" ht="42.75" customHeight="1" x14ac:dyDescent="0.25">
      <c r="A236" s="69" t="s">
        <v>328</v>
      </c>
      <c r="B236" s="69" t="s">
        <v>329</v>
      </c>
      <c r="C236" s="69" t="s">
        <v>330</v>
      </c>
      <c r="D236" s="69" t="s">
        <v>331</v>
      </c>
      <c r="E236" s="69" t="s">
        <v>332</v>
      </c>
      <c r="F236" s="69" t="s">
        <v>333</v>
      </c>
      <c r="G236" s="37">
        <v>0</v>
      </c>
      <c r="H236" s="37">
        <v>0</v>
      </c>
    </row>
    <row r="237" spans="1:8" x14ac:dyDescent="0.25">
      <c r="A237" s="69"/>
      <c r="B237" s="69"/>
      <c r="C237" s="69"/>
      <c r="D237" s="69"/>
      <c r="E237" s="69"/>
      <c r="F237" s="69"/>
      <c r="G237" s="37">
        <v>0</v>
      </c>
      <c r="H237" s="37">
        <v>0</v>
      </c>
    </row>
    <row r="238" spans="1:8" x14ac:dyDescent="0.25">
      <c r="A238" s="69"/>
      <c r="B238" s="69"/>
      <c r="C238" s="69"/>
      <c r="D238" s="69"/>
      <c r="E238" s="69"/>
      <c r="F238" s="69"/>
      <c r="G238" s="37"/>
      <c r="H238" s="37">
        <v>0</v>
      </c>
    </row>
    <row r="239" spans="1:8" ht="42.75" customHeight="1" x14ac:dyDescent="0.25">
      <c r="A239" s="2" t="s">
        <v>334</v>
      </c>
      <c r="B239" s="69" t="s">
        <v>335</v>
      </c>
      <c r="C239" s="69" t="s">
        <v>336</v>
      </c>
      <c r="D239" s="69" t="s">
        <v>337</v>
      </c>
      <c r="E239" s="69" t="s">
        <v>332</v>
      </c>
      <c r="F239" s="69" t="s">
        <v>338</v>
      </c>
      <c r="G239" s="37">
        <v>3692.3</v>
      </c>
      <c r="H239" s="37">
        <v>0</v>
      </c>
    </row>
    <row r="240" spans="1:8" x14ac:dyDescent="0.25">
      <c r="A240" s="10" t="s">
        <v>339</v>
      </c>
      <c r="B240" s="69"/>
      <c r="C240" s="69"/>
      <c r="D240" s="69"/>
      <c r="E240" s="69"/>
      <c r="F240" s="69"/>
      <c r="G240" s="37">
        <v>1778</v>
      </c>
      <c r="H240" s="37">
        <v>440</v>
      </c>
    </row>
    <row r="241" spans="1:8" x14ac:dyDescent="0.25">
      <c r="A241" s="2" t="s">
        <v>340</v>
      </c>
      <c r="B241" s="69"/>
      <c r="C241" s="69"/>
      <c r="D241" s="69"/>
      <c r="E241" s="69"/>
      <c r="F241" s="69"/>
      <c r="G241" s="37"/>
      <c r="H241" s="37">
        <v>0</v>
      </c>
    </row>
    <row r="242" spans="1:8" ht="99.75" customHeight="1" x14ac:dyDescent="0.25">
      <c r="A242" s="69" t="s">
        <v>334</v>
      </c>
      <c r="B242" s="69" t="s">
        <v>341</v>
      </c>
      <c r="C242" s="69" t="s">
        <v>342</v>
      </c>
      <c r="D242" s="69" t="s">
        <v>343</v>
      </c>
      <c r="E242" s="69" t="s">
        <v>332</v>
      </c>
      <c r="F242" s="69" t="s">
        <v>307</v>
      </c>
      <c r="G242" s="37">
        <v>0</v>
      </c>
      <c r="H242" s="37">
        <v>0</v>
      </c>
    </row>
    <row r="243" spans="1:8" x14ac:dyDescent="0.25">
      <c r="A243" s="69"/>
      <c r="B243" s="69"/>
      <c r="C243" s="69"/>
      <c r="D243" s="69"/>
      <c r="E243" s="69"/>
      <c r="F243" s="69"/>
      <c r="G243" s="37">
        <v>800</v>
      </c>
      <c r="H243" s="37">
        <v>440</v>
      </c>
    </row>
    <row r="244" spans="1:8" x14ac:dyDescent="0.25">
      <c r="A244" s="69"/>
      <c r="B244" s="69"/>
      <c r="C244" s="69"/>
      <c r="D244" s="69"/>
      <c r="E244" s="69"/>
      <c r="F244" s="69"/>
      <c r="G244" s="37"/>
      <c r="H244" s="37">
        <v>0</v>
      </c>
    </row>
    <row r="245" spans="1:8" ht="42.75" customHeight="1" x14ac:dyDescent="0.25">
      <c r="A245" s="69" t="s">
        <v>334</v>
      </c>
      <c r="B245" s="69" t="s">
        <v>344</v>
      </c>
      <c r="C245" s="69" t="s">
        <v>330</v>
      </c>
      <c r="D245" s="69" t="s">
        <v>345</v>
      </c>
      <c r="E245" s="69" t="s">
        <v>332</v>
      </c>
      <c r="F245" s="69" t="s">
        <v>307</v>
      </c>
      <c r="G245" s="37">
        <v>0</v>
      </c>
      <c r="H245" s="37">
        <v>0</v>
      </c>
    </row>
    <row r="246" spans="1:8" x14ac:dyDescent="0.25">
      <c r="A246" s="69"/>
      <c r="B246" s="69"/>
      <c r="C246" s="69"/>
      <c r="D246" s="69"/>
      <c r="E246" s="69"/>
      <c r="F246" s="69"/>
      <c r="G246" s="37">
        <v>0</v>
      </c>
      <c r="H246" s="37">
        <v>0</v>
      </c>
    </row>
    <row r="247" spans="1:8" x14ac:dyDescent="0.25">
      <c r="A247" s="69"/>
      <c r="B247" s="69"/>
      <c r="C247" s="69"/>
      <c r="D247" s="69"/>
      <c r="E247" s="69"/>
      <c r="F247" s="69"/>
      <c r="G247" s="37"/>
      <c r="H247" s="37">
        <v>0</v>
      </c>
    </row>
    <row r="248" spans="1:8" ht="42.75" customHeight="1" x14ac:dyDescent="0.25">
      <c r="A248" s="69" t="s">
        <v>334</v>
      </c>
      <c r="B248" s="69" t="s">
        <v>346</v>
      </c>
      <c r="C248" s="69" t="s">
        <v>330</v>
      </c>
      <c r="D248" s="69" t="s">
        <v>345</v>
      </c>
      <c r="E248" s="69" t="s">
        <v>332</v>
      </c>
      <c r="F248" s="69" t="s">
        <v>307</v>
      </c>
      <c r="G248" s="37">
        <v>0</v>
      </c>
      <c r="H248" s="37">
        <v>0</v>
      </c>
    </row>
    <row r="249" spans="1:8" x14ac:dyDescent="0.25">
      <c r="A249" s="69"/>
      <c r="B249" s="69"/>
      <c r="C249" s="69"/>
      <c r="D249" s="69"/>
      <c r="E249" s="69"/>
      <c r="F249" s="69"/>
      <c r="G249" s="37">
        <v>0</v>
      </c>
      <c r="H249" s="37">
        <v>0</v>
      </c>
    </row>
    <row r="250" spans="1:8" x14ac:dyDescent="0.25">
      <c r="A250" s="69"/>
      <c r="B250" s="69"/>
      <c r="C250" s="69"/>
      <c r="D250" s="69"/>
      <c r="E250" s="69"/>
      <c r="F250" s="69"/>
      <c r="G250" s="37"/>
      <c r="H250" s="37">
        <v>0</v>
      </c>
    </row>
    <row r="251" spans="1:8" ht="28.5" customHeight="1" x14ac:dyDescent="0.25">
      <c r="A251" s="69" t="s">
        <v>334</v>
      </c>
      <c r="B251" s="69" t="s">
        <v>347</v>
      </c>
      <c r="C251" s="69" t="s">
        <v>348</v>
      </c>
      <c r="D251" s="69" t="s">
        <v>349</v>
      </c>
      <c r="E251" s="69" t="s">
        <v>332</v>
      </c>
      <c r="F251" s="69" t="s">
        <v>350</v>
      </c>
      <c r="G251" s="37">
        <v>0</v>
      </c>
      <c r="H251" s="37">
        <v>0</v>
      </c>
    </row>
    <row r="252" spans="1:8" x14ac:dyDescent="0.25">
      <c r="A252" s="69"/>
      <c r="B252" s="69"/>
      <c r="C252" s="69"/>
      <c r="D252" s="69"/>
      <c r="E252" s="69"/>
      <c r="F252" s="69"/>
      <c r="G252" s="37">
        <v>0</v>
      </c>
      <c r="H252" s="37">
        <v>0</v>
      </c>
    </row>
    <row r="253" spans="1:8" x14ac:dyDescent="0.25">
      <c r="A253" s="69"/>
      <c r="B253" s="69"/>
      <c r="C253" s="69"/>
      <c r="D253" s="69"/>
      <c r="E253" s="69"/>
      <c r="F253" s="69"/>
      <c r="G253" s="37"/>
      <c r="H253" s="37">
        <v>0</v>
      </c>
    </row>
    <row r="254" spans="1:8" ht="28.5" customHeight="1" x14ac:dyDescent="0.25">
      <c r="A254" s="69" t="s">
        <v>334</v>
      </c>
      <c r="B254" s="69" t="s">
        <v>351</v>
      </c>
      <c r="C254" s="69" t="s">
        <v>348</v>
      </c>
      <c r="D254" s="69" t="s">
        <v>349</v>
      </c>
      <c r="E254" s="69" t="s">
        <v>332</v>
      </c>
      <c r="F254" s="69" t="s">
        <v>350</v>
      </c>
      <c r="G254" s="37">
        <v>0</v>
      </c>
      <c r="H254" s="37">
        <v>0</v>
      </c>
    </row>
    <row r="255" spans="1:8" x14ac:dyDescent="0.25">
      <c r="A255" s="69"/>
      <c r="B255" s="69"/>
      <c r="C255" s="69"/>
      <c r="D255" s="69"/>
      <c r="E255" s="69"/>
      <c r="F255" s="69"/>
      <c r="G255" s="37">
        <v>0</v>
      </c>
      <c r="H255" s="37">
        <v>0</v>
      </c>
    </row>
    <row r="256" spans="1:8" x14ac:dyDescent="0.25">
      <c r="A256" s="69"/>
      <c r="B256" s="69"/>
      <c r="C256" s="69"/>
      <c r="D256" s="69"/>
      <c r="E256" s="69"/>
      <c r="F256" s="69"/>
      <c r="G256" s="37"/>
      <c r="H256" s="37">
        <v>0</v>
      </c>
    </row>
    <row r="257" spans="1:8" ht="28.5" customHeight="1" x14ac:dyDescent="0.25">
      <c r="A257" s="69" t="s">
        <v>352</v>
      </c>
      <c r="B257" s="69" t="s">
        <v>353</v>
      </c>
      <c r="C257" s="69" t="s">
        <v>354</v>
      </c>
      <c r="D257" s="69" t="s">
        <v>355</v>
      </c>
      <c r="E257" s="69" t="s">
        <v>332</v>
      </c>
      <c r="F257" s="69" t="s">
        <v>356</v>
      </c>
      <c r="G257" s="37">
        <v>0</v>
      </c>
      <c r="H257" s="37">
        <v>0</v>
      </c>
    </row>
    <row r="258" spans="1:8" x14ac:dyDescent="0.25">
      <c r="A258" s="69"/>
      <c r="B258" s="69"/>
      <c r="C258" s="69"/>
      <c r="D258" s="69"/>
      <c r="E258" s="69"/>
      <c r="F258" s="69"/>
      <c r="G258" s="37">
        <v>0</v>
      </c>
      <c r="H258" s="37">
        <v>0</v>
      </c>
    </row>
    <row r="259" spans="1:8" x14ac:dyDescent="0.25">
      <c r="A259" s="69"/>
      <c r="B259" s="69"/>
      <c r="C259" s="69"/>
      <c r="D259" s="69"/>
      <c r="E259" s="69"/>
      <c r="F259" s="69"/>
      <c r="G259" s="37"/>
      <c r="H259" s="37">
        <v>0</v>
      </c>
    </row>
    <row r="260" spans="1:8" ht="28.5" customHeight="1" x14ac:dyDescent="0.25">
      <c r="A260" s="69" t="s">
        <v>352</v>
      </c>
      <c r="B260" s="69" t="s">
        <v>357</v>
      </c>
      <c r="C260" s="69" t="s">
        <v>354</v>
      </c>
      <c r="D260" s="69" t="s">
        <v>355</v>
      </c>
      <c r="E260" s="69" t="s">
        <v>332</v>
      </c>
      <c r="F260" s="69" t="s">
        <v>356</v>
      </c>
      <c r="G260" s="37">
        <v>0</v>
      </c>
      <c r="H260" s="37">
        <v>0</v>
      </c>
    </row>
    <row r="261" spans="1:8" x14ac:dyDescent="0.25">
      <c r="A261" s="69"/>
      <c r="B261" s="69"/>
      <c r="C261" s="69"/>
      <c r="D261" s="69"/>
      <c r="E261" s="69"/>
      <c r="F261" s="69"/>
      <c r="G261" s="37">
        <v>0</v>
      </c>
      <c r="H261" s="37">
        <v>0</v>
      </c>
    </row>
    <row r="262" spans="1:8" x14ac:dyDescent="0.25">
      <c r="A262" s="69"/>
      <c r="B262" s="69"/>
      <c r="C262" s="69"/>
      <c r="D262" s="69"/>
      <c r="E262" s="69"/>
      <c r="F262" s="69"/>
      <c r="G262" s="37"/>
      <c r="H262" s="37">
        <v>0</v>
      </c>
    </row>
    <row r="263" spans="1:8" ht="30" customHeight="1" x14ac:dyDescent="0.25">
      <c r="A263" s="2" t="s">
        <v>334</v>
      </c>
      <c r="B263" s="69" t="s">
        <v>358</v>
      </c>
      <c r="C263" s="69" t="s">
        <v>336</v>
      </c>
      <c r="D263" s="69" t="s">
        <v>337</v>
      </c>
      <c r="E263" s="69" t="s">
        <v>332</v>
      </c>
      <c r="F263" s="69" t="s">
        <v>26</v>
      </c>
      <c r="G263" s="37">
        <v>6070.34</v>
      </c>
      <c r="H263" s="37">
        <v>0</v>
      </c>
    </row>
    <row r="264" spans="1:8" ht="30" customHeight="1" x14ac:dyDescent="0.25">
      <c r="A264" s="10" t="s">
        <v>339</v>
      </c>
      <c r="B264" s="69"/>
      <c r="C264" s="69"/>
      <c r="D264" s="69"/>
      <c r="E264" s="69"/>
      <c r="F264" s="69"/>
      <c r="G264" s="37">
        <v>2000</v>
      </c>
      <c r="H264" s="37">
        <v>440</v>
      </c>
    </row>
    <row r="265" spans="1:8" ht="30" customHeight="1" x14ac:dyDescent="0.25">
      <c r="A265" s="2" t="s">
        <v>359</v>
      </c>
      <c r="B265" s="69"/>
      <c r="C265" s="69"/>
      <c r="D265" s="69"/>
      <c r="E265" s="69"/>
      <c r="F265" s="69"/>
      <c r="G265" s="37"/>
      <c r="H265" s="37">
        <v>0</v>
      </c>
    </row>
    <row r="266" spans="1:8" ht="42.75" customHeight="1" x14ac:dyDescent="0.25">
      <c r="A266" s="69" t="s">
        <v>360</v>
      </c>
      <c r="B266" s="69" t="s">
        <v>361</v>
      </c>
      <c r="C266" s="69" t="s">
        <v>330</v>
      </c>
      <c r="D266" s="69" t="s">
        <v>362</v>
      </c>
      <c r="E266" s="69" t="s">
        <v>332</v>
      </c>
      <c r="F266" s="69" t="s">
        <v>363</v>
      </c>
      <c r="G266" s="37">
        <v>0</v>
      </c>
      <c r="H266" s="37">
        <v>0</v>
      </c>
    </row>
    <row r="267" spans="1:8" x14ac:dyDescent="0.25">
      <c r="A267" s="69"/>
      <c r="B267" s="69"/>
      <c r="C267" s="69"/>
      <c r="D267" s="69"/>
      <c r="E267" s="69"/>
      <c r="F267" s="69"/>
      <c r="G267" s="37">
        <v>0</v>
      </c>
      <c r="H267" s="37">
        <v>0</v>
      </c>
    </row>
    <row r="268" spans="1:8" x14ac:dyDescent="0.25">
      <c r="A268" s="69"/>
      <c r="B268" s="69"/>
      <c r="C268" s="69"/>
      <c r="D268" s="69"/>
      <c r="E268" s="69"/>
      <c r="F268" s="69"/>
      <c r="G268" s="37"/>
      <c r="H268" s="37">
        <v>0</v>
      </c>
    </row>
    <row r="269" spans="1:8" ht="57" customHeight="1" x14ac:dyDescent="0.25">
      <c r="A269" s="69" t="s">
        <v>334</v>
      </c>
      <c r="B269" s="69" t="s">
        <v>364</v>
      </c>
      <c r="C269" s="69" t="s">
        <v>365</v>
      </c>
      <c r="D269" s="69" t="s">
        <v>366</v>
      </c>
      <c r="E269" s="69" t="s">
        <v>332</v>
      </c>
      <c r="F269" s="69" t="s">
        <v>38</v>
      </c>
      <c r="G269" s="37">
        <v>0</v>
      </c>
      <c r="H269" s="37">
        <v>0</v>
      </c>
    </row>
    <row r="270" spans="1:8" x14ac:dyDescent="0.25">
      <c r="A270" s="69"/>
      <c r="B270" s="69"/>
      <c r="C270" s="69"/>
      <c r="D270" s="69"/>
      <c r="E270" s="69"/>
      <c r="F270" s="69"/>
      <c r="G270" s="37">
        <v>0</v>
      </c>
      <c r="H270" s="37">
        <v>0</v>
      </c>
    </row>
    <row r="271" spans="1:8" x14ac:dyDescent="0.25">
      <c r="A271" s="69"/>
      <c r="B271" s="69"/>
      <c r="C271" s="69"/>
      <c r="D271" s="69"/>
      <c r="E271" s="69"/>
      <c r="F271" s="69"/>
      <c r="G271" s="37"/>
      <c r="H271" s="37">
        <v>0</v>
      </c>
    </row>
    <row r="272" spans="1:8" ht="57" customHeight="1" x14ac:dyDescent="0.25">
      <c r="A272" s="69" t="s">
        <v>334</v>
      </c>
      <c r="B272" s="69" t="s">
        <v>367</v>
      </c>
      <c r="C272" s="69" t="s">
        <v>365</v>
      </c>
      <c r="D272" s="69" t="s">
        <v>366</v>
      </c>
      <c r="E272" s="69" t="s">
        <v>332</v>
      </c>
      <c r="F272" s="69" t="s">
        <v>38</v>
      </c>
      <c r="G272" s="37">
        <v>0</v>
      </c>
      <c r="H272" s="37">
        <v>0</v>
      </c>
    </row>
    <row r="273" spans="1:8" x14ac:dyDescent="0.25">
      <c r="A273" s="69"/>
      <c r="B273" s="69"/>
      <c r="C273" s="69"/>
      <c r="D273" s="69"/>
      <c r="E273" s="69"/>
      <c r="F273" s="69"/>
      <c r="G273" s="37">
        <v>0</v>
      </c>
      <c r="H273" s="37">
        <v>0</v>
      </c>
    </row>
    <row r="274" spans="1:8" x14ac:dyDescent="0.25">
      <c r="A274" s="69"/>
      <c r="B274" s="69"/>
      <c r="C274" s="69"/>
      <c r="D274" s="69"/>
      <c r="E274" s="69"/>
      <c r="F274" s="69"/>
      <c r="G274" s="37"/>
      <c r="H274" s="37">
        <v>0</v>
      </c>
    </row>
    <row r="275" spans="1:8" x14ac:dyDescent="0.25">
      <c r="A275" s="69" t="s">
        <v>368</v>
      </c>
      <c r="B275" s="69" t="s">
        <v>1103</v>
      </c>
      <c r="C275" s="69" t="str">
        <f>UPPER("Diplomado: Acceso a la Justicia en materia de Derechos Humanos")</f>
        <v>DIPLOMADO: ACCESO A LA JUSTICIA EN MATERIA DE DERECHOS HUMANOS</v>
      </c>
      <c r="D275" s="71" t="s">
        <v>1121</v>
      </c>
      <c r="E275" s="71" t="s">
        <v>1097</v>
      </c>
      <c r="F275" s="73" t="s">
        <v>1124</v>
      </c>
      <c r="G275" s="37"/>
      <c r="H275" s="37"/>
    </row>
    <row r="276" spans="1:8" x14ac:dyDescent="0.25">
      <c r="A276" s="69"/>
      <c r="B276" s="69"/>
      <c r="C276" s="69"/>
      <c r="D276" s="71"/>
      <c r="E276" s="71"/>
      <c r="F276" s="73"/>
      <c r="G276" s="37"/>
      <c r="H276" s="37">
        <v>0</v>
      </c>
    </row>
    <row r="277" spans="1:8" x14ac:dyDescent="0.25">
      <c r="A277" s="69"/>
      <c r="B277" s="69"/>
      <c r="C277" s="69"/>
      <c r="D277" s="71"/>
      <c r="E277" s="71"/>
      <c r="F277" s="73"/>
      <c r="G277" s="37">
        <v>2000</v>
      </c>
      <c r="H277" s="37"/>
    </row>
    <row r="278" spans="1:8" ht="28.5" customHeight="1" x14ac:dyDescent="0.25">
      <c r="A278" s="69" t="s">
        <v>368</v>
      </c>
      <c r="B278" s="69" t="s">
        <v>1104</v>
      </c>
      <c r="C278" s="69"/>
      <c r="D278" s="71"/>
      <c r="E278" s="71" t="s">
        <v>1097</v>
      </c>
      <c r="F278" s="73" t="s">
        <v>26</v>
      </c>
      <c r="G278" s="37"/>
      <c r="H278" s="37"/>
    </row>
    <row r="279" spans="1:8" x14ac:dyDescent="0.25">
      <c r="A279" s="69"/>
      <c r="B279" s="69"/>
      <c r="C279" s="69"/>
      <c r="D279" s="71"/>
      <c r="E279" s="71"/>
      <c r="F279" s="73"/>
      <c r="G279" s="37"/>
      <c r="H279" s="37"/>
    </row>
    <row r="280" spans="1:8" x14ac:dyDescent="0.25">
      <c r="A280" s="69"/>
      <c r="B280" s="69"/>
      <c r="C280" s="69"/>
      <c r="D280" s="71"/>
      <c r="E280" s="71"/>
      <c r="F280" s="73"/>
      <c r="G280" s="37">
        <v>2000</v>
      </c>
      <c r="H280" s="37"/>
    </row>
    <row r="281" spans="1:8" ht="28.5" customHeight="1" x14ac:dyDescent="0.25">
      <c r="A281" s="69" t="s">
        <v>369</v>
      </c>
      <c r="B281" s="69" t="s">
        <v>1105</v>
      </c>
      <c r="C281" s="69"/>
      <c r="D281" s="71"/>
      <c r="E281" s="71" t="s">
        <v>1097</v>
      </c>
      <c r="F281" s="73" t="s">
        <v>1125</v>
      </c>
      <c r="G281" s="37">
        <v>0</v>
      </c>
      <c r="H281" s="63"/>
    </row>
    <row r="282" spans="1:8" x14ac:dyDescent="0.25">
      <c r="A282" s="69"/>
      <c r="B282" s="69"/>
      <c r="C282" s="69"/>
      <c r="D282" s="71"/>
      <c r="E282" s="71"/>
      <c r="F282" s="73"/>
      <c r="G282" s="37"/>
      <c r="H282" s="37"/>
    </row>
    <row r="283" spans="1:8" x14ac:dyDescent="0.25">
      <c r="A283" s="69"/>
      <c r="B283" s="69"/>
      <c r="C283" s="69"/>
      <c r="D283" s="71"/>
      <c r="E283" s="71"/>
      <c r="F283" s="73"/>
      <c r="G283" s="37">
        <v>0</v>
      </c>
      <c r="H283" s="37"/>
    </row>
    <row r="284" spans="1:8" ht="28.5" customHeight="1" x14ac:dyDescent="0.25">
      <c r="A284" s="69" t="s">
        <v>370</v>
      </c>
      <c r="B284" s="69" t="s">
        <v>1106</v>
      </c>
      <c r="C284" s="69"/>
      <c r="D284" s="71"/>
      <c r="E284" s="71" t="s">
        <v>1097</v>
      </c>
      <c r="F284" s="73" t="s">
        <v>1123</v>
      </c>
      <c r="G284" s="37"/>
      <c r="H284" s="37">
        <v>15446</v>
      </c>
    </row>
    <row r="285" spans="1:8" x14ac:dyDescent="0.25">
      <c r="A285" s="69"/>
      <c r="B285" s="69"/>
      <c r="C285" s="69"/>
      <c r="D285" s="71"/>
      <c r="E285" s="71"/>
      <c r="F285" s="73"/>
      <c r="G285" s="37"/>
      <c r="H285" s="37"/>
    </row>
    <row r="286" spans="1:8" x14ac:dyDescent="0.25">
      <c r="A286" s="69"/>
      <c r="B286" s="69"/>
      <c r="C286" s="69"/>
      <c r="D286" s="71"/>
      <c r="E286" s="71"/>
      <c r="F286" s="73"/>
      <c r="G286" s="37">
        <v>0</v>
      </c>
      <c r="H286" s="37"/>
    </row>
    <row r="287" spans="1:8" ht="28.5" customHeight="1" x14ac:dyDescent="0.25">
      <c r="A287" s="69" t="s">
        <v>368</v>
      </c>
      <c r="B287" s="69" t="s">
        <v>1107</v>
      </c>
      <c r="C287" s="69" t="str">
        <f>UPPER("Seminario: Protección y preservación del lugar de intervención y cadena de custodia")</f>
        <v>SEMINARIO: PROTECCIÓN Y PRESERVACIÓN DEL LUGAR DE INTERVENCIÓN Y CADENA DE CUSTODIA</v>
      </c>
      <c r="D287" s="71" t="str">
        <f>UPPER("Protección y preservación del lugar de intervención y cadena de custodia")</f>
        <v>PROTECCIÓN Y PRESERVACIÓN DEL LUGAR DE INTERVENCIÓN Y CADENA DE CUSTODIA</v>
      </c>
      <c r="E287" s="71" t="s">
        <v>1097</v>
      </c>
      <c r="F287" s="73" t="s">
        <v>1122</v>
      </c>
      <c r="G287" s="37"/>
      <c r="H287" s="37">
        <v>0</v>
      </c>
    </row>
    <row r="288" spans="1:8" x14ac:dyDescent="0.25">
      <c r="A288" s="69"/>
      <c r="B288" s="69"/>
      <c r="C288" s="69"/>
      <c r="D288" s="71"/>
      <c r="E288" s="71"/>
      <c r="F288" s="73"/>
      <c r="G288" s="37"/>
      <c r="H288" s="37"/>
    </row>
    <row r="289" spans="1:8" x14ac:dyDescent="0.25">
      <c r="A289" s="69"/>
      <c r="B289" s="69"/>
      <c r="C289" s="69"/>
      <c r="D289" s="71"/>
      <c r="E289" s="71"/>
      <c r="F289" s="73"/>
      <c r="G289" s="37">
        <v>4000</v>
      </c>
      <c r="H289" s="37">
        <v>0</v>
      </c>
    </row>
    <row r="290" spans="1:8" ht="28.5" customHeight="1" x14ac:dyDescent="0.25">
      <c r="A290" s="69" t="s">
        <v>368</v>
      </c>
      <c r="B290" s="69" t="s">
        <v>1108</v>
      </c>
      <c r="C290" s="69" t="str">
        <f>UPPER("Ciclo de Conferencias: Equidad de Genero y Sexualidad")</f>
        <v>CICLO DE CONFERENCIAS: EQUIDAD DE GENERO Y SEXUALIDAD</v>
      </c>
      <c r="D290" s="71" t="str">
        <f>UPPER("Equidad de Genero y Sexualidad")</f>
        <v>EQUIDAD DE GENERO Y SEXUALIDAD</v>
      </c>
      <c r="E290" s="71" t="s">
        <v>1097</v>
      </c>
      <c r="F290" s="73">
        <v>42438</v>
      </c>
      <c r="G290" s="37"/>
      <c r="H290" s="37"/>
    </row>
    <row r="291" spans="1:8" x14ac:dyDescent="0.25">
      <c r="A291" s="69"/>
      <c r="B291" s="69"/>
      <c r="C291" s="69"/>
      <c r="D291" s="71"/>
      <c r="E291" s="74"/>
      <c r="F291" s="73"/>
      <c r="G291" s="37"/>
      <c r="H291" s="37"/>
    </row>
    <row r="292" spans="1:8" x14ac:dyDescent="0.25">
      <c r="A292" s="69"/>
      <c r="B292" s="69"/>
      <c r="C292" s="69"/>
      <c r="D292" s="71"/>
      <c r="E292" s="74"/>
      <c r="F292" s="73"/>
      <c r="G292" s="37">
        <v>0</v>
      </c>
      <c r="H292" s="37"/>
    </row>
    <row r="293" spans="1:8" ht="28.5" customHeight="1" x14ac:dyDescent="0.25">
      <c r="A293" s="69" t="s">
        <v>368</v>
      </c>
      <c r="B293" s="69" t="s">
        <v>1109</v>
      </c>
      <c r="C293" s="69"/>
      <c r="D293" s="71"/>
      <c r="E293" s="74"/>
      <c r="F293" s="73">
        <v>42438</v>
      </c>
      <c r="G293" s="37"/>
      <c r="H293" s="41"/>
    </row>
    <row r="294" spans="1:8" x14ac:dyDescent="0.25">
      <c r="A294" s="69"/>
      <c r="B294" s="69"/>
      <c r="C294" s="69"/>
      <c r="D294" s="71"/>
      <c r="E294" s="74"/>
      <c r="F294" s="73"/>
      <c r="G294" s="37"/>
      <c r="H294" s="37"/>
    </row>
    <row r="295" spans="1:8" x14ac:dyDescent="0.25">
      <c r="A295" s="69"/>
      <c r="B295" s="69"/>
      <c r="C295" s="69"/>
      <c r="D295" s="71"/>
      <c r="E295" s="74"/>
      <c r="F295" s="73"/>
      <c r="G295" s="37">
        <v>1000</v>
      </c>
      <c r="H295" s="37"/>
    </row>
    <row r="296" spans="1:8" x14ac:dyDescent="0.25">
      <c r="A296" s="69" t="s">
        <v>368</v>
      </c>
      <c r="B296" s="69" t="s">
        <v>1110</v>
      </c>
      <c r="C296" s="69"/>
      <c r="D296" s="71"/>
      <c r="E296" s="74"/>
      <c r="F296" s="73">
        <v>42439</v>
      </c>
      <c r="G296" s="37"/>
      <c r="H296" s="37"/>
    </row>
    <row r="297" spans="1:8" x14ac:dyDescent="0.25">
      <c r="A297" s="69"/>
      <c r="B297" s="69"/>
      <c r="C297" s="69"/>
      <c r="D297" s="71"/>
      <c r="E297" s="74"/>
      <c r="F297" s="73"/>
      <c r="G297" s="37"/>
      <c r="H297" s="37"/>
    </row>
    <row r="298" spans="1:8" x14ac:dyDescent="0.25">
      <c r="A298" s="69"/>
      <c r="B298" s="69"/>
      <c r="C298" s="69"/>
      <c r="D298" s="71"/>
      <c r="E298" s="74"/>
      <c r="F298" s="73"/>
      <c r="G298" s="37">
        <v>1000</v>
      </c>
      <c r="H298" s="37"/>
    </row>
    <row r="299" spans="1:8" ht="57" customHeight="1" x14ac:dyDescent="0.25">
      <c r="A299" s="69" t="s">
        <v>368</v>
      </c>
      <c r="B299" s="69" t="s">
        <v>1111</v>
      </c>
      <c r="C299" s="69" t="str">
        <f>UPPER("Ciclo de Conferencias: Derecho y Justicia en México (Guamúchil)")</f>
        <v>CICLO DE CONFERENCIAS: DERECHO Y JUSTICIA EN MÉXICO (GUAMÚCHIL)</v>
      </c>
      <c r="D299" s="71" t="str">
        <f>UPPER("Derecho y Justicia en México")</f>
        <v>DERECHO Y JUSTICIA EN MÉXICO</v>
      </c>
      <c r="E299" s="71" t="s">
        <v>1097</v>
      </c>
      <c r="F299" s="73">
        <v>42445</v>
      </c>
      <c r="G299" s="37"/>
      <c r="H299" s="37"/>
    </row>
    <row r="300" spans="1:8" x14ac:dyDescent="0.25">
      <c r="A300" s="69"/>
      <c r="B300" s="69"/>
      <c r="C300" s="69"/>
      <c r="D300" s="71"/>
      <c r="E300" s="74"/>
      <c r="F300" s="73"/>
      <c r="G300" s="37"/>
      <c r="H300" s="37"/>
    </row>
    <row r="301" spans="1:8" x14ac:dyDescent="0.25">
      <c r="A301" s="69"/>
      <c r="B301" s="69"/>
      <c r="C301" s="69"/>
      <c r="D301" s="71"/>
      <c r="E301" s="74"/>
      <c r="F301" s="73"/>
      <c r="G301" s="37">
        <v>1000</v>
      </c>
      <c r="H301" s="37"/>
    </row>
    <row r="302" spans="1:8" ht="28.5" customHeight="1" x14ac:dyDescent="0.25">
      <c r="A302" s="69" t="s">
        <v>368</v>
      </c>
      <c r="B302" s="69" t="s">
        <v>1112</v>
      </c>
      <c r="C302" s="69"/>
      <c r="D302" s="71"/>
      <c r="E302" s="74"/>
      <c r="F302" s="73">
        <v>42445</v>
      </c>
      <c r="G302" s="37"/>
      <c r="H302" s="37"/>
    </row>
    <row r="303" spans="1:8" x14ac:dyDescent="0.25">
      <c r="A303" s="69"/>
      <c r="B303" s="69"/>
      <c r="C303" s="69"/>
      <c r="D303" s="71"/>
      <c r="E303" s="74"/>
      <c r="F303" s="73"/>
      <c r="G303" s="37"/>
      <c r="H303" s="37"/>
    </row>
    <row r="304" spans="1:8" x14ac:dyDescent="0.25">
      <c r="A304" s="69"/>
      <c r="B304" s="69"/>
      <c r="C304" s="69"/>
      <c r="D304" s="71"/>
      <c r="E304" s="74"/>
      <c r="F304" s="73"/>
      <c r="G304" s="37">
        <v>1000</v>
      </c>
      <c r="H304" s="37"/>
    </row>
    <row r="305" spans="1:8" ht="57" customHeight="1" x14ac:dyDescent="0.25">
      <c r="A305" s="69" t="s">
        <v>368</v>
      </c>
      <c r="B305" s="69" t="s">
        <v>1113</v>
      </c>
      <c r="C305" s="69"/>
      <c r="D305" s="71"/>
      <c r="E305" s="74"/>
      <c r="F305" s="73">
        <v>42446</v>
      </c>
      <c r="G305" s="37"/>
      <c r="H305" s="37"/>
    </row>
    <row r="306" spans="1:8" x14ac:dyDescent="0.25">
      <c r="A306" s="69"/>
      <c r="B306" s="69"/>
      <c r="C306" s="69"/>
      <c r="D306" s="71"/>
      <c r="E306" s="74"/>
      <c r="F306" s="73"/>
      <c r="G306" s="37"/>
      <c r="H306" s="37"/>
    </row>
    <row r="307" spans="1:8" x14ac:dyDescent="0.25">
      <c r="A307" s="69"/>
      <c r="B307" s="69"/>
      <c r="C307" s="69"/>
      <c r="D307" s="71"/>
      <c r="E307" s="74"/>
      <c r="F307" s="73"/>
      <c r="G307" s="37">
        <v>1000</v>
      </c>
      <c r="H307" s="37"/>
    </row>
    <row r="308" spans="1:8" x14ac:dyDescent="0.25">
      <c r="A308" s="69" t="s">
        <v>368</v>
      </c>
      <c r="B308" s="69" t="s">
        <v>1114</v>
      </c>
      <c r="C308" s="69"/>
      <c r="D308" s="71"/>
      <c r="E308" s="74"/>
      <c r="F308" s="73">
        <v>42446</v>
      </c>
      <c r="G308" s="37"/>
      <c r="H308" s="37"/>
    </row>
    <row r="309" spans="1:8" x14ac:dyDescent="0.25">
      <c r="A309" s="69"/>
      <c r="B309" s="69"/>
      <c r="C309" s="69"/>
      <c r="D309" s="71"/>
      <c r="E309" s="74"/>
      <c r="F309" s="73"/>
      <c r="G309" s="37"/>
      <c r="H309" s="37"/>
    </row>
    <row r="310" spans="1:8" x14ac:dyDescent="0.25">
      <c r="A310" s="69"/>
      <c r="B310" s="69"/>
      <c r="C310" s="69"/>
      <c r="D310" s="71"/>
      <c r="E310" s="74"/>
      <c r="F310" s="73"/>
      <c r="G310" s="37">
        <v>1000</v>
      </c>
      <c r="H310" s="37"/>
    </row>
    <row r="311" spans="1:8" ht="28.5" customHeight="1" x14ac:dyDescent="0.25">
      <c r="A311" s="104" t="s">
        <v>368</v>
      </c>
      <c r="B311" s="104" t="s">
        <v>1115</v>
      </c>
      <c r="C311" s="102" t="str">
        <f>UPPER("Ciclo de Conferencias: Avances y Retrocesos de los Juicios Orales Mercantiles")</f>
        <v>CICLO DE CONFERENCIAS: AVANCES Y RETROCESOS DE LOS JUICIOS ORALES MERCANTILES</v>
      </c>
      <c r="D311" s="69" t="str">
        <f>UPPER("Avances y Retrocesos de los Juicios Orales Mercantiles")</f>
        <v>AVANCES Y RETROCESOS DE LOS JUICIOS ORALES MERCANTILES</v>
      </c>
      <c r="E311" s="75" t="s">
        <v>1097</v>
      </c>
      <c r="F311" s="73">
        <v>42447</v>
      </c>
      <c r="G311" s="60"/>
      <c r="H311" s="60"/>
    </row>
    <row r="312" spans="1:8" x14ac:dyDescent="0.25">
      <c r="A312" s="102"/>
      <c r="B312" s="102"/>
      <c r="C312" s="102"/>
      <c r="D312" s="69"/>
      <c r="E312" s="76"/>
      <c r="F312" s="73"/>
      <c r="G312" s="37"/>
      <c r="H312" s="37"/>
    </row>
    <row r="313" spans="1:8" x14ac:dyDescent="0.25">
      <c r="A313" s="103"/>
      <c r="B313" s="103"/>
      <c r="C313" s="102"/>
      <c r="D313" s="69"/>
      <c r="E313" s="77"/>
      <c r="F313" s="73"/>
      <c r="G313" s="37">
        <v>1000</v>
      </c>
      <c r="H313" s="37"/>
    </row>
    <row r="314" spans="1:8" ht="57" customHeight="1" x14ac:dyDescent="0.25">
      <c r="A314" s="69" t="s">
        <v>368</v>
      </c>
      <c r="B314" s="69" t="s">
        <v>1116</v>
      </c>
      <c r="C314" s="102"/>
      <c r="D314" s="69"/>
      <c r="E314" s="75" t="s">
        <v>1097</v>
      </c>
      <c r="F314" s="73">
        <v>42448</v>
      </c>
      <c r="G314" s="37"/>
      <c r="H314" s="37"/>
    </row>
    <row r="315" spans="1:8" x14ac:dyDescent="0.25">
      <c r="A315" s="69"/>
      <c r="B315" s="69"/>
      <c r="C315" s="102"/>
      <c r="D315" s="69"/>
      <c r="E315" s="76"/>
      <c r="F315" s="73"/>
      <c r="G315" s="37"/>
      <c r="H315" s="37"/>
    </row>
    <row r="316" spans="1:8" x14ac:dyDescent="0.25">
      <c r="A316" s="69"/>
      <c r="B316" s="69"/>
      <c r="C316" s="102"/>
      <c r="D316" s="69"/>
      <c r="E316" s="77"/>
      <c r="F316" s="73"/>
      <c r="G316" s="37">
        <v>1000</v>
      </c>
      <c r="H316" s="37"/>
    </row>
    <row r="317" spans="1:8" ht="28.5" customHeight="1" x14ac:dyDescent="0.25">
      <c r="A317" s="69" t="s">
        <v>368</v>
      </c>
      <c r="B317" s="69" t="s">
        <v>1117</v>
      </c>
      <c r="C317" s="102"/>
      <c r="D317" s="69"/>
      <c r="E317" s="75" t="s">
        <v>1097</v>
      </c>
      <c r="F317" s="73">
        <v>42448</v>
      </c>
      <c r="G317" s="37"/>
      <c r="H317" s="37"/>
    </row>
    <row r="318" spans="1:8" x14ac:dyDescent="0.25">
      <c r="A318" s="69"/>
      <c r="B318" s="69"/>
      <c r="C318" s="102"/>
      <c r="D318" s="69"/>
      <c r="E318" s="76"/>
      <c r="F318" s="73"/>
      <c r="G318" s="37"/>
      <c r="H318" s="37"/>
    </row>
    <row r="319" spans="1:8" x14ac:dyDescent="0.25">
      <c r="A319" s="69"/>
      <c r="B319" s="69"/>
      <c r="C319" s="103"/>
      <c r="D319" s="69"/>
      <c r="E319" s="77"/>
      <c r="F319" s="73"/>
      <c r="G319" s="37">
        <v>1000</v>
      </c>
      <c r="H319" s="37"/>
    </row>
    <row r="320" spans="1:8" x14ac:dyDescent="0.25">
      <c r="A320" s="69" t="s">
        <v>371</v>
      </c>
      <c r="B320" s="69" t="s">
        <v>1118</v>
      </c>
      <c r="C320" s="69" t="str">
        <f>UPPER("Conferencia: Protocolo para Juzgar con Perspectiva de Género")</f>
        <v>CONFERENCIA: PROTOCOLO PARA JUZGAR CON PERSPECTIVA DE GÉNERO</v>
      </c>
      <c r="D320" s="71" t="str">
        <f>UPPER("Protocolo para Juzgar con Perspectiva de Género")</f>
        <v>PROTOCOLO PARA JUZGAR CON PERSPECTIVA DE GÉNERO</v>
      </c>
      <c r="E320" s="75" t="s">
        <v>1097</v>
      </c>
      <c r="F320" s="73">
        <v>42448</v>
      </c>
      <c r="G320" s="37"/>
      <c r="H320" s="37">
        <v>4659</v>
      </c>
    </row>
    <row r="321" spans="1:8" x14ac:dyDescent="0.25">
      <c r="A321" s="69"/>
      <c r="B321" s="69"/>
      <c r="C321" s="69"/>
      <c r="D321" s="71"/>
      <c r="E321" s="76"/>
      <c r="F321" s="73"/>
      <c r="G321" s="37"/>
      <c r="H321" s="37"/>
    </row>
    <row r="322" spans="1:8" x14ac:dyDescent="0.25">
      <c r="A322" s="69"/>
      <c r="B322" s="69"/>
      <c r="C322" s="69"/>
      <c r="D322" s="74"/>
      <c r="E322" s="77"/>
      <c r="F322" s="73"/>
      <c r="G322" s="37">
        <v>1000</v>
      </c>
      <c r="H322" s="37"/>
    </row>
    <row r="323" spans="1:8" ht="28.5" customHeight="1" x14ac:dyDescent="0.25">
      <c r="A323" s="69" t="s">
        <v>368</v>
      </c>
      <c r="B323" s="69" t="s">
        <v>1108</v>
      </c>
      <c r="C323" s="69" t="str">
        <f>UPPER("Martes de Crónicas:  Derechos de la Mujer a una vida libre de violencia. Cine Debate: Precious")</f>
        <v>MARTES DE CRÓNICAS:  DERECHOS DE LA MUJER A UNA VIDA LIBRE DE VIOLENCIA. CINE DEBATE: PRECIOUS</v>
      </c>
      <c r="D323" s="71" t="str">
        <f>UPPER("Derechos de la Mujer a una vida libre de violencia. Cine Debate: Precious")</f>
        <v>DERECHOS DE LA MUJER A UNA VIDA LIBRE DE VIOLENCIA. CINE DEBATE: PRECIOUS</v>
      </c>
      <c r="E323" s="71" t="s">
        <v>1102</v>
      </c>
      <c r="F323" s="73" t="s">
        <v>372</v>
      </c>
      <c r="G323" s="37"/>
      <c r="H323" s="37">
        <v>0</v>
      </c>
    </row>
    <row r="324" spans="1:8" x14ac:dyDescent="0.25">
      <c r="A324" s="69"/>
      <c r="B324" s="69"/>
      <c r="C324" s="69"/>
      <c r="D324" s="71"/>
      <c r="E324" s="71"/>
      <c r="F324" s="73"/>
      <c r="G324" s="37"/>
      <c r="H324" s="37"/>
    </row>
    <row r="325" spans="1:8" x14ac:dyDescent="0.25">
      <c r="A325" s="69"/>
      <c r="B325" s="69"/>
      <c r="C325" s="74"/>
      <c r="D325" s="74"/>
      <c r="E325" s="71"/>
      <c r="F325" s="73"/>
      <c r="G325" s="37">
        <v>0</v>
      </c>
      <c r="H325" s="37"/>
    </row>
    <row r="326" spans="1:8" ht="28.5" customHeight="1" x14ac:dyDescent="0.25">
      <c r="A326" s="69" t="s">
        <v>368</v>
      </c>
      <c r="B326" s="69" t="s">
        <v>1119</v>
      </c>
      <c r="C326" s="69" t="str">
        <f>UPPER("Martes de Crónicas:  Mesa Redonda:  Derechos de la Mujer a una vida libre de violencia, Videoconferencia. Analisis del Amparo en Revisión 554/2013 (culiacán)")</f>
        <v>MARTES DE CRÓNICAS:  MESA REDONDA:  DERECHOS DE LA MUJER A UNA VIDA LIBRE DE VIOLENCIA, VIDEOCONFERENCIA. ANALISIS DEL AMPARO EN REVISIÓN 554/2013 (CULIACÁN)</v>
      </c>
      <c r="D326" s="69" t="str">
        <f>UPPER("Martes de Crónicas:  Mesa Redonda:  Derechos de la Mujer a una vida libre de violencia, Videoconferencia. Analisis del Amparo en Revisión 554/2013 (culiacán)")</f>
        <v>MARTES DE CRÓNICAS:  MESA REDONDA:  DERECHOS DE LA MUJER A UNA VIDA LIBRE DE VIOLENCIA, VIDEOCONFERENCIA. ANALISIS DEL AMPARO EN REVISIÓN 554/2013 (CULIACÁN)</v>
      </c>
      <c r="E326" s="73" t="s">
        <v>1102</v>
      </c>
      <c r="F326" s="73">
        <v>42437</v>
      </c>
      <c r="G326" s="37"/>
      <c r="H326" s="37"/>
    </row>
    <row r="327" spans="1:8" x14ac:dyDescent="0.25">
      <c r="A327" s="69"/>
      <c r="B327" s="69"/>
      <c r="C327" s="69"/>
      <c r="D327" s="69"/>
      <c r="E327" s="74"/>
      <c r="F327" s="73"/>
      <c r="G327" s="37"/>
      <c r="H327" s="37"/>
    </row>
    <row r="328" spans="1:8" x14ac:dyDescent="0.25">
      <c r="A328" s="69"/>
      <c r="B328" s="69"/>
      <c r="C328" s="69"/>
      <c r="D328" s="69"/>
      <c r="E328" s="74"/>
      <c r="F328" s="73"/>
      <c r="G328" s="37">
        <v>1000</v>
      </c>
      <c r="H328" s="37"/>
    </row>
    <row r="329" spans="1:8" ht="42.75" customHeight="1" x14ac:dyDescent="0.25">
      <c r="A329" s="69" t="s">
        <v>368</v>
      </c>
      <c r="B329" s="69" t="s">
        <v>1120</v>
      </c>
      <c r="C329" s="69"/>
      <c r="D329" s="69"/>
      <c r="E329" s="74"/>
      <c r="F329" s="73">
        <v>42437</v>
      </c>
      <c r="G329" s="37"/>
      <c r="H329" s="37"/>
    </row>
    <row r="330" spans="1:8" x14ac:dyDescent="0.25">
      <c r="A330" s="69"/>
      <c r="B330" s="69"/>
      <c r="C330" s="69"/>
      <c r="D330" s="69"/>
      <c r="E330" s="74"/>
      <c r="F330" s="73"/>
      <c r="G330" s="37"/>
      <c r="H330" s="37"/>
    </row>
    <row r="331" spans="1:8" x14ac:dyDescent="0.25">
      <c r="A331" s="69"/>
      <c r="B331" s="69"/>
      <c r="C331" s="69"/>
      <c r="D331" s="69"/>
      <c r="E331" s="74"/>
      <c r="F331" s="73"/>
      <c r="G331" s="37">
        <v>1000</v>
      </c>
      <c r="H331" s="37"/>
    </row>
    <row r="332" spans="1:8" x14ac:dyDescent="0.25">
      <c r="A332" s="71" t="s">
        <v>373</v>
      </c>
      <c r="B332" s="71" t="s">
        <v>374</v>
      </c>
      <c r="C332" s="71" t="s">
        <v>375</v>
      </c>
      <c r="D332" s="71" t="s">
        <v>376</v>
      </c>
      <c r="E332" s="71" t="s">
        <v>377</v>
      </c>
      <c r="F332" s="71" t="s">
        <v>378</v>
      </c>
      <c r="G332" s="38">
        <v>0</v>
      </c>
      <c r="H332" s="38">
        <v>0</v>
      </c>
    </row>
    <row r="333" spans="1:8" x14ac:dyDescent="0.25">
      <c r="A333" s="71"/>
      <c r="B333" s="71"/>
      <c r="C333" s="71"/>
      <c r="D333" s="71"/>
      <c r="E333" s="71"/>
      <c r="F333" s="71"/>
      <c r="G333" s="38">
        <v>0</v>
      </c>
      <c r="H333" s="38">
        <v>0</v>
      </c>
    </row>
    <row r="334" spans="1:8" x14ac:dyDescent="0.25">
      <c r="A334" s="71" t="s">
        <v>379</v>
      </c>
      <c r="B334" s="71" t="s">
        <v>380</v>
      </c>
      <c r="C334" s="71" t="s">
        <v>132</v>
      </c>
      <c r="D334" s="71" t="s">
        <v>149</v>
      </c>
      <c r="E334" s="71" t="s">
        <v>377</v>
      </c>
      <c r="F334" s="71" t="s">
        <v>381</v>
      </c>
      <c r="G334" s="38">
        <v>0</v>
      </c>
      <c r="H334" s="38">
        <v>0</v>
      </c>
    </row>
    <row r="335" spans="1:8" x14ac:dyDescent="0.25">
      <c r="A335" s="71"/>
      <c r="B335" s="71"/>
      <c r="C335" s="71"/>
      <c r="D335" s="71"/>
      <c r="E335" s="71"/>
      <c r="F335" s="71"/>
      <c r="G335" s="38">
        <v>0</v>
      </c>
      <c r="H335" s="38">
        <v>0</v>
      </c>
    </row>
    <row r="336" spans="1:8" x14ac:dyDescent="0.25">
      <c r="A336" s="71" t="s">
        <v>382</v>
      </c>
      <c r="B336" s="71" t="s">
        <v>383</v>
      </c>
      <c r="C336" s="71" t="s">
        <v>132</v>
      </c>
      <c r="D336" s="71" t="s">
        <v>149</v>
      </c>
      <c r="E336" s="71" t="s">
        <v>377</v>
      </c>
      <c r="F336" s="71" t="s">
        <v>136</v>
      </c>
      <c r="G336" s="38">
        <v>0</v>
      </c>
      <c r="H336" s="38">
        <v>0</v>
      </c>
    </row>
    <row r="337" spans="1:8" x14ac:dyDescent="0.25">
      <c r="A337" s="71"/>
      <c r="B337" s="71"/>
      <c r="C337" s="71"/>
      <c r="D337" s="71"/>
      <c r="E337" s="71"/>
      <c r="F337" s="71"/>
      <c r="G337" s="38">
        <v>2000</v>
      </c>
      <c r="H337" s="38">
        <v>0</v>
      </c>
    </row>
    <row r="338" spans="1:8" x14ac:dyDescent="0.25">
      <c r="A338" s="71" t="s">
        <v>384</v>
      </c>
      <c r="B338" s="71" t="s">
        <v>385</v>
      </c>
      <c r="C338" s="71" t="s">
        <v>132</v>
      </c>
      <c r="D338" s="71" t="s">
        <v>149</v>
      </c>
      <c r="E338" s="71" t="s">
        <v>377</v>
      </c>
      <c r="F338" s="71" t="s">
        <v>139</v>
      </c>
      <c r="G338" s="38">
        <v>0</v>
      </c>
      <c r="H338" s="38">
        <v>0</v>
      </c>
    </row>
    <row r="339" spans="1:8" x14ac:dyDescent="0.25">
      <c r="A339" s="71"/>
      <c r="B339" s="71"/>
      <c r="C339" s="71"/>
      <c r="D339" s="71"/>
      <c r="E339" s="71"/>
      <c r="F339" s="71"/>
      <c r="G339" s="38">
        <v>2000</v>
      </c>
      <c r="H339" s="38">
        <v>0</v>
      </c>
    </row>
    <row r="340" spans="1:8" x14ac:dyDescent="0.25">
      <c r="A340" s="71" t="s">
        <v>386</v>
      </c>
      <c r="B340" s="71" t="s">
        <v>387</v>
      </c>
      <c r="C340" s="71" t="s">
        <v>388</v>
      </c>
      <c r="D340" s="71" t="s">
        <v>389</v>
      </c>
      <c r="E340" s="71" t="s">
        <v>377</v>
      </c>
      <c r="F340" s="71" t="s">
        <v>71</v>
      </c>
      <c r="G340" s="38">
        <v>0</v>
      </c>
      <c r="H340" s="38">
        <v>0</v>
      </c>
    </row>
    <row r="341" spans="1:8" x14ac:dyDescent="0.25">
      <c r="A341" s="71"/>
      <c r="B341" s="71"/>
      <c r="C341" s="71"/>
      <c r="D341" s="71"/>
      <c r="E341" s="71"/>
      <c r="F341" s="71"/>
      <c r="G341" s="38">
        <v>1000</v>
      </c>
      <c r="H341" s="38">
        <v>0</v>
      </c>
    </row>
    <row r="342" spans="1:8" x14ac:dyDescent="0.25">
      <c r="A342" s="71" t="s">
        <v>390</v>
      </c>
      <c r="B342" s="71" t="s">
        <v>391</v>
      </c>
      <c r="C342" s="71" t="s">
        <v>388</v>
      </c>
      <c r="D342" s="71" t="s">
        <v>389</v>
      </c>
      <c r="E342" s="71" t="s">
        <v>377</v>
      </c>
      <c r="F342" s="71" t="s">
        <v>71</v>
      </c>
      <c r="G342" s="38">
        <v>0</v>
      </c>
      <c r="H342" s="38">
        <v>0</v>
      </c>
    </row>
    <row r="343" spans="1:8" x14ac:dyDescent="0.25">
      <c r="A343" s="71"/>
      <c r="B343" s="71"/>
      <c r="C343" s="71"/>
      <c r="D343" s="71"/>
      <c r="E343" s="71"/>
      <c r="F343" s="71"/>
      <c r="G343" s="38">
        <v>1000</v>
      </c>
      <c r="H343" s="38">
        <v>0</v>
      </c>
    </row>
    <row r="344" spans="1:8" x14ac:dyDescent="0.25">
      <c r="A344" s="71" t="s">
        <v>392</v>
      </c>
      <c r="B344" s="71" t="s">
        <v>393</v>
      </c>
      <c r="C344" s="71" t="s">
        <v>388</v>
      </c>
      <c r="D344" s="71" t="s">
        <v>389</v>
      </c>
      <c r="E344" s="71" t="s">
        <v>377</v>
      </c>
      <c r="F344" s="71" t="s">
        <v>71</v>
      </c>
      <c r="G344" s="38">
        <v>0</v>
      </c>
      <c r="H344" s="38">
        <v>0</v>
      </c>
    </row>
    <row r="345" spans="1:8" x14ac:dyDescent="0.25">
      <c r="A345" s="71"/>
      <c r="B345" s="71"/>
      <c r="C345" s="71"/>
      <c r="D345" s="71"/>
      <c r="E345" s="71"/>
      <c r="F345" s="71"/>
      <c r="G345" s="38">
        <v>1000</v>
      </c>
      <c r="H345" s="38">
        <v>0</v>
      </c>
    </row>
    <row r="346" spans="1:8" x14ac:dyDescent="0.25">
      <c r="A346" s="71" t="s">
        <v>394</v>
      </c>
      <c r="B346" s="71" t="s">
        <v>395</v>
      </c>
      <c r="C346" s="71" t="s">
        <v>365</v>
      </c>
      <c r="D346" s="71" t="s">
        <v>396</v>
      </c>
      <c r="E346" s="71" t="s">
        <v>377</v>
      </c>
      <c r="F346" s="71" t="s">
        <v>397</v>
      </c>
      <c r="G346" s="38">
        <v>0</v>
      </c>
      <c r="H346" s="38">
        <v>0</v>
      </c>
    </row>
    <row r="347" spans="1:8" x14ac:dyDescent="0.25">
      <c r="A347" s="71"/>
      <c r="B347" s="71"/>
      <c r="C347" s="71"/>
      <c r="D347" s="71"/>
      <c r="E347" s="71"/>
      <c r="F347" s="71"/>
      <c r="G347" s="38">
        <v>1000</v>
      </c>
      <c r="H347" s="38">
        <v>0</v>
      </c>
    </row>
    <row r="348" spans="1:8" x14ac:dyDescent="0.25">
      <c r="A348" s="71" t="s">
        <v>398</v>
      </c>
      <c r="B348" s="71" t="s">
        <v>399</v>
      </c>
      <c r="C348" s="71" t="s">
        <v>1091</v>
      </c>
      <c r="D348" s="71" t="s">
        <v>400</v>
      </c>
      <c r="E348" s="71" t="s">
        <v>377</v>
      </c>
      <c r="F348" s="71" t="s">
        <v>86</v>
      </c>
      <c r="G348" s="38">
        <v>0</v>
      </c>
      <c r="H348" s="38">
        <v>0</v>
      </c>
    </row>
    <row r="349" spans="1:8" x14ac:dyDescent="0.25">
      <c r="A349" s="71"/>
      <c r="B349" s="71"/>
      <c r="C349" s="71"/>
      <c r="D349" s="71"/>
      <c r="E349" s="71"/>
      <c r="F349" s="71"/>
      <c r="G349" s="38">
        <v>0</v>
      </c>
      <c r="H349" s="38">
        <v>0</v>
      </c>
    </row>
    <row r="350" spans="1:8" x14ac:dyDescent="0.25">
      <c r="A350" s="71" t="s">
        <v>401</v>
      </c>
      <c r="B350" s="71" t="s">
        <v>402</v>
      </c>
      <c r="C350" s="71" t="s">
        <v>403</v>
      </c>
      <c r="D350" s="71" t="s">
        <v>157</v>
      </c>
      <c r="E350" s="71" t="s">
        <v>377</v>
      </c>
      <c r="F350" s="71" t="s">
        <v>404</v>
      </c>
      <c r="G350" s="38">
        <v>0</v>
      </c>
      <c r="H350" s="38">
        <v>0</v>
      </c>
    </row>
    <row r="351" spans="1:8" x14ac:dyDescent="0.25">
      <c r="A351" s="71"/>
      <c r="B351" s="71"/>
      <c r="C351" s="71"/>
      <c r="D351" s="71"/>
      <c r="E351" s="71"/>
      <c r="F351" s="71"/>
      <c r="G351" s="38">
        <v>1000</v>
      </c>
      <c r="H351" s="38">
        <v>0</v>
      </c>
    </row>
    <row r="352" spans="1:8" x14ac:dyDescent="0.25">
      <c r="A352" s="71" t="s">
        <v>405</v>
      </c>
      <c r="B352" s="71" t="s">
        <v>406</v>
      </c>
      <c r="C352" s="71" t="s">
        <v>1092</v>
      </c>
      <c r="D352" s="71" t="s">
        <v>407</v>
      </c>
      <c r="E352" s="71" t="s">
        <v>377</v>
      </c>
      <c r="F352" s="71" t="s">
        <v>408</v>
      </c>
      <c r="G352" s="38">
        <v>0</v>
      </c>
      <c r="H352" s="38">
        <v>0</v>
      </c>
    </row>
    <row r="353" spans="1:8" x14ac:dyDescent="0.25">
      <c r="A353" s="71"/>
      <c r="B353" s="71"/>
      <c r="C353" s="71"/>
      <c r="D353" s="71"/>
      <c r="E353" s="71"/>
      <c r="F353" s="71"/>
      <c r="G353" s="38">
        <v>0</v>
      </c>
      <c r="H353" s="38">
        <v>0</v>
      </c>
    </row>
    <row r="354" spans="1:8" ht="42.75" x14ac:dyDescent="0.25">
      <c r="A354" s="10" t="s">
        <v>409</v>
      </c>
      <c r="B354" s="2" t="s">
        <v>410</v>
      </c>
      <c r="C354" s="2" t="s">
        <v>54</v>
      </c>
      <c r="D354" s="3" t="s">
        <v>411</v>
      </c>
      <c r="E354" s="2" t="s">
        <v>412</v>
      </c>
      <c r="F354" s="2" t="s">
        <v>413</v>
      </c>
      <c r="G354" s="4" t="s">
        <v>414</v>
      </c>
      <c r="H354" s="4" t="s">
        <v>415</v>
      </c>
    </row>
    <row r="355" spans="1:8" ht="42.75" x14ac:dyDescent="0.25">
      <c r="A355" s="10" t="s">
        <v>416</v>
      </c>
      <c r="B355" s="2" t="s">
        <v>417</v>
      </c>
      <c r="C355" s="2" t="s">
        <v>54</v>
      </c>
      <c r="D355" s="2" t="s">
        <v>418</v>
      </c>
      <c r="E355" s="2" t="s">
        <v>412</v>
      </c>
      <c r="F355" s="14">
        <v>12</v>
      </c>
      <c r="G355" s="4" t="s">
        <v>419</v>
      </c>
      <c r="H355" s="4" t="s">
        <v>420</v>
      </c>
    </row>
    <row r="356" spans="1:8" ht="42.75" x14ac:dyDescent="0.25">
      <c r="A356" s="10" t="s">
        <v>421</v>
      </c>
      <c r="B356" s="2" t="s">
        <v>422</v>
      </c>
      <c r="C356" s="2" t="s">
        <v>54</v>
      </c>
      <c r="D356" s="3" t="s">
        <v>423</v>
      </c>
      <c r="E356" s="2" t="s">
        <v>412</v>
      </c>
      <c r="F356" s="14" t="s">
        <v>424</v>
      </c>
      <c r="G356" s="4" t="s">
        <v>425</v>
      </c>
      <c r="H356" s="4" t="s">
        <v>426</v>
      </c>
    </row>
    <row r="357" spans="1:8" ht="114" x14ac:dyDescent="0.25">
      <c r="A357" s="2" t="s">
        <v>427</v>
      </c>
      <c r="B357" s="2" t="s">
        <v>428</v>
      </c>
      <c r="C357" s="2" t="s">
        <v>429</v>
      </c>
      <c r="D357" s="2" t="s">
        <v>430</v>
      </c>
      <c r="E357" s="2" t="s">
        <v>412</v>
      </c>
      <c r="F357" s="15" t="s">
        <v>431</v>
      </c>
      <c r="G357" s="4" t="s">
        <v>432</v>
      </c>
      <c r="H357" s="4" t="s">
        <v>433</v>
      </c>
    </row>
    <row r="358" spans="1:8" ht="114" x14ac:dyDescent="0.25">
      <c r="A358" s="2" t="s">
        <v>427</v>
      </c>
      <c r="B358" s="2" t="s">
        <v>434</v>
      </c>
      <c r="C358" s="2" t="s">
        <v>435</v>
      </c>
      <c r="D358" s="2" t="s">
        <v>436</v>
      </c>
      <c r="E358" s="2" t="s">
        <v>412</v>
      </c>
      <c r="F358" s="15" t="s">
        <v>437</v>
      </c>
      <c r="G358" s="4" t="s">
        <v>438</v>
      </c>
      <c r="H358" s="4" t="s">
        <v>433</v>
      </c>
    </row>
    <row r="359" spans="1:8" ht="114" x14ac:dyDescent="0.25">
      <c r="A359" s="2" t="s">
        <v>427</v>
      </c>
      <c r="B359" s="2" t="s">
        <v>439</v>
      </c>
      <c r="C359" s="2" t="s">
        <v>435</v>
      </c>
      <c r="D359" s="2" t="s">
        <v>436</v>
      </c>
      <c r="E359" s="2" t="s">
        <v>412</v>
      </c>
      <c r="F359" s="15" t="s">
        <v>437</v>
      </c>
      <c r="G359" s="4" t="s">
        <v>438</v>
      </c>
      <c r="H359" s="4" t="s">
        <v>433</v>
      </c>
    </row>
    <row r="360" spans="1:8" ht="114" x14ac:dyDescent="0.25">
      <c r="A360" s="2" t="s">
        <v>427</v>
      </c>
      <c r="B360" s="10" t="s">
        <v>440</v>
      </c>
      <c r="C360" s="2" t="s">
        <v>435</v>
      </c>
      <c r="D360" s="2" t="s">
        <v>436</v>
      </c>
      <c r="E360" s="2" t="s">
        <v>412</v>
      </c>
      <c r="F360" s="15" t="s">
        <v>437</v>
      </c>
      <c r="G360" s="4" t="s">
        <v>441</v>
      </c>
      <c r="H360" s="4" t="s">
        <v>433</v>
      </c>
    </row>
    <row r="361" spans="1:8" ht="57" x14ac:dyDescent="0.25">
      <c r="A361" s="2" t="s">
        <v>442</v>
      </c>
      <c r="B361" s="2" t="s">
        <v>443</v>
      </c>
      <c r="C361" s="2" t="s">
        <v>444</v>
      </c>
      <c r="D361" s="2" t="s">
        <v>444</v>
      </c>
      <c r="E361" s="2" t="s">
        <v>412</v>
      </c>
      <c r="F361" s="2">
        <v>9</v>
      </c>
      <c r="G361" s="4" t="s">
        <v>445</v>
      </c>
      <c r="H361" s="4" t="s">
        <v>433</v>
      </c>
    </row>
    <row r="362" spans="1:8" ht="42.75" x14ac:dyDescent="0.25">
      <c r="A362" s="10" t="s">
        <v>446</v>
      </c>
      <c r="B362" s="2" t="s">
        <v>447</v>
      </c>
      <c r="C362" s="2" t="s">
        <v>448</v>
      </c>
      <c r="D362" s="2" t="s">
        <v>1090</v>
      </c>
      <c r="E362" s="2" t="s">
        <v>412</v>
      </c>
      <c r="F362" s="2" t="s">
        <v>449</v>
      </c>
      <c r="G362" s="4" t="s">
        <v>450</v>
      </c>
      <c r="H362" s="4" t="s">
        <v>451</v>
      </c>
    </row>
    <row r="363" spans="1:8" x14ac:dyDescent="0.25">
      <c r="A363" s="69" t="s">
        <v>452</v>
      </c>
      <c r="B363" s="81" t="s">
        <v>453</v>
      </c>
      <c r="C363" s="81" t="s">
        <v>454</v>
      </c>
      <c r="D363" s="81" t="s">
        <v>455</v>
      </c>
      <c r="E363" s="81" t="s">
        <v>456</v>
      </c>
      <c r="F363" s="81">
        <v>1</v>
      </c>
      <c r="G363" s="39">
        <v>0</v>
      </c>
      <c r="H363" s="39">
        <v>0</v>
      </c>
    </row>
    <row r="364" spans="1:8" x14ac:dyDescent="0.25">
      <c r="A364" s="69"/>
      <c r="B364" s="81"/>
      <c r="C364" s="81"/>
      <c r="D364" s="81"/>
      <c r="E364" s="81"/>
      <c r="F364" s="81"/>
      <c r="G364" s="39">
        <v>640</v>
      </c>
      <c r="H364" s="39">
        <v>0</v>
      </c>
    </row>
    <row r="365" spans="1:8" x14ac:dyDescent="0.25">
      <c r="A365" s="69" t="s">
        <v>457</v>
      </c>
      <c r="B365" s="81" t="s">
        <v>458</v>
      </c>
      <c r="C365" s="81" t="s">
        <v>454</v>
      </c>
      <c r="D365" s="81" t="s">
        <v>455</v>
      </c>
      <c r="E365" s="81" t="s">
        <v>456</v>
      </c>
      <c r="F365" s="81">
        <v>1</v>
      </c>
      <c r="G365" s="39">
        <v>0</v>
      </c>
      <c r="H365" s="39">
        <v>0</v>
      </c>
    </row>
    <row r="366" spans="1:8" x14ac:dyDescent="0.25">
      <c r="A366" s="69"/>
      <c r="B366" s="81"/>
      <c r="C366" s="81"/>
      <c r="D366" s="81"/>
      <c r="E366" s="81"/>
      <c r="F366" s="81"/>
      <c r="G366" s="39">
        <v>639</v>
      </c>
      <c r="H366" s="39">
        <v>0</v>
      </c>
    </row>
    <row r="367" spans="1:8" x14ac:dyDescent="0.25">
      <c r="A367" s="69" t="s">
        <v>459</v>
      </c>
      <c r="B367" s="81" t="s">
        <v>460</v>
      </c>
      <c r="C367" s="81" t="s">
        <v>454</v>
      </c>
      <c r="D367" s="81" t="s">
        <v>455</v>
      </c>
      <c r="E367" s="81" t="s">
        <v>456</v>
      </c>
      <c r="F367" s="81">
        <v>1</v>
      </c>
      <c r="G367" s="39">
        <v>0</v>
      </c>
      <c r="H367" s="39">
        <v>0</v>
      </c>
    </row>
    <row r="368" spans="1:8" x14ac:dyDescent="0.25">
      <c r="A368" s="69"/>
      <c r="B368" s="81"/>
      <c r="C368" s="81"/>
      <c r="D368" s="81"/>
      <c r="E368" s="81"/>
      <c r="F368" s="81"/>
      <c r="G368" s="39">
        <v>639</v>
      </c>
      <c r="H368" s="39">
        <v>0</v>
      </c>
    </row>
    <row r="369" spans="1:8" ht="39.950000000000003" customHeight="1" x14ac:dyDescent="0.25">
      <c r="A369" s="69" t="s">
        <v>461</v>
      </c>
      <c r="B369" s="81" t="s">
        <v>462</v>
      </c>
      <c r="C369" s="81" t="s">
        <v>463</v>
      </c>
      <c r="D369" s="81" t="s">
        <v>70</v>
      </c>
      <c r="E369" s="81" t="s">
        <v>456</v>
      </c>
      <c r="F369" s="81">
        <v>1</v>
      </c>
      <c r="G369" s="40">
        <v>0</v>
      </c>
      <c r="H369" s="40">
        <v>0</v>
      </c>
    </row>
    <row r="370" spans="1:8" ht="39.950000000000003" customHeight="1" x14ac:dyDescent="0.25">
      <c r="A370" s="69"/>
      <c r="B370" s="81"/>
      <c r="C370" s="81"/>
      <c r="D370" s="81"/>
      <c r="E370" s="81"/>
      <c r="F370" s="81"/>
      <c r="G370" s="40">
        <v>0</v>
      </c>
      <c r="H370" s="40">
        <v>0</v>
      </c>
    </row>
    <row r="371" spans="1:8" ht="39.950000000000003" customHeight="1" x14ac:dyDescent="0.25">
      <c r="A371" s="69" t="s">
        <v>464</v>
      </c>
      <c r="B371" s="81" t="s">
        <v>465</v>
      </c>
      <c r="C371" s="81" t="s">
        <v>463</v>
      </c>
      <c r="D371" s="81" t="s">
        <v>70</v>
      </c>
      <c r="E371" s="81" t="s">
        <v>456</v>
      </c>
      <c r="F371" s="81">
        <v>1</v>
      </c>
      <c r="G371" s="40">
        <v>0</v>
      </c>
      <c r="H371" s="40">
        <v>0</v>
      </c>
    </row>
    <row r="372" spans="1:8" ht="39.950000000000003" customHeight="1" x14ac:dyDescent="0.25">
      <c r="A372" s="69"/>
      <c r="B372" s="81"/>
      <c r="C372" s="81"/>
      <c r="D372" s="81"/>
      <c r="E372" s="81"/>
      <c r="F372" s="81"/>
      <c r="G372" s="40">
        <v>0</v>
      </c>
      <c r="H372" s="40">
        <v>0</v>
      </c>
    </row>
    <row r="373" spans="1:8" ht="39.950000000000003" customHeight="1" x14ac:dyDescent="0.25">
      <c r="A373" s="69" t="s">
        <v>466</v>
      </c>
      <c r="B373" s="81" t="s">
        <v>467</v>
      </c>
      <c r="C373" s="81" t="s">
        <v>109</v>
      </c>
      <c r="D373" s="81" t="s">
        <v>110</v>
      </c>
      <c r="E373" s="81" t="s">
        <v>456</v>
      </c>
      <c r="F373" s="101">
        <v>2</v>
      </c>
      <c r="G373" s="40">
        <v>0</v>
      </c>
      <c r="H373" s="40">
        <v>0</v>
      </c>
    </row>
    <row r="374" spans="1:8" ht="39.950000000000003" customHeight="1" x14ac:dyDescent="0.25">
      <c r="A374" s="69"/>
      <c r="B374" s="81"/>
      <c r="C374" s="81"/>
      <c r="D374" s="81"/>
      <c r="E374" s="81"/>
      <c r="F374" s="101"/>
      <c r="G374" s="40">
        <v>543</v>
      </c>
      <c r="H374" s="40">
        <v>0</v>
      </c>
    </row>
    <row r="375" spans="1:8" ht="39.950000000000003" customHeight="1" x14ac:dyDescent="0.25">
      <c r="A375" s="69" t="s">
        <v>468</v>
      </c>
      <c r="B375" s="81" t="s">
        <v>469</v>
      </c>
      <c r="C375" s="81" t="s">
        <v>109</v>
      </c>
      <c r="D375" s="81" t="s">
        <v>110</v>
      </c>
      <c r="E375" s="81" t="s">
        <v>456</v>
      </c>
      <c r="F375" s="101">
        <v>2</v>
      </c>
      <c r="G375" s="40">
        <v>0</v>
      </c>
      <c r="H375" s="40">
        <v>0</v>
      </c>
    </row>
    <row r="376" spans="1:8" ht="39.950000000000003" customHeight="1" x14ac:dyDescent="0.25">
      <c r="A376" s="69"/>
      <c r="B376" s="81"/>
      <c r="C376" s="81"/>
      <c r="D376" s="81"/>
      <c r="E376" s="81"/>
      <c r="F376" s="101"/>
      <c r="G376" s="40">
        <v>959</v>
      </c>
      <c r="H376" s="40">
        <v>0</v>
      </c>
    </row>
    <row r="377" spans="1:8" ht="39.950000000000003" customHeight="1" x14ac:dyDescent="0.25">
      <c r="A377" s="69" t="s">
        <v>470</v>
      </c>
      <c r="B377" s="81" t="s">
        <v>471</v>
      </c>
      <c r="C377" s="81" t="s">
        <v>109</v>
      </c>
      <c r="D377" s="81" t="s">
        <v>110</v>
      </c>
      <c r="E377" s="81" t="s">
        <v>456</v>
      </c>
      <c r="F377" s="101">
        <v>2</v>
      </c>
      <c r="G377" s="40">
        <v>0</v>
      </c>
      <c r="H377" s="40">
        <v>0</v>
      </c>
    </row>
    <row r="378" spans="1:8" ht="39.950000000000003" customHeight="1" x14ac:dyDescent="0.25">
      <c r="A378" s="69"/>
      <c r="B378" s="81"/>
      <c r="C378" s="81"/>
      <c r="D378" s="81"/>
      <c r="E378" s="81"/>
      <c r="F378" s="101"/>
      <c r="G378" s="40">
        <v>496</v>
      </c>
      <c r="H378" s="40">
        <v>0</v>
      </c>
    </row>
    <row r="379" spans="1:8" ht="39.950000000000003" customHeight="1" x14ac:dyDescent="0.25">
      <c r="A379" s="69" t="s">
        <v>472</v>
      </c>
      <c r="B379" s="81" t="s">
        <v>473</v>
      </c>
      <c r="C379" s="81" t="s">
        <v>109</v>
      </c>
      <c r="D379" s="81" t="s">
        <v>110</v>
      </c>
      <c r="E379" s="81" t="s">
        <v>456</v>
      </c>
      <c r="F379" s="101">
        <v>2</v>
      </c>
      <c r="G379" s="40">
        <v>0</v>
      </c>
      <c r="H379" s="40">
        <v>2370.65</v>
      </c>
    </row>
    <row r="380" spans="1:8" ht="39.950000000000003" customHeight="1" x14ac:dyDescent="0.25">
      <c r="A380" s="69"/>
      <c r="B380" s="81"/>
      <c r="C380" s="81"/>
      <c r="D380" s="81"/>
      <c r="E380" s="81"/>
      <c r="F380" s="101"/>
      <c r="G380" s="40">
        <v>2000</v>
      </c>
      <c r="H380" s="40">
        <v>760</v>
      </c>
    </row>
    <row r="381" spans="1:8" ht="39.950000000000003" customHeight="1" x14ac:dyDescent="0.25">
      <c r="A381" s="69" t="s">
        <v>474</v>
      </c>
      <c r="B381" s="81" t="s">
        <v>475</v>
      </c>
      <c r="C381" s="81" t="s">
        <v>476</v>
      </c>
      <c r="D381" s="81" t="s">
        <v>477</v>
      </c>
      <c r="E381" s="81" t="s">
        <v>456</v>
      </c>
      <c r="F381" s="101">
        <v>1</v>
      </c>
      <c r="G381" s="40">
        <v>0</v>
      </c>
      <c r="H381" s="40">
        <v>0</v>
      </c>
    </row>
    <row r="382" spans="1:8" ht="39.950000000000003" customHeight="1" x14ac:dyDescent="0.25">
      <c r="A382" s="69"/>
      <c r="B382" s="81"/>
      <c r="C382" s="81"/>
      <c r="D382" s="81"/>
      <c r="E382" s="81"/>
      <c r="F382" s="101"/>
      <c r="G382" s="40">
        <v>466</v>
      </c>
      <c r="H382" s="40">
        <v>0</v>
      </c>
    </row>
    <row r="383" spans="1:8" ht="57" x14ac:dyDescent="0.25">
      <c r="A383" s="10" t="s">
        <v>478</v>
      </c>
      <c r="B383" s="2" t="s">
        <v>479</v>
      </c>
      <c r="C383" s="2" t="s">
        <v>132</v>
      </c>
      <c r="D383" s="2" t="s">
        <v>480</v>
      </c>
      <c r="E383" s="10" t="s">
        <v>481</v>
      </c>
      <c r="F383" s="2" t="s">
        <v>482</v>
      </c>
      <c r="G383" s="17">
        <v>8000</v>
      </c>
      <c r="H383" s="18">
        <v>0</v>
      </c>
    </row>
    <row r="384" spans="1:8" ht="42.75" x14ac:dyDescent="0.25">
      <c r="A384" s="10" t="s">
        <v>483</v>
      </c>
      <c r="B384" s="2" t="s">
        <v>484</v>
      </c>
      <c r="C384" s="2" t="s">
        <v>115</v>
      </c>
      <c r="D384" s="2" t="s">
        <v>485</v>
      </c>
      <c r="E384" s="10" t="s">
        <v>481</v>
      </c>
      <c r="F384" s="2" t="s">
        <v>486</v>
      </c>
      <c r="G384" s="17">
        <v>2000</v>
      </c>
      <c r="H384" s="18">
        <v>0</v>
      </c>
    </row>
    <row r="385" spans="1:8" ht="28.5" x14ac:dyDescent="0.25">
      <c r="A385" s="10" t="s">
        <v>487</v>
      </c>
      <c r="B385" s="2" t="s">
        <v>488</v>
      </c>
      <c r="C385" s="2" t="s">
        <v>365</v>
      </c>
      <c r="D385" s="2" t="s">
        <v>156</v>
      </c>
      <c r="E385" s="10" t="s">
        <v>481</v>
      </c>
      <c r="F385" s="2" t="s">
        <v>489</v>
      </c>
      <c r="G385" s="17">
        <v>1000</v>
      </c>
      <c r="H385" s="18">
        <v>310</v>
      </c>
    </row>
    <row r="386" spans="1:8" x14ac:dyDescent="0.25">
      <c r="A386" s="74" t="s">
        <v>1195</v>
      </c>
      <c r="B386" s="82" t="s">
        <v>490</v>
      </c>
      <c r="C386" s="74" t="s">
        <v>491</v>
      </c>
      <c r="D386" s="74" t="s">
        <v>492</v>
      </c>
      <c r="E386" s="69" t="s">
        <v>493</v>
      </c>
      <c r="F386" s="74" t="s">
        <v>378</v>
      </c>
      <c r="G386" s="24">
        <v>0</v>
      </c>
      <c r="H386" s="24">
        <v>0</v>
      </c>
    </row>
    <row r="387" spans="1:8" x14ac:dyDescent="0.25">
      <c r="A387" s="74"/>
      <c r="B387" s="82"/>
      <c r="C387" s="74"/>
      <c r="D387" s="74"/>
      <c r="E387" s="69"/>
      <c r="F387" s="74"/>
      <c r="G387" s="24">
        <v>0</v>
      </c>
      <c r="H387" s="24">
        <v>0</v>
      </c>
    </row>
    <row r="388" spans="1:8" x14ac:dyDescent="0.25">
      <c r="A388" s="74"/>
      <c r="B388" s="82"/>
      <c r="C388" s="74"/>
      <c r="D388" s="74"/>
      <c r="E388" s="69"/>
      <c r="F388" s="74"/>
      <c r="G388" s="25"/>
      <c r="H388" s="24">
        <v>0</v>
      </c>
    </row>
    <row r="389" spans="1:8" x14ac:dyDescent="0.25">
      <c r="A389" s="74" t="s">
        <v>1195</v>
      </c>
      <c r="B389" s="82" t="s">
        <v>494</v>
      </c>
      <c r="C389" s="74" t="s">
        <v>495</v>
      </c>
      <c r="D389" s="74" t="s">
        <v>496</v>
      </c>
      <c r="E389" s="69" t="s">
        <v>493</v>
      </c>
      <c r="F389" s="74" t="s">
        <v>71</v>
      </c>
      <c r="G389" s="24">
        <v>0</v>
      </c>
      <c r="H389" s="24">
        <v>0</v>
      </c>
    </row>
    <row r="390" spans="1:8" x14ac:dyDescent="0.25">
      <c r="A390" s="74"/>
      <c r="B390" s="82"/>
      <c r="C390" s="74"/>
      <c r="D390" s="74"/>
      <c r="E390" s="69"/>
      <c r="F390" s="74"/>
      <c r="G390" s="24">
        <v>0</v>
      </c>
      <c r="H390" s="24">
        <v>0</v>
      </c>
    </row>
    <row r="391" spans="1:8" x14ac:dyDescent="0.25">
      <c r="A391" s="74"/>
      <c r="B391" s="82"/>
      <c r="C391" s="74"/>
      <c r="D391" s="74"/>
      <c r="E391" s="69"/>
      <c r="F391" s="74"/>
      <c r="G391" s="25"/>
      <c r="H391" s="24">
        <v>0</v>
      </c>
    </row>
    <row r="392" spans="1:8" x14ac:dyDescent="0.25">
      <c r="A392" s="74" t="s">
        <v>1195</v>
      </c>
      <c r="B392" s="82" t="s">
        <v>1195</v>
      </c>
      <c r="C392" s="74" t="s">
        <v>497</v>
      </c>
      <c r="D392" s="74" t="s">
        <v>498</v>
      </c>
      <c r="E392" s="69" t="s">
        <v>493</v>
      </c>
      <c r="F392" s="74" t="s">
        <v>86</v>
      </c>
      <c r="G392" s="24">
        <v>0</v>
      </c>
      <c r="H392" s="24">
        <v>0</v>
      </c>
    </row>
    <row r="393" spans="1:8" x14ac:dyDescent="0.25">
      <c r="A393" s="74"/>
      <c r="B393" s="82"/>
      <c r="C393" s="74"/>
      <c r="D393" s="74"/>
      <c r="E393" s="69"/>
      <c r="F393" s="74"/>
      <c r="G393" s="24">
        <v>0</v>
      </c>
      <c r="H393" s="24">
        <v>0</v>
      </c>
    </row>
    <row r="394" spans="1:8" x14ac:dyDescent="0.25">
      <c r="A394" s="74"/>
      <c r="B394" s="82"/>
      <c r="C394" s="74"/>
      <c r="D394" s="74"/>
      <c r="E394" s="69"/>
      <c r="F394" s="74"/>
      <c r="G394" s="25"/>
      <c r="H394" s="24">
        <v>0</v>
      </c>
    </row>
    <row r="395" spans="1:8" x14ac:dyDescent="0.25">
      <c r="A395" s="74" t="s">
        <v>499</v>
      </c>
      <c r="B395" s="82" t="s">
        <v>500</v>
      </c>
      <c r="C395" s="74" t="s">
        <v>501</v>
      </c>
      <c r="D395" s="74" t="s">
        <v>502</v>
      </c>
      <c r="E395" s="69" t="s">
        <v>493</v>
      </c>
      <c r="F395" s="74" t="s">
        <v>503</v>
      </c>
      <c r="G395" s="24">
        <v>0</v>
      </c>
      <c r="H395" s="24">
        <v>0</v>
      </c>
    </row>
    <row r="396" spans="1:8" x14ac:dyDescent="0.25">
      <c r="A396" s="74"/>
      <c r="B396" s="82"/>
      <c r="C396" s="74"/>
      <c r="D396" s="74"/>
      <c r="E396" s="69"/>
      <c r="F396" s="74"/>
      <c r="G396" s="24">
        <v>0</v>
      </c>
      <c r="H396" s="24">
        <v>0</v>
      </c>
    </row>
    <row r="397" spans="1:8" x14ac:dyDescent="0.25">
      <c r="A397" s="74"/>
      <c r="B397" s="82"/>
      <c r="C397" s="74"/>
      <c r="D397" s="74"/>
      <c r="E397" s="69"/>
      <c r="F397" s="74"/>
      <c r="G397" s="25"/>
      <c r="H397" s="24">
        <v>0</v>
      </c>
    </row>
    <row r="398" spans="1:8" ht="28.5" customHeight="1" x14ac:dyDescent="0.25">
      <c r="A398" s="74" t="s">
        <v>499</v>
      </c>
      <c r="B398" s="95" t="s">
        <v>505</v>
      </c>
      <c r="C398" s="98" t="s">
        <v>166</v>
      </c>
      <c r="D398" s="74" t="s">
        <v>110</v>
      </c>
      <c r="E398" s="69" t="s">
        <v>493</v>
      </c>
      <c r="F398" s="74" t="s">
        <v>504</v>
      </c>
      <c r="G398" s="24">
        <v>0</v>
      </c>
      <c r="H398" s="24">
        <v>0</v>
      </c>
    </row>
    <row r="399" spans="1:8" x14ac:dyDescent="0.25">
      <c r="A399" s="74"/>
      <c r="B399" s="96"/>
      <c r="C399" s="99"/>
      <c r="D399" s="74"/>
      <c r="E399" s="69"/>
      <c r="F399" s="74"/>
      <c r="G399" s="24">
        <v>0</v>
      </c>
      <c r="H399" s="24">
        <v>0</v>
      </c>
    </row>
    <row r="400" spans="1:8" ht="28.5" customHeight="1" x14ac:dyDescent="0.25">
      <c r="A400" s="74"/>
      <c r="B400" s="97"/>
      <c r="C400" s="100"/>
      <c r="D400" s="74"/>
      <c r="E400" s="69"/>
      <c r="F400" s="74"/>
      <c r="G400" s="25"/>
      <c r="H400" s="24">
        <v>0</v>
      </c>
    </row>
    <row r="401" spans="1:8" x14ac:dyDescent="0.25">
      <c r="A401" s="74" t="s">
        <v>1195</v>
      </c>
      <c r="B401" s="74" t="s">
        <v>1195</v>
      </c>
      <c r="C401" s="74" t="s">
        <v>506</v>
      </c>
      <c r="D401" s="74" t="s">
        <v>507</v>
      </c>
      <c r="E401" s="69" t="s">
        <v>493</v>
      </c>
      <c r="F401" s="74" t="s">
        <v>192</v>
      </c>
      <c r="G401" s="24">
        <v>0</v>
      </c>
      <c r="H401" s="24">
        <v>0</v>
      </c>
    </row>
    <row r="402" spans="1:8" x14ac:dyDescent="0.25">
      <c r="A402" s="74"/>
      <c r="B402" s="74"/>
      <c r="C402" s="74"/>
      <c r="D402" s="74"/>
      <c r="E402" s="69"/>
      <c r="F402" s="74"/>
      <c r="G402" s="24">
        <v>0</v>
      </c>
      <c r="H402" s="24">
        <v>0</v>
      </c>
    </row>
    <row r="403" spans="1:8" x14ac:dyDescent="0.25">
      <c r="A403" s="74"/>
      <c r="B403" s="74"/>
      <c r="C403" s="74"/>
      <c r="D403" s="74"/>
      <c r="E403" s="69"/>
      <c r="F403" s="74"/>
      <c r="G403" s="25"/>
      <c r="H403" s="24">
        <v>0</v>
      </c>
    </row>
    <row r="404" spans="1:8" x14ac:dyDescent="0.25">
      <c r="A404" s="74" t="s">
        <v>1195</v>
      </c>
      <c r="B404" s="82" t="s">
        <v>500</v>
      </c>
      <c r="C404" s="74" t="s">
        <v>501</v>
      </c>
      <c r="D404" s="74" t="s">
        <v>502</v>
      </c>
      <c r="E404" s="69" t="s">
        <v>493</v>
      </c>
      <c r="F404" s="74" t="s">
        <v>192</v>
      </c>
      <c r="G404" s="24">
        <v>0</v>
      </c>
      <c r="H404" s="24">
        <v>0</v>
      </c>
    </row>
    <row r="405" spans="1:8" x14ac:dyDescent="0.25">
      <c r="A405" s="74"/>
      <c r="B405" s="82"/>
      <c r="C405" s="74"/>
      <c r="D405" s="74"/>
      <c r="E405" s="69"/>
      <c r="F405" s="74"/>
      <c r="G405" s="24">
        <v>0</v>
      </c>
      <c r="H405" s="24">
        <v>0</v>
      </c>
    </row>
    <row r="406" spans="1:8" x14ac:dyDescent="0.25">
      <c r="A406" s="74"/>
      <c r="B406" s="82"/>
      <c r="C406" s="74"/>
      <c r="D406" s="74"/>
      <c r="E406" s="69"/>
      <c r="F406" s="74"/>
      <c r="G406" s="25"/>
      <c r="H406" s="24">
        <v>0</v>
      </c>
    </row>
    <row r="407" spans="1:8" x14ac:dyDescent="0.25">
      <c r="A407" s="74" t="s">
        <v>1195</v>
      </c>
      <c r="B407" s="82" t="s">
        <v>508</v>
      </c>
      <c r="C407" s="74" t="s">
        <v>509</v>
      </c>
      <c r="D407" s="74" t="s">
        <v>318</v>
      </c>
      <c r="E407" s="69" t="s">
        <v>493</v>
      </c>
      <c r="F407" s="74" t="s">
        <v>510</v>
      </c>
      <c r="G407" s="24">
        <v>0</v>
      </c>
      <c r="H407" s="24">
        <v>0</v>
      </c>
    </row>
    <row r="408" spans="1:8" x14ac:dyDescent="0.25">
      <c r="A408" s="74"/>
      <c r="B408" s="82"/>
      <c r="C408" s="74"/>
      <c r="D408" s="74"/>
      <c r="E408" s="69"/>
      <c r="F408" s="74"/>
      <c r="G408" s="24">
        <v>0</v>
      </c>
      <c r="H408" s="24">
        <v>0</v>
      </c>
    </row>
    <row r="409" spans="1:8" x14ac:dyDescent="0.25">
      <c r="A409" s="74"/>
      <c r="B409" s="82"/>
      <c r="C409" s="74"/>
      <c r="D409" s="74"/>
      <c r="E409" s="69"/>
      <c r="F409" s="74"/>
      <c r="G409" s="25"/>
      <c r="H409" s="24">
        <v>0</v>
      </c>
    </row>
    <row r="410" spans="1:8" x14ac:dyDescent="0.25">
      <c r="A410" s="71" t="s">
        <v>511</v>
      </c>
      <c r="B410" s="71" t="s">
        <v>1126</v>
      </c>
      <c r="C410" s="71" t="s">
        <v>1131</v>
      </c>
      <c r="D410" s="71" t="s">
        <v>1134</v>
      </c>
      <c r="E410" s="75" t="s">
        <v>1138</v>
      </c>
      <c r="F410" s="94" t="s">
        <v>1139</v>
      </c>
      <c r="G410" s="41">
        <v>2798</v>
      </c>
      <c r="H410" s="41">
        <v>3863</v>
      </c>
    </row>
    <row r="411" spans="1:8" x14ac:dyDescent="0.25">
      <c r="A411" s="71"/>
      <c r="B411" s="71"/>
      <c r="C411" s="71"/>
      <c r="D411" s="71"/>
      <c r="E411" s="76"/>
      <c r="F411" s="71"/>
      <c r="G411" s="41">
        <v>2000</v>
      </c>
      <c r="H411" s="41"/>
    </row>
    <row r="412" spans="1:8" x14ac:dyDescent="0.25">
      <c r="A412" s="71"/>
      <c r="B412" s="71"/>
      <c r="C412" s="71"/>
      <c r="D412" s="71"/>
      <c r="E412" s="77"/>
      <c r="F412" s="71"/>
      <c r="G412" s="41"/>
      <c r="H412" s="41">
        <v>23</v>
      </c>
    </row>
    <row r="413" spans="1:8" x14ac:dyDescent="0.25">
      <c r="A413" s="71" t="s">
        <v>512</v>
      </c>
      <c r="B413" s="71" t="s">
        <v>1127</v>
      </c>
      <c r="C413" s="71" t="s">
        <v>1132</v>
      </c>
      <c r="D413" s="71" t="s">
        <v>1135</v>
      </c>
      <c r="E413" s="75" t="s">
        <v>1138</v>
      </c>
      <c r="F413" s="94" t="s">
        <v>819</v>
      </c>
      <c r="G413" s="41">
        <v>1399</v>
      </c>
      <c r="H413" s="41">
        <v>3280</v>
      </c>
    </row>
    <row r="414" spans="1:8" x14ac:dyDescent="0.25">
      <c r="A414" s="71"/>
      <c r="B414" s="71"/>
      <c r="C414" s="71"/>
      <c r="D414" s="71"/>
      <c r="E414" s="76"/>
      <c r="F414" s="71"/>
      <c r="G414" s="41">
        <v>810</v>
      </c>
      <c r="H414" s="41"/>
    </row>
    <row r="415" spans="1:8" x14ac:dyDescent="0.25">
      <c r="A415" s="71"/>
      <c r="B415" s="71"/>
      <c r="C415" s="71"/>
      <c r="D415" s="71"/>
      <c r="E415" s="77"/>
      <c r="F415" s="71"/>
      <c r="G415" s="41"/>
      <c r="H415" s="41">
        <v>23</v>
      </c>
    </row>
    <row r="416" spans="1:8" x14ac:dyDescent="0.25">
      <c r="A416" s="71" t="s">
        <v>513</v>
      </c>
      <c r="B416" s="71" t="s">
        <v>1128</v>
      </c>
      <c r="C416" s="71" t="s">
        <v>1131</v>
      </c>
      <c r="D416" s="71" t="s">
        <v>1136</v>
      </c>
      <c r="E416" s="75" t="s">
        <v>1138</v>
      </c>
      <c r="F416" s="94" t="s">
        <v>1140</v>
      </c>
      <c r="G416" s="41">
        <v>2798</v>
      </c>
      <c r="H416" s="41">
        <v>6050</v>
      </c>
    </row>
    <row r="417" spans="1:8" x14ac:dyDescent="0.25">
      <c r="A417" s="71"/>
      <c r="B417" s="71"/>
      <c r="C417" s="71"/>
      <c r="D417" s="71"/>
      <c r="E417" s="76"/>
      <c r="F417" s="71"/>
      <c r="G417" s="41">
        <v>1900</v>
      </c>
      <c r="H417" s="41"/>
    </row>
    <row r="418" spans="1:8" x14ac:dyDescent="0.25">
      <c r="A418" s="71"/>
      <c r="B418" s="71"/>
      <c r="C418" s="71"/>
      <c r="D418" s="71"/>
      <c r="E418" s="77"/>
      <c r="F418" s="71"/>
      <c r="G418" s="41"/>
      <c r="H418" s="41">
        <v>400</v>
      </c>
    </row>
    <row r="419" spans="1:8" x14ac:dyDescent="0.25">
      <c r="A419" s="71" t="s">
        <v>514</v>
      </c>
      <c r="B419" s="71" t="s">
        <v>1129</v>
      </c>
      <c r="C419" s="71" t="s">
        <v>1133</v>
      </c>
      <c r="D419" s="71" t="s">
        <v>318</v>
      </c>
      <c r="E419" s="75" t="s">
        <v>1138</v>
      </c>
      <c r="F419" s="94" t="s">
        <v>82</v>
      </c>
      <c r="G419" s="41">
        <v>1399</v>
      </c>
      <c r="H419" s="41">
        <v>3885</v>
      </c>
    </row>
    <row r="420" spans="1:8" x14ac:dyDescent="0.25">
      <c r="A420" s="71"/>
      <c r="B420" s="71"/>
      <c r="C420" s="71"/>
      <c r="D420" s="71"/>
      <c r="E420" s="76"/>
      <c r="F420" s="71"/>
      <c r="G420" s="41">
        <v>609</v>
      </c>
      <c r="H420" s="41"/>
    </row>
    <row r="421" spans="1:8" x14ac:dyDescent="0.25">
      <c r="A421" s="71"/>
      <c r="B421" s="71"/>
      <c r="C421" s="71"/>
      <c r="D421" s="71"/>
      <c r="E421" s="77"/>
      <c r="F421" s="71"/>
      <c r="G421" s="41"/>
      <c r="H421" s="41">
        <v>23</v>
      </c>
    </row>
    <row r="422" spans="1:8" x14ac:dyDescent="0.25">
      <c r="A422" s="71" t="s">
        <v>515</v>
      </c>
      <c r="B422" s="71" t="s">
        <v>1130</v>
      </c>
      <c r="C422" s="71" t="s">
        <v>1131</v>
      </c>
      <c r="D422" s="71" t="s">
        <v>1137</v>
      </c>
      <c r="E422" s="75" t="s">
        <v>1138</v>
      </c>
      <c r="F422" s="94" t="s">
        <v>1141</v>
      </c>
      <c r="G422" s="41"/>
      <c r="H422" s="41"/>
    </row>
    <row r="423" spans="1:8" x14ac:dyDescent="0.25">
      <c r="A423" s="71"/>
      <c r="B423" s="71"/>
      <c r="C423" s="71"/>
      <c r="D423" s="71"/>
      <c r="E423" s="76"/>
      <c r="F423" s="71"/>
      <c r="G423" s="41">
        <v>805</v>
      </c>
      <c r="H423" s="41"/>
    </row>
    <row r="424" spans="1:8" x14ac:dyDescent="0.25">
      <c r="A424" s="71"/>
      <c r="B424" s="71"/>
      <c r="C424" s="71"/>
      <c r="D424" s="71"/>
      <c r="E424" s="77"/>
      <c r="F424" s="71"/>
      <c r="G424" s="41"/>
      <c r="H424" s="41"/>
    </row>
    <row r="425" spans="1:8" x14ac:dyDescent="0.25">
      <c r="A425" s="81" t="s">
        <v>516</v>
      </c>
      <c r="B425" s="81" t="s">
        <v>517</v>
      </c>
      <c r="C425" s="81" t="s">
        <v>144</v>
      </c>
      <c r="D425" s="81" t="s">
        <v>518</v>
      </c>
      <c r="E425" s="81" t="s">
        <v>1098</v>
      </c>
      <c r="F425" s="81">
        <v>3</v>
      </c>
      <c r="G425" s="42">
        <v>0</v>
      </c>
      <c r="H425" s="42">
        <v>4331</v>
      </c>
    </row>
    <row r="426" spans="1:8" x14ac:dyDescent="0.25">
      <c r="A426" s="81"/>
      <c r="B426" s="81"/>
      <c r="C426" s="81"/>
      <c r="D426" s="81"/>
      <c r="E426" s="81"/>
      <c r="F426" s="81"/>
      <c r="G426" s="42">
        <v>1000</v>
      </c>
      <c r="H426" s="42">
        <v>0</v>
      </c>
    </row>
    <row r="427" spans="1:8" x14ac:dyDescent="0.25">
      <c r="A427" s="81" t="s">
        <v>519</v>
      </c>
      <c r="B427" s="81" t="s">
        <v>479</v>
      </c>
      <c r="C427" s="81" t="s">
        <v>520</v>
      </c>
      <c r="D427" s="81" t="s">
        <v>55</v>
      </c>
      <c r="E427" s="81" t="s">
        <v>1098</v>
      </c>
      <c r="F427" s="81">
        <v>3</v>
      </c>
      <c r="G427" s="42">
        <v>0</v>
      </c>
      <c r="H427" s="42">
        <v>0</v>
      </c>
    </row>
    <row r="428" spans="1:8" x14ac:dyDescent="0.25">
      <c r="A428" s="81"/>
      <c r="B428" s="81"/>
      <c r="C428" s="81"/>
      <c r="D428" s="81"/>
      <c r="E428" s="81"/>
      <c r="F428" s="81"/>
      <c r="G428" s="42">
        <v>1000</v>
      </c>
      <c r="H428" s="42">
        <v>0</v>
      </c>
    </row>
    <row r="429" spans="1:8" ht="24.95" customHeight="1" x14ac:dyDescent="0.25">
      <c r="A429" s="81" t="s">
        <v>519</v>
      </c>
      <c r="B429" s="81" t="s">
        <v>521</v>
      </c>
      <c r="C429" s="81" t="s">
        <v>388</v>
      </c>
      <c r="D429" s="81" t="s">
        <v>522</v>
      </c>
      <c r="E429" s="81" t="s">
        <v>1098</v>
      </c>
      <c r="F429" s="81">
        <v>8</v>
      </c>
      <c r="G429" s="42">
        <v>0</v>
      </c>
      <c r="H429" s="42">
        <v>0</v>
      </c>
    </row>
    <row r="430" spans="1:8" ht="24.95" customHeight="1" x14ac:dyDescent="0.25">
      <c r="A430" s="81"/>
      <c r="B430" s="81"/>
      <c r="C430" s="81"/>
      <c r="D430" s="81"/>
      <c r="E430" s="81"/>
      <c r="F430" s="81"/>
      <c r="G430" s="42">
        <v>660</v>
      </c>
      <c r="H430" s="42">
        <v>0</v>
      </c>
    </row>
    <row r="431" spans="1:8" ht="24.95" customHeight="1" x14ac:dyDescent="0.25">
      <c r="A431" s="81" t="s">
        <v>519</v>
      </c>
      <c r="B431" s="81" t="s">
        <v>523</v>
      </c>
      <c r="C431" s="81" t="s">
        <v>388</v>
      </c>
      <c r="D431" s="81" t="s">
        <v>522</v>
      </c>
      <c r="E431" s="81" t="s">
        <v>1098</v>
      </c>
      <c r="F431" s="81">
        <v>8</v>
      </c>
      <c r="G431" s="42">
        <v>0</v>
      </c>
      <c r="H431" s="42">
        <v>0</v>
      </c>
    </row>
    <row r="432" spans="1:8" ht="24.95" customHeight="1" x14ac:dyDescent="0.25">
      <c r="A432" s="81"/>
      <c r="B432" s="81"/>
      <c r="C432" s="81"/>
      <c r="D432" s="81"/>
      <c r="E432" s="81"/>
      <c r="F432" s="81"/>
      <c r="G432" s="42">
        <v>479</v>
      </c>
      <c r="H432" s="42">
        <v>0</v>
      </c>
    </row>
    <row r="433" spans="1:8" x14ac:dyDescent="0.25">
      <c r="A433" s="81" t="s">
        <v>524</v>
      </c>
      <c r="B433" s="81" t="s">
        <v>525</v>
      </c>
      <c r="C433" s="81" t="s">
        <v>520</v>
      </c>
      <c r="D433" s="81" t="s">
        <v>313</v>
      </c>
      <c r="E433" s="81" t="s">
        <v>1098</v>
      </c>
      <c r="F433" s="81" t="s">
        <v>449</v>
      </c>
      <c r="G433" s="42">
        <v>3908</v>
      </c>
      <c r="H433" s="42">
        <v>3839</v>
      </c>
    </row>
    <row r="434" spans="1:8" x14ac:dyDescent="0.25">
      <c r="A434" s="81"/>
      <c r="B434" s="81"/>
      <c r="C434" s="81"/>
      <c r="D434" s="81"/>
      <c r="E434" s="81"/>
      <c r="F434" s="81"/>
      <c r="G434" s="42">
        <v>2000</v>
      </c>
      <c r="H434" s="42">
        <v>619</v>
      </c>
    </row>
    <row r="435" spans="1:8" ht="24.95" customHeight="1" x14ac:dyDescent="0.25">
      <c r="A435" s="81" t="s">
        <v>519</v>
      </c>
      <c r="B435" s="81" t="s">
        <v>526</v>
      </c>
      <c r="C435" s="81" t="s">
        <v>520</v>
      </c>
      <c r="D435" s="81" t="s">
        <v>527</v>
      </c>
      <c r="E435" s="81" t="s">
        <v>1098</v>
      </c>
      <c r="F435" s="81" t="s">
        <v>528</v>
      </c>
      <c r="G435" s="42">
        <v>0</v>
      </c>
      <c r="H435" s="42">
        <v>0</v>
      </c>
    </row>
    <row r="436" spans="1:8" ht="24.95" customHeight="1" x14ac:dyDescent="0.25">
      <c r="A436" s="81"/>
      <c r="B436" s="81"/>
      <c r="C436" s="81"/>
      <c r="D436" s="81"/>
      <c r="E436" s="81"/>
      <c r="F436" s="81"/>
      <c r="G436" s="42">
        <v>0</v>
      </c>
      <c r="H436" s="42">
        <v>0</v>
      </c>
    </row>
    <row r="437" spans="1:8" x14ac:dyDescent="0.25">
      <c r="A437" s="81" t="s">
        <v>519</v>
      </c>
      <c r="B437" s="81" t="s">
        <v>526</v>
      </c>
      <c r="C437" s="81" t="s">
        <v>520</v>
      </c>
      <c r="D437" s="81" t="s">
        <v>529</v>
      </c>
      <c r="E437" s="81" t="s">
        <v>1098</v>
      </c>
      <c r="F437" s="81">
        <v>29</v>
      </c>
      <c r="G437" s="42">
        <v>0</v>
      </c>
      <c r="H437" s="42">
        <v>0</v>
      </c>
    </row>
    <row r="438" spans="1:8" x14ac:dyDescent="0.25">
      <c r="A438" s="81"/>
      <c r="B438" s="81"/>
      <c r="C438" s="81"/>
      <c r="D438" s="81"/>
      <c r="E438" s="81"/>
      <c r="F438" s="81"/>
      <c r="G438" s="42">
        <v>1000</v>
      </c>
      <c r="H438" s="42">
        <v>0</v>
      </c>
    </row>
    <row r="439" spans="1:8" x14ac:dyDescent="0.25">
      <c r="A439" s="81" t="s">
        <v>519</v>
      </c>
      <c r="B439" s="81" t="s">
        <v>530</v>
      </c>
      <c r="C439" s="81" t="s">
        <v>531</v>
      </c>
      <c r="D439" s="81" t="s">
        <v>266</v>
      </c>
      <c r="E439" s="81" t="s">
        <v>1098</v>
      </c>
      <c r="F439" s="81">
        <v>30</v>
      </c>
      <c r="G439" s="42">
        <v>0</v>
      </c>
      <c r="H439" s="42">
        <v>0</v>
      </c>
    </row>
    <row r="440" spans="1:8" x14ac:dyDescent="0.25">
      <c r="A440" s="81"/>
      <c r="B440" s="81"/>
      <c r="C440" s="81"/>
      <c r="D440" s="81"/>
      <c r="E440" s="81"/>
      <c r="F440" s="81"/>
      <c r="G440" s="42">
        <v>0</v>
      </c>
      <c r="H440" s="42">
        <v>0</v>
      </c>
    </row>
    <row r="441" spans="1:8" x14ac:dyDescent="0.25">
      <c r="A441" s="81" t="s">
        <v>532</v>
      </c>
      <c r="B441" s="81" t="s">
        <v>533</v>
      </c>
      <c r="C441" s="81" t="s">
        <v>534</v>
      </c>
      <c r="D441" s="81" t="s">
        <v>535</v>
      </c>
      <c r="E441" s="81" t="s">
        <v>536</v>
      </c>
      <c r="F441" s="81" t="s">
        <v>102</v>
      </c>
      <c r="G441" s="43">
        <v>3996.99</v>
      </c>
      <c r="H441" s="43">
        <v>13650</v>
      </c>
    </row>
    <row r="442" spans="1:8" x14ac:dyDescent="0.25">
      <c r="A442" s="81"/>
      <c r="B442" s="81"/>
      <c r="C442" s="81"/>
      <c r="D442" s="81"/>
      <c r="E442" s="81"/>
      <c r="F442" s="81"/>
      <c r="G442" s="43">
        <v>1000</v>
      </c>
      <c r="H442" s="43">
        <v>0</v>
      </c>
    </row>
    <row r="443" spans="1:8" x14ac:dyDescent="0.25">
      <c r="A443" s="81"/>
      <c r="B443" s="81"/>
      <c r="C443" s="81"/>
      <c r="D443" s="81"/>
      <c r="E443" s="81"/>
      <c r="F443" s="81"/>
      <c r="G443" s="43">
        <v>0</v>
      </c>
      <c r="H443" s="43">
        <v>0</v>
      </c>
    </row>
    <row r="444" spans="1:8" x14ac:dyDescent="0.25">
      <c r="A444" s="81" t="s">
        <v>537</v>
      </c>
      <c r="B444" s="81" t="s">
        <v>533</v>
      </c>
      <c r="C444" s="81" t="s">
        <v>538</v>
      </c>
      <c r="D444" s="81" t="s">
        <v>539</v>
      </c>
      <c r="E444" s="81" t="s">
        <v>536</v>
      </c>
      <c r="F444" s="81" t="s">
        <v>540</v>
      </c>
      <c r="G444" s="43">
        <v>4306.5200000000004</v>
      </c>
      <c r="H444" s="43">
        <v>13650</v>
      </c>
    </row>
    <row r="445" spans="1:8" x14ac:dyDescent="0.25">
      <c r="A445" s="81"/>
      <c r="B445" s="81"/>
      <c r="C445" s="81"/>
      <c r="D445" s="81"/>
      <c r="E445" s="81"/>
      <c r="F445" s="81"/>
      <c r="G445" s="43">
        <v>1000</v>
      </c>
      <c r="H445" s="43">
        <v>0</v>
      </c>
    </row>
    <row r="446" spans="1:8" x14ac:dyDescent="0.25">
      <c r="A446" s="81"/>
      <c r="B446" s="81"/>
      <c r="C446" s="81"/>
      <c r="D446" s="81"/>
      <c r="E446" s="81"/>
      <c r="F446" s="81"/>
      <c r="G446" s="43">
        <v>0</v>
      </c>
      <c r="H446" s="43">
        <v>0</v>
      </c>
    </row>
    <row r="447" spans="1:8" x14ac:dyDescent="0.25">
      <c r="A447" s="81" t="s">
        <v>541</v>
      </c>
      <c r="B447" s="81" t="s">
        <v>542</v>
      </c>
      <c r="C447" s="81" t="s">
        <v>543</v>
      </c>
      <c r="D447" s="81" t="s">
        <v>544</v>
      </c>
      <c r="E447" s="81" t="s">
        <v>536</v>
      </c>
      <c r="F447" s="81" t="s">
        <v>67</v>
      </c>
      <c r="G447" s="43">
        <v>1274.93</v>
      </c>
      <c r="H447" s="43">
        <v>0</v>
      </c>
    </row>
    <row r="448" spans="1:8" x14ac:dyDescent="0.25">
      <c r="A448" s="81"/>
      <c r="B448" s="81"/>
      <c r="C448" s="81"/>
      <c r="D448" s="81"/>
      <c r="E448" s="81"/>
      <c r="F448" s="81"/>
      <c r="G448" s="43">
        <v>1000</v>
      </c>
      <c r="H448" s="43">
        <v>1200</v>
      </c>
    </row>
    <row r="449" spans="1:8" x14ac:dyDescent="0.25">
      <c r="A449" s="81"/>
      <c r="B449" s="81"/>
      <c r="C449" s="81"/>
      <c r="D449" s="81"/>
      <c r="E449" s="81"/>
      <c r="F449" s="81"/>
      <c r="G449" s="43">
        <v>0</v>
      </c>
      <c r="H449" s="43">
        <v>0</v>
      </c>
    </row>
    <row r="450" spans="1:8" x14ac:dyDescent="0.25">
      <c r="A450" s="81" t="s">
        <v>541</v>
      </c>
      <c r="B450" s="81" t="s">
        <v>545</v>
      </c>
      <c r="C450" s="81" t="s">
        <v>543</v>
      </c>
      <c r="D450" s="81" t="s">
        <v>544</v>
      </c>
      <c r="E450" s="81" t="s">
        <v>536</v>
      </c>
      <c r="F450" s="81" t="s">
        <v>67</v>
      </c>
      <c r="G450" s="43">
        <v>0</v>
      </c>
      <c r="H450" s="43">
        <v>0</v>
      </c>
    </row>
    <row r="451" spans="1:8" x14ac:dyDescent="0.25">
      <c r="A451" s="81"/>
      <c r="B451" s="81"/>
      <c r="C451" s="81"/>
      <c r="D451" s="81"/>
      <c r="E451" s="81"/>
      <c r="F451" s="81"/>
      <c r="G451" s="43">
        <v>1000</v>
      </c>
      <c r="H451" s="43">
        <v>1200</v>
      </c>
    </row>
    <row r="452" spans="1:8" x14ac:dyDescent="0.25">
      <c r="A452" s="81"/>
      <c r="B452" s="81"/>
      <c r="C452" s="81"/>
      <c r="D452" s="81"/>
      <c r="E452" s="81"/>
      <c r="F452" s="81"/>
      <c r="G452" s="43">
        <v>0</v>
      </c>
      <c r="H452" s="43">
        <v>0</v>
      </c>
    </row>
    <row r="453" spans="1:8" x14ac:dyDescent="0.25">
      <c r="A453" s="81" t="s">
        <v>546</v>
      </c>
      <c r="B453" s="81" t="s">
        <v>547</v>
      </c>
      <c r="C453" s="81" t="s">
        <v>548</v>
      </c>
      <c r="D453" s="81" t="s">
        <v>549</v>
      </c>
      <c r="E453" s="81" t="s">
        <v>536</v>
      </c>
      <c r="F453" s="81" t="s">
        <v>163</v>
      </c>
      <c r="G453" s="43">
        <v>0</v>
      </c>
      <c r="H453" s="43">
        <v>0</v>
      </c>
    </row>
    <row r="454" spans="1:8" x14ac:dyDescent="0.25">
      <c r="A454" s="81"/>
      <c r="B454" s="81"/>
      <c r="C454" s="81"/>
      <c r="D454" s="81"/>
      <c r="E454" s="81"/>
      <c r="F454" s="81"/>
      <c r="G454" s="43">
        <v>0</v>
      </c>
      <c r="H454" s="43">
        <v>0</v>
      </c>
    </row>
    <row r="455" spans="1:8" x14ac:dyDescent="0.25">
      <c r="A455" s="81"/>
      <c r="B455" s="81"/>
      <c r="C455" s="81"/>
      <c r="D455" s="81"/>
      <c r="E455" s="81"/>
      <c r="F455" s="81"/>
      <c r="G455" s="43">
        <v>0</v>
      </c>
      <c r="H455" s="43">
        <v>0</v>
      </c>
    </row>
    <row r="456" spans="1:8" x14ac:dyDescent="0.25">
      <c r="A456" s="81" t="s">
        <v>546</v>
      </c>
      <c r="B456" s="81" t="s">
        <v>550</v>
      </c>
      <c r="C456" s="81" t="s">
        <v>551</v>
      </c>
      <c r="D456" s="81" t="s">
        <v>552</v>
      </c>
      <c r="E456" s="81" t="s">
        <v>536</v>
      </c>
      <c r="F456" s="81" t="s">
        <v>122</v>
      </c>
      <c r="G456" s="43">
        <v>0</v>
      </c>
      <c r="H456" s="43">
        <v>0</v>
      </c>
    </row>
    <row r="457" spans="1:8" x14ac:dyDescent="0.25">
      <c r="A457" s="81"/>
      <c r="B457" s="81"/>
      <c r="C457" s="81"/>
      <c r="D457" s="81"/>
      <c r="E457" s="81"/>
      <c r="F457" s="81"/>
      <c r="G457" s="43">
        <v>1000</v>
      </c>
      <c r="H457" s="43">
        <v>0</v>
      </c>
    </row>
    <row r="458" spans="1:8" x14ac:dyDescent="0.25">
      <c r="A458" s="81"/>
      <c r="B458" s="81"/>
      <c r="C458" s="81"/>
      <c r="D458" s="81"/>
      <c r="E458" s="81"/>
      <c r="F458" s="81"/>
      <c r="G458" s="43">
        <v>0</v>
      </c>
      <c r="H458" s="43">
        <v>0</v>
      </c>
    </row>
    <row r="459" spans="1:8" x14ac:dyDescent="0.25">
      <c r="A459" s="81" t="s">
        <v>546</v>
      </c>
      <c r="B459" s="81" t="s">
        <v>553</v>
      </c>
      <c r="C459" s="81" t="s">
        <v>551</v>
      </c>
      <c r="D459" s="81" t="s">
        <v>552</v>
      </c>
      <c r="E459" s="81" t="s">
        <v>536</v>
      </c>
      <c r="F459" s="81" t="s">
        <v>122</v>
      </c>
      <c r="G459" s="43">
        <v>0</v>
      </c>
      <c r="H459" s="43">
        <v>0</v>
      </c>
    </row>
    <row r="460" spans="1:8" x14ac:dyDescent="0.25">
      <c r="A460" s="81"/>
      <c r="B460" s="81"/>
      <c r="C460" s="81"/>
      <c r="D460" s="81"/>
      <c r="E460" s="81"/>
      <c r="F460" s="81"/>
      <c r="G460" s="43">
        <v>1000</v>
      </c>
      <c r="H460" s="43">
        <v>0</v>
      </c>
    </row>
    <row r="461" spans="1:8" x14ac:dyDescent="0.25">
      <c r="A461" s="81"/>
      <c r="B461" s="81"/>
      <c r="C461" s="81"/>
      <c r="D461" s="81"/>
      <c r="E461" s="81"/>
      <c r="F461" s="81"/>
      <c r="G461" s="43">
        <v>0</v>
      </c>
      <c r="H461" s="43">
        <v>0</v>
      </c>
    </row>
    <row r="462" spans="1:8" x14ac:dyDescent="0.25">
      <c r="A462" s="81" t="s">
        <v>546</v>
      </c>
      <c r="B462" s="81" t="s">
        <v>188</v>
      </c>
      <c r="C462" s="81" t="s">
        <v>554</v>
      </c>
      <c r="D462" s="81" t="s">
        <v>555</v>
      </c>
      <c r="E462" s="81" t="s">
        <v>536</v>
      </c>
      <c r="F462" s="81" t="s">
        <v>86</v>
      </c>
      <c r="G462" s="43">
        <v>0</v>
      </c>
      <c r="H462" s="43">
        <v>0</v>
      </c>
    </row>
    <row r="463" spans="1:8" x14ac:dyDescent="0.25">
      <c r="A463" s="81"/>
      <c r="B463" s="81"/>
      <c r="C463" s="81"/>
      <c r="D463" s="81"/>
      <c r="E463" s="81"/>
      <c r="F463" s="81"/>
      <c r="G463" s="43">
        <v>0</v>
      </c>
      <c r="H463" s="43">
        <v>0</v>
      </c>
    </row>
    <row r="464" spans="1:8" x14ac:dyDescent="0.25">
      <c r="A464" s="81"/>
      <c r="B464" s="81"/>
      <c r="C464" s="81"/>
      <c r="D464" s="81"/>
      <c r="E464" s="81"/>
      <c r="F464" s="81"/>
      <c r="G464" s="43">
        <v>0</v>
      </c>
      <c r="H464" s="43">
        <v>0</v>
      </c>
    </row>
    <row r="465" spans="1:8" x14ac:dyDescent="0.25">
      <c r="A465" s="81" t="s">
        <v>546</v>
      </c>
      <c r="B465" s="81" t="s">
        <v>191</v>
      </c>
      <c r="C465" s="81" t="s">
        <v>556</v>
      </c>
      <c r="D465" s="81" t="s">
        <v>557</v>
      </c>
      <c r="E465" s="81" t="s">
        <v>536</v>
      </c>
      <c r="F465" s="81" t="s">
        <v>192</v>
      </c>
      <c r="G465" s="43">
        <v>0</v>
      </c>
      <c r="H465" s="43">
        <v>0</v>
      </c>
    </row>
    <row r="466" spans="1:8" x14ac:dyDescent="0.25">
      <c r="A466" s="81"/>
      <c r="B466" s="81"/>
      <c r="C466" s="81"/>
      <c r="D466" s="81"/>
      <c r="E466" s="81"/>
      <c r="F466" s="81"/>
      <c r="G466" s="43">
        <v>0</v>
      </c>
      <c r="H466" s="43">
        <v>0</v>
      </c>
    </row>
    <row r="467" spans="1:8" x14ac:dyDescent="0.25">
      <c r="A467" s="81"/>
      <c r="B467" s="81"/>
      <c r="C467" s="81"/>
      <c r="D467" s="81"/>
      <c r="E467" s="81"/>
      <c r="F467" s="81"/>
      <c r="G467" s="43">
        <v>0</v>
      </c>
      <c r="H467" s="43">
        <v>0</v>
      </c>
    </row>
    <row r="468" spans="1:8" x14ac:dyDescent="0.25">
      <c r="A468" s="81" t="s">
        <v>546</v>
      </c>
      <c r="B468" s="81" t="s">
        <v>558</v>
      </c>
      <c r="C468" s="81" t="s">
        <v>556</v>
      </c>
      <c r="D468" s="81" t="s">
        <v>557</v>
      </c>
      <c r="E468" s="81" t="s">
        <v>536</v>
      </c>
      <c r="F468" s="81" t="s">
        <v>192</v>
      </c>
      <c r="G468" s="43">
        <v>0</v>
      </c>
      <c r="H468" s="43">
        <v>0</v>
      </c>
    </row>
    <row r="469" spans="1:8" x14ac:dyDescent="0.25">
      <c r="A469" s="81"/>
      <c r="B469" s="81"/>
      <c r="C469" s="81"/>
      <c r="D469" s="81"/>
      <c r="E469" s="81"/>
      <c r="F469" s="81"/>
      <c r="G469" s="43">
        <v>0</v>
      </c>
      <c r="H469" s="43">
        <v>0</v>
      </c>
    </row>
    <row r="470" spans="1:8" x14ac:dyDescent="0.25">
      <c r="A470" s="81"/>
      <c r="B470" s="81"/>
      <c r="C470" s="81"/>
      <c r="D470" s="81"/>
      <c r="E470" s="81"/>
      <c r="F470" s="81"/>
      <c r="G470" s="43">
        <v>0</v>
      </c>
      <c r="H470" s="43">
        <v>0</v>
      </c>
    </row>
    <row r="471" spans="1:8" x14ac:dyDescent="0.25">
      <c r="A471" s="81" t="s">
        <v>546</v>
      </c>
      <c r="B471" s="81" t="s">
        <v>559</v>
      </c>
      <c r="C471" s="81" t="s">
        <v>560</v>
      </c>
      <c r="D471" s="81" t="s">
        <v>561</v>
      </c>
      <c r="E471" s="81" t="s">
        <v>536</v>
      </c>
      <c r="F471" s="81" t="s">
        <v>404</v>
      </c>
      <c r="G471" s="43">
        <v>0</v>
      </c>
      <c r="H471" s="43">
        <v>0</v>
      </c>
    </row>
    <row r="472" spans="1:8" x14ac:dyDescent="0.25">
      <c r="A472" s="81"/>
      <c r="B472" s="81"/>
      <c r="C472" s="81"/>
      <c r="D472" s="81"/>
      <c r="E472" s="81"/>
      <c r="F472" s="81"/>
      <c r="G472" s="43">
        <v>1000</v>
      </c>
      <c r="H472" s="43">
        <v>0</v>
      </c>
    </row>
    <row r="473" spans="1:8" x14ac:dyDescent="0.25">
      <c r="A473" s="81"/>
      <c r="B473" s="81"/>
      <c r="C473" s="81"/>
      <c r="D473" s="81"/>
      <c r="E473" s="81"/>
      <c r="F473" s="81"/>
      <c r="G473" s="43">
        <v>0</v>
      </c>
      <c r="H473" s="43">
        <v>0</v>
      </c>
    </row>
    <row r="474" spans="1:8" x14ac:dyDescent="0.25">
      <c r="A474" s="81" t="s">
        <v>546</v>
      </c>
      <c r="B474" s="81" t="s">
        <v>1195</v>
      </c>
      <c r="C474" s="81" t="s">
        <v>562</v>
      </c>
      <c r="D474" s="81" t="s">
        <v>561</v>
      </c>
      <c r="E474" s="81" t="s">
        <v>536</v>
      </c>
      <c r="F474" s="81" t="s">
        <v>563</v>
      </c>
      <c r="G474" s="43">
        <v>0</v>
      </c>
      <c r="H474" s="43">
        <v>0</v>
      </c>
    </row>
    <row r="475" spans="1:8" x14ac:dyDescent="0.25">
      <c r="A475" s="81"/>
      <c r="B475" s="81"/>
      <c r="C475" s="81"/>
      <c r="D475" s="81"/>
      <c r="E475" s="81"/>
      <c r="F475" s="81"/>
      <c r="G475" s="43">
        <v>0</v>
      </c>
      <c r="H475" s="43">
        <v>0</v>
      </c>
    </row>
    <row r="476" spans="1:8" x14ac:dyDescent="0.25">
      <c r="A476" s="81"/>
      <c r="B476" s="81"/>
      <c r="C476" s="81"/>
      <c r="D476" s="81"/>
      <c r="E476" s="81"/>
      <c r="F476" s="81"/>
      <c r="G476" s="43">
        <v>0</v>
      </c>
      <c r="H476" s="43">
        <v>0</v>
      </c>
    </row>
    <row r="477" spans="1:8" ht="42.75" x14ac:dyDescent="0.25">
      <c r="A477" s="2" t="s">
        <v>564</v>
      </c>
      <c r="B477" s="2" t="s">
        <v>565</v>
      </c>
      <c r="C477" s="10" t="s">
        <v>566</v>
      </c>
      <c r="D477" s="2" t="s">
        <v>567</v>
      </c>
      <c r="E477" s="2" t="s">
        <v>568</v>
      </c>
      <c r="F477" s="21">
        <v>42433</v>
      </c>
      <c r="G477" s="19" t="s">
        <v>569</v>
      </c>
      <c r="H477" s="19" t="s">
        <v>570</v>
      </c>
    </row>
    <row r="478" spans="1:8" ht="42.75" x14ac:dyDescent="0.25">
      <c r="A478" s="2" t="s">
        <v>571</v>
      </c>
      <c r="B478" s="2" t="s">
        <v>572</v>
      </c>
      <c r="C478" s="81" t="s">
        <v>166</v>
      </c>
      <c r="D478" s="69" t="s">
        <v>573</v>
      </c>
      <c r="E478" s="2" t="s">
        <v>568</v>
      </c>
      <c r="F478" s="13" t="s">
        <v>574</v>
      </c>
      <c r="G478" s="19" t="s">
        <v>575</v>
      </c>
      <c r="H478" s="19" t="s">
        <v>576</v>
      </c>
    </row>
    <row r="479" spans="1:8" ht="42.75" x14ac:dyDescent="0.25">
      <c r="A479" s="2" t="s">
        <v>577</v>
      </c>
      <c r="B479" s="2" t="s">
        <v>572</v>
      </c>
      <c r="C479" s="81"/>
      <c r="D479" s="69"/>
      <c r="E479" s="2" t="s">
        <v>568</v>
      </c>
      <c r="F479" s="13" t="s">
        <v>578</v>
      </c>
      <c r="G479" s="19" t="s">
        <v>579</v>
      </c>
      <c r="H479" s="19" t="s">
        <v>580</v>
      </c>
    </row>
    <row r="480" spans="1:8" ht="42.75" x14ac:dyDescent="0.25">
      <c r="A480" s="2" t="s">
        <v>581</v>
      </c>
      <c r="B480" s="2" t="s">
        <v>582</v>
      </c>
      <c r="C480" s="81"/>
      <c r="D480" s="2" t="s">
        <v>583</v>
      </c>
      <c r="E480" s="2" t="s">
        <v>568</v>
      </c>
      <c r="F480" s="21" t="s">
        <v>584</v>
      </c>
      <c r="G480" s="19" t="s">
        <v>585</v>
      </c>
      <c r="H480" s="19" t="s">
        <v>586</v>
      </c>
    </row>
    <row r="481" spans="1:8" ht="42.75" x14ac:dyDescent="0.25">
      <c r="A481" s="2" t="s">
        <v>587</v>
      </c>
      <c r="B481" s="2" t="s">
        <v>588</v>
      </c>
      <c r="C481" s="10" t="s">
        <v>589</v>
      </c>
      <c r="D481" s="2" t="s">
        <v>590</v>
      </c>
      <c r="E481" s="2" t="s">
        <v>568</v>
      </c>
      <c r="F481" s="21">
        <v>42434</v>
      </c>
      <c r="G481" s="19" t="s">
        <v>591</v>
      </c>
      <c r="H481" s="19" t="s">
        <v>570</v>
      </c>
    </row>
    <row r="482" spans="1:8" ht="28.5" x14ac:dyDescent="0.25">
      <c r="A482" s="71" t="s">
        <v>596</v>
      </c>
      <c r="B482" s="71" t="s">
        <v>592</v>
      </c>
      <c r="C482" s="71" t="s">
        <v>593</v>
      </c>
      <c r="D482" s="71" t="s">
        <v>593</v>
      </c>
      <c r="E482" s="71" t="s">
        <v>1099</v>
      </c>
      <c r="F482" s="70">
        <v>42440</v>
      </c>
      <c r="G482" s="44" t="s">
        <v>594</v>
      </c>
      <c r="H482" s="44" t="s">
        <v>595</v>
      </c>
    </row>
    <row r="483" spans="1:8" ht="28.5" x14ac:dyDescent="0.25">
      <c r="A483" s="71"/>
      <c r="B483" s="71"/>
      <c r="C483" s="71"/>
      <c r="D483" s="71"/>
      <c r="E483" s="71"/>
      <c r="F483" s="70"/>
      <c r="G483" s="44" t="s">
        <v>597</v>
      </c>
      <c r="H483" s="44" t="s">
        <v>598</v>
      </c>
    </row>
    <row r="484" spans="1:8" x14ac:dyDescent="0.25">
      <c r="A484" s="71"/>
      <c r="B484" s="71"/>
      <c r="C484" s="71"/>
      <c r="D484" s="71"/>
      <c r="E484" s="71"/>
      <c r="F484" s="70"/>
      <c r="G484" s="45"/>
      <c r="H484" s="45" t="s">
        <v>599</v>
      </c>
    </row>
    <row r="485" spans="1:8" ht="15" customHeight="1" x14ac:dyDescent="0.25">
      <c r="A485" s="71" t="s">
        <v>602</v>
      </c>
      <c r="B485" s="71" t="s">
        <v>603</v>
      </c>
      <c r="C485" s="71" t="s">
        <v>593</v>
      </c>
      <c r="D485" s="71" t="s">
        <v>593</v>
      </c>
      <c r="E485" s="71" t="s">
        <v>1099</v>
      </c>
      <c r="F485" s="70">
        <v>42440</v>
      </c>
      <c r="G485" s="44" t="s">
        <v>600</v>
      </c>
      <c r="H485" s="44" t="s">
        <v>601</v>
      </c>
    </row>
    <row r="486" spans="1:8" x14ac:dyDescent="0.25">
      <c r="A486" s="71"/>
      <c r="B486" s="71"/>
      <c r="C486" s="71"/>
      <c r="D486" s="71"/>
      <c r="E486" s="71"/>
      <c r="F486" s="70"/>
      <c r="G486" s="44" t="s">
        <v>604</v>
      </c>
      <c r="H486" s="44" t="s">
        <v>598</v>
      </c>
    </row>
    <row r="487" spans="1:8" x14ac:dyDescent="0.25">
      <c r="A487" s="71"/>
      <c r="B487" s="71"/>
      <c r="C487" s="71"/>
      <c r="D487" s="71"/>
      <c r="E487" s="71"/>
      <c r="F487" s="70"/>
      <c r="G487" s="45"/>
      <c r="H487" s="45" t="s">
        <v>605</v>
      </c>
    </row>
    <row r="488" spans="1:8" ht="15" customHeight="1" x14ac:dyDescent="0.25">
      <c r="A488" s="71" t="s">
        <v>607</v>
      </c>
      <c r="B488" s="71" t="s">
        <v>606</v>
      </c>
      <c r="C488" s="71" t="s">
        <v>593</v>
      </c>
      <c r="D488" s="71" t="s">
        <v>593</v>
      </c>
      <c r="E488" s="71" t="s">
        <v>1099</v>
      </c>
      <c r="F488" s="70">
        <v>42440</v>
      </c>
      <c r="G488" s="44" t="s">
        <v>600</v>
      </c>
      <c r="H488" s="44" t="s">
        <v>601</v>
      </c>
    </row>
    <row r="489" spans="1:8" x14ac:dyDescent="0.25">
      <c r="A489" s="71"/>
      <c r="B489" s="71"/>
      <c r="C489" s="71"/>
      <c r="D489" s="71"/>
      <c r="E489" s="71"/>
      <c r="F489" s="70"/>
      <c r="G489" s="44" t="s">
        <v>604</v>
      </c>
      <c r="H489" s="44" t="s">
        <v>598</v>
      </c>
    </row>
    <row r="490" spans="1:8" x14ac:dyDescent="0.25">
      <c r="A490" s="71"/>
      <c r="B490" s="71"/>
      <c r="C490" s="71"/>
      <c r="D490" s="71"/>
      <c r="E490" s="71"/>
      <c r="F490" s="70"/>
      <c r="G490" s="45"/>
      <c r="H490" s="45" t="s">
        <v>605</v>
      </c>
    </row>
    <row r="491" spans="1:8" ht="15" customHeight="1" x14ac:dyDescent="0.25">
      <c r="A491" s="71" t="s">
        <v>609</v>
      </c>
      <c r="B491" s="71" t="s">
        <v>608</v>
      </c>
      <c r="C491" s="71" t="s">
        <v>593</v>
      </c>
      <c r="D491" s="71" t="s">
        <v>593</v>
      </c>
      <c r="E491" s="71" t="s">
        <v>1099</v>
      </c>
      <c r="F491" s="70">
        <v>42440</v>
      </c>
      <c r="G491" s="44" t="s">
        <v>600</v>
      </c>
      <c r="H491" s="44" t="s">
        <v>601</v>
      </c>
    </row>
    <row r="492" spans="1:8" x14ac:dyDescent="0.25">
      <c r="A492" s="71"/>
      <c r="B492" s="71"/>
      <c r="C492" s="71"/>
      <c r="D492" s="71"/>
      <c r="E492" s="71"/>
      <c r="F492" s="70"/>
      <c r="G492" s="44" t="s">
        <v>604</v>
      </c>
      <c r="H492" s="44" t="s">
        <v>598</v>
      </c>
    </row>
    <row r="493" spans="1:8" x14ac:dyDescent="0.25">
      <c r="A493" s="71"/>
      <c r="B493" s="71"/>
      <c r="C493" s="71"/>
      <c r="D493" s="71"/>
      <c r="E493" s="71"/>
      <c r="F493" s="70"/>
      <c r="G493" s="45"/>
      <c r="H493" s="45" t="s">
        <v>605</v>
      </c>
    </row>
    <row r="494" spans="1:8" ht="15" customHeight="1" x14ac:dyDescent="0.25">
      <c r="A494" s="71" t="s">
        <v>611</v>
      </c>
      <c r="B494" s="71" t="s">
        <v>610</v>
      </c>
      <c r="C494" s="71" t="s">
        <v>593</v>
      </c>
      <c r="D494" s="71" t="s">
        <v>593</v>
      </c>
      <c r="E494" s="71" t="s">
        <v>1099</v>
      </c>
      <c r="F494" s="70">
        <v>42440</v>
      </c>
      <c r="G494" s="44" t="s">
        <v>600</v>
      </c>
      <c r="H494" s="44" t="s">
        <v>601</v>
      </c>
    </row>
    <row r="495" spans="1:8" x14ac:dyDescent="0.25">
      <c r="A495" s="71"/>
      <c r="B495" s="71"/>
      <c r="C495" s="71"/>
      <c r="D495" s="71"/>
      <c r="E495" s="71"/>
      <c r="F495" s="70"/>
      <c r="G495" s="44" t="s">
        <v>604</v>
      </c>
      <c r="H495" s="44" t="s">
        <v>598</v>
      </c>
    </row>
    <row r="496" spans="1:8" x14ac:dyDescent="0.25">
      <c r="A496" s="71"/>
      <c r="B496" s="71"/>
      <c r="C496" s="71"/>
      <c r="D496" s="71"/>
      <c r="E496" s="71"/>
      <c r="F496" s="70"/>
      <c r="G496" s="45"/>
      <c r="H496" s="45" t="s">
        <v>605</v>
      </c>
    </row>
    <row r="497" spans="1:8" ht="15" customHeight="1" x14ac:dyDescent="0.25">
      <c r="A497" s="71" t="s">
        <v>615</v>
      </c>
      <c r="B497" s="71" t="s">
        <v>612</v>
      </c>
      <c r="C497" s="71" t="s">
        <v>613</v>
      </c>
      <c r="D497" s="71" t="s">
        <v>614</v>
      </c>
      <c r="E497" s="71" t="s">
        <v>1099</v>
      </c>
      <c r="F497" s="70">
        <v>42430</v>
      </c>
      <c r="G497" s="44" t="s">
        <v>600</v>
      </c>
      <c r="H497" s="44" t="s">
        <v>601</v>
      </c>
    </row>
    <row r="498" spans="1:8" x14ac:dyDescent="0.25">
      <c r="A498" s="71"/>
      <c r="B498" s="71"/>
      <c r="C498" s="71"/>
      <c r="D498" s="71"/>
      <c r="E498" s="71"/>
      <c r="F498" s="70"/>
      <c r="G498" s="44" t="s">
        <v>604</v>
      </c>
      <c r="H498" s="44" t="s">
        <v>598</v>
      </c>
    </row>
    <row r="499" spans="1:8" x14ac:dyDescent="0.25">
      <c r="A499" s="71"/>
      <c r="B499" s="71"/>
      <c r="C499" s="71"/>
      <c r="D499" s="71"/>
      <c r="E499" s="71"/>
      <c r="F499" s="70"/>
      <c r="G499" s="45"/>
      <c r="H499" s="45" t="s">
        <v>616</v>
      </c>
    </row>
    <row r="500" spans="1:8" ht="15" customHeight="1" x14ac:dyDescent="0.25">
      <c r="A500" s="71" t="s">
        <v>619</v>
      </c>
      <c r="B500" s="71" t="s">
        <v>612</v>
      </c>
      <c r="C500" s="71" t="s">
        <v>617</v>
      </c>
      <c r="D500" s="71" t="s">
        <v>618</v>
      </c>
      <c r="E500" s="71" t="s">
        <v>1099</v>
      </c>
      <c r="F500" s="70">
        <v>42437</v>
      </c>
      <c r="G500" s="44" t="s">
        <v>600</v>
      </c>
      <c r="H500" s="44" t="s">
        <v>601</v>
      </c>
    </row>
    <row r="501" spans="1:8" x14ac:dyDescent="0.25">
      <c r="A501" s="71"/>
      <c r="B501" s="71"/>
      <c r="C501" s="71"/>
      <c r="D501" s="71"/>
      <c r="E501" s="71"/>
      <c r="F501" s="70"/>
      <c r="G501" s="44" t="s">
        <v>604</v>
      </c>
      <c r="H501" s="44" t="s">
        <v>598</v>
      </c>
    </row>
    <row r="502" spans="1:8" x14ac:dyDescent="0.25">
      <c r="A502" s="71"/>
      <c r="B502" s="71"/>
      <c r="C502" s="71"/>
      <c r="D502" s="71"/>
      <c r="E502" s="71"/>
      <c r="F502" s="70"/>
      <c r="G502" s="45"/>
      <c r="H502" s="45" t="s">
        <v>620</v>
      </c>
    </row>
    <row r="503" spans="1:8" ht="15" customHeight="1" x14ac:dyDescent="0.25">
      <c r="A503" s="71" t="s">
        <v>622</v>
      </c>
      <c r="B503" s="71" t="s">
        <v>621</v>
      </c>
      <c r="C503" s="71" t="s">
        <v>618</v>
      </c>
      <c r="D503" s="71" t="s">
        <v>618</v>
      </c>
      <c r="E503" s="71" t="s">
        <v>1099</v>
      </c>
      <c r="F503" s="70">
        <v>42437</v>
      </c>
      <c r="G503" s="44" t="s">
        <v>600</v>
      </c>
      <c r="H503" s="44" t="s">
        <v>601</v>
      </c>
    </row>
    <row r="504" spans="1:8" x14ac:dyDescent="0.25">
      <c r="A504" s="71"/>
      <c r="B504" s="71"/>
      <c r="C504" s="71"/>
      <c r="D504" s="71"/>
      <c r="E504" s="71"/>
      <c r="F504" s="70"/>
      <c r="G504" s="44" t="s">
        <v>604</v>
      </c>
      <c r="H504" s="44" t="s">
        <v>598</v>
      </c>
    </row>
    <row r="505" spans="1:8" x14ac:dyDescent="0.25">
      <c r="A505" s="71"/>
      <c r="B505" s="71"/>
      <c r="C505" s="71"/>
      <c r="D505" s="71"/>
      <c r="E505" s="71"/>
      <c r="F505" s="70"/>
      <c r="G505" s="45"/>
      <c r="H505" s="45" t="s">
        <v>620</v>
      </c>
    </row>
    <row r="506" spans="1:8" ht="15" customHeight="1" x14ac:dyDescent="0.25">
      <c r="A506" s="71" t="s">
        <v>624</v>
      </c>
      <c r="B506" s="71" t="s">
        <v>623</v>
      </c>
      <c r="C506" s="71" t="s">
        <v>203</v>
      </c>
      <c r="D506" s="71" t="s">
        <v>203</v>
      </c>
      <c r="E506" s="71" t="s">
        <v>1099</v>
      </c>
      <c r="F506" s="70">
        <v>42431</v>
      </c>
      <c r="G506" s="44" t="s">
        <v>600</v>
      </c>
      <c r="H506" s="44" t="s">
        <v>601</v>
      </c>
    </row>
    <row r="507" spans="1:8" x14ac:dyDescent="0.25">
      <c r="A507" s="71"/>
      <c r="B507" s="71"/>
      <c r="C507" s="71"/>
      <c r="D507" s="71"/>
      <c r="E507" s="71"/>
      <c r="F507" s="70"/>
      <c r="G507" s="44" t="s">
        <v>604</v>
      </c>
      <c r="H507" s="44" t="s">
        <v>598</v>
      </c>
    </row>
    <row r="508" spans="1:8" x14ac:dyDescent="0.25">
      <c r="A508" s="71"/>
      <c r="B508" s="71"/>
      <c r="C508" s="71"/>
      <c r="D508" s="71"/>
      <c r="E508" s="71"/>
      <c r="F508" s="70"/>
      <c r="G508" s="45"/>
      <c r="H508" s="45" t="s">
        <v>625</v>
      </c>
    </row>
    <row r="509" spans="1:8" ht="15" customHeight="1" x14ac:dyDescent="0.25">
      <c r="A509" s="71" t="s">
        <v>627</v>
      </c>
      <c r="B509" s="71" t="s">
        <v>626</v>
      </c>
      <c r="C509" s="71" t="s">
        <v>203</v>
      </c>
      <c r="D509" s="71" t="s">
        <v>203</v>
      </c>
      <c r="E509" s="71" t="s">
        <v>1099</v>
      </c>
      <c r="F509" s="70">
        <v>42438</v>
      </c>
      <c r="G509" s="44" t="s">
        <v>600</v>
      </c>
      <c r="H509" s="44" t="s">
        <v>601</v>
      </c>
    </row>
    <row r="510" spans="1:8" x14ac:dyDescent="0.25">
      <c r="A510" s="71"/>
      <c r="B510" s="71"/>
      <c r="C510" s="71"/>
      <c r="D510" s="71"/>
      <c r="E510" s="71"/>
      <c r="F510" s="70"/>
      <c r="G510" s="44" t="s">
        <v>604</v>
      </c>
      <c r="H510" s="44" t="s">
        <v>598</v>
      </c>
    </row>
    <row r="511" spans="1:8" x14ac:dyDescent="0.25">
      <c r="A511" s="71"/>
      <c r="B511" s="71"/>
      <c r="C511" s="71"/>
      <c r="D511" s="71"/>
      <c r="E511" s="71"/>
      <c r="F511" s="70"/>
      <c r="G511" s="45"/>
      <c r="H511" s="45" t="s">
        <v>628</v>
      </c>
    </row>
    <row r="512" spans="1:8" ht="28.5" x14ac:dyDescent="0.25">
      <c r="A512" s="71" t="s">
        <v>632</v>
      </c>
      <c r="B512" s="71" t="s">
        <v>629</v>
      </c>
      <c r="C512" s="71" t="s">
        <v>203</v>
      </c>
      <c r="D512" s="71" t="s">
        <v>203</v>
      </c>
      <c r="E512" s="71" t="s">
        <v>1099</v>
      </c>
      <c r="F512" s="22">
        <v>42447</v>
      </c>
      <c r="G512" s="44" t="s">
        <v>630</v>
      </c>
      <c r="H512" s="44" t="s">
        <v>631</v>
      </c>
    </row>
    <row r="513" spans="1:8" ht="28.5" x14ac:dyDescent="0.25">
      <c r="A513" s="71"/>
      <c r="B513" s="71"/>
      <c r="C513" s="71"/>
      <c r="D513" s="71"/>
      <c r="E513" s="71"/>
      <c r="F513" s="70">
        <v>42448</v>
      </c>
      <c r="G513" s="44" t="s">
        <v>633</v>
      </c>
      <c r="H513" s="44" t="s">
        <v>598</v>
      </c>
    </row>
    <row r="514" spans="1:8" x14ac:dyDescent="0.25">
      <c r="A514" s="71"/>
      <c r="B514" s="71"/>
      <c r="C514" s="71"/>
      <c r="D514" s="71"/>
      <c r="E514" s="71"/>
      <c r="F514" s="70"/>
      <c r="G514" s="45"/>
      <c r="H514" s="45" t="s">
        <v>628</v>
      </c>
    </row>
    <row r="515" spans="1:8" ht="15" customHeight="1" x14ac:dyDescent="0.25">
      <c r="A515" s="71" t="s">
        <v>635</v>
      </c>
      <c r="B515" s="71" t="s">
        <v>634</v>
      </c>
      <c r="C515" s="71" t="s">
        <v>317</v>
      </c>
      <c r="D515" s="71" t="s">
        <v>317</v>
      </c>
      <c r="E515" s="71" t="s">
        <v>1099</v>
      </c>
      <c r="F515" s="70">
        <v>42446</v>
      </c>
      <c r="G515" s="44" t="s">
        <v>600</v>
      </c>
      <c r="H515" s="44" t="s">
        <v>601</v>
      </c>
    </row>
    <row r="516" spans="1:8" x14ac:dyDescent="0.25">
      <c r="A516" s="71"/>
      <c r="B516" s="71"/>
      <c r="C516" s="71"/>
      <c r="D516" s="71"/>
      <c r="E516" s="71"/>
      <c r="F516" s="70"/>
      <c r="G516" s="44" t="s">
        <v>604</v>
      </c>
      <c r="H516" s="44" t="s">
        <v>598</v>
      </c>
    </row>
    <row r="517" spans="1:8" x14ac:dyDescent="0.25">
      <c r="A517" s="71"/>
      <c r="B517" s="71"/>
      <c r="C517" s="71"/>
      <c r="D517" s="71"/>
      <c r="E517" s="71"/>
      <c r="F517" s="70"/>
      <c r="G517" s="45"/>
      <c r="H517" s="45" t="s">
        <v>636</v>
      </c>
    </row>
    <row r="518" spans="1:8" x14ac:dyDescent="0.25">
      <c r="A518" s="74" t="s">
        <v>1195</v>
      </c>
      <c r="B518" s="71" t="s">
        <v>612</v>
      </c>
      <c r="C518" s="71" t="s">
        <v>317</v>
      </c>
      <c r="D518" s="71" t="s">
        <v>317</v>
      </c>
      <c r="E518" s="71" t="s">
        <v>1099</v>
      </c>
      <c r="F518" s="70">
        <v>42446</v>
      </c>
      <c r="G518" s="44" t="s">
        <v>600</v>
      </c>
      <c r="H518" s="44" t="s">
        <v>601</v>
      </c>
    </row>
    <row r="519" spans="1:8" x14ac:dyDescent="0.25">
      <c r="A519" s="74"/>
      <c r="B519" s="71"/>
      <c r="C519" s="71"/>
      <c r="D519" s="71"/>
      <c r="E519" s="71"/>
      <c r="F519" s="70"/>
      <c r="G519" s="44" t="s">
        <v>604</v>
      </c>
      <c r="H519" s="44" t="s">
        <v>598</v>
      </c>
    </row>
    <row r="520" spans="1:8" x14ac:dyDescent="0.25">
      <c r="A520" s="74"/>
      <c r="B520" s="71"/>
      <c r="C520" s="71"/>
      <c r="D520" s="71"/>
      <c r="E520" s="71"/>
      <c r="F520" s="70"/>
      <c r="G520" s="45"/>
      <c r="H520" s="45" t="s">
        <v>605</v>
      </c>
    </row>
    <row r="521" spans="1:8" ht="30" customHeight="1" x14ac:dyDescent="0.25">
      <c r="A521" s="93" t="s">
        <v>637</v>
      </c>
      <c r="B521" s="93" t="s">
        <v>638</v>
      </c>
      <c r="C521" s="81" t="s">
        <v>639</v>
      </c>
      <c r="D521" s="81" t="s">
        <v>121</v>
      </c>
      <c r="E521" s="81" t="s">
        <v>640</v>
      </c>
      <c r="F521" s="81" t="s">
        <v>378</v>
      </c>
      <c r="G521" s="18">
        <v>0</v>
      </c>
      <c r="H521" s="18">
        <v>0</v>
      </c>
    </row>
    <row r="522" spans="1:8" ht="30" customHeight="1" x14ac:dyDescent="0.25">
      <c r="A522" s="93"/>
      <c r="B522" s="93"/>
      <c r="C522" s="81"/>
      <c r="D522" s="74"/>
      <c r="E522" s="81"/>
      <c r="F522" s="81"/>
      <c r="G522" s="18">
        <v>0</v>
      </c>
      <c r="H522" s="18">
        <v>0</v>
      </c>
    </row>
    <row r="523" spans="1:8" ht="30" customHeight="1" x14ac:dyDescent="0.25">
      <c r="A523" s="93"/>
      <c r="B523" s="93"/>
      <c r="C523" s="81"/>
      <c r="D523" s="74"/>
      <c r="E523" s="81"/>
      <c r="F523" s="81"/>
      <c r="G523" s="18"/>
      <c r="H523" s="18">
        <v>0</v>
      </c>
    </row>
    <row r="524" spans="1:8" ht="30" customHeight="1" x14ac:dyDescent="0.25">
      <c r="A524" s="93" t="s">
        <v>637</v>
      </c>
      <c r="B524" s="93" t="s">
        <v>641</v>
      </c>
      <c r="C524" s="81" t="s">
        <v>642</v>
      </c>
      <c r="D524" s="81" t="s">
        <v>121</v>
      </c>
      <c r="E524" s="81" t="s">
        <v>640</v>
      </c>
      <c r="F524" s="81" t="s">
        <v>71</v>
      </c>
      <c r="G524" s="18">
        <v>0</v>
      </c>
      <c r="H524" s="18">
        <v>0</v>
      </c>
    </row>
    <row r="525" spans="1:8" ht="30" customHeight="1" x14ac:dyDescent="0.25">
      <c r="A525" s="93"/>
      <c r="B525" s="93"/>
      <c r="C525" s="81"/>
      <c r="D525" s="74"/>
      <c r="E525" s="81"/>
      <c r="F525" s="81"/>
      <c r="G525" s="18">
        <v>0</v>
      </c>
      <c r="H525" s="18">
        <v>0</v>
      </c>
    </row>
    <row r="526" spans="1:8" ht="30" customHeight="1" x14ac:dyDescent="0.25">
      <c r="A526" s="93"/>
      <c r="B526" s="93"/>
      <c r="C526" s="81"/>
      <c r="D526" s="74"/>
      <c r="E526" s="81"/>
      <c r="F526" s="81"/>
      <c r="G526" s="18"/>
      <c r="H526" s="18">
        <v>0</v>
      </c>
    </row>
    <row r="527" spans="1:8" ht="30" customHeight="1" x14ac:dyDescent="0.25">
      <c r="A527" s="93" t="s">
        <v>637</v>
      </c>
      <c r="B527" s="93" t="s">
        <v>643</v>
      </c>
      <c r="C527" s="81" t="s">
        <v>642</v>
      </c>
      <c r="D527" s="81" t="s">
        <v>121</v>
      </c>
      <c r="E527" s="81" t="s">
        <v>640</v>
      </c>
      <c r="F527" s="81" t="s">
        <v>71</v>
      </c>
      <c r="G527" s="18">
        <v>0</v>
      </c>
      <c r="H527" s="18">
        <v>0</v>
      </c>
    </row>
    <row r="528" spans="1:8" ht="30" customHeight="1" x14ac:dyDescent="0.25">
      <c r="A528" s="93"/>
      <c r="B528" s="93"/>
      <c r="C528" s="81"/>
      <c r="D528" s="74"/>
      <c r="E528" s="81"/>
      <c r="F528" s="81"/>
      <c r="G528" s="18">
        <v>0</v>
      </c>
      <c r="H528" s="18">
        <v>0</v>
      </c>
    </row>
    <row r="529" spans="1:8" ht="30" customHeight="1" x14ac:dyDescent="0.25">
      <c r="A529" s="93"/>
      <c r="B529" s="93"/>
      <c r="C529" s="81"/>
      <c r="D529" s="74"/>
      <c r="E529" s="81"/>
      <c r="F529" s="81"/>
      <c r="G529" s="18"/>
      <c r="H529" s="18">
        <v>0</v>
      </c>
    </row>
    <row r="530" spans="1:8" x14ac:dyDescent="0.25">
      <c r="A530" s="93" t="s">
        <v>637</v>
      </c>
      <c r="B530" s="93" t="s">
        <v>644</v>
      </c>
      <c r="C530" s="81" t="s">
        <v>645</v>
      </c>
      <c r="D530" s="81" t="s">
        <v>337</v>
      </c>
      <c r="E530" s="81" t="s">
        <v>640</v>
      </c>
      <c r="F530" s="81" t="s">
        <v>646</v>
      </c>
      <c r="G530" s="18">
        <v>0</v>
      </c>
      <c r="H530" s="18">
        <v>0</v>
      </c>
    </row>
    <row r="531" spans="1:8" x14ac:dyDescent="0.25">
      <c r="A531" s="93"/>
      <c r="B531" s="93"/>
      <c r="C531" s="81"/>
      <c r="D531" s="74"/>
      <c r="E531" s="81"/>
      <c r="F531" s="81"/>
      <c r="G531" s="18">
        <v>0</v>
      </c>
      <c r="H531" s="18">
        <v>0</v>
      </c>
    </row>
    <row r="532" spans="1:8" x14ac:dyDescent="0.25">
      <c r="A532" s="93"/>
      <c r="B532" s="93"/>
      <c r="C532" s="81"/>
      <c r="D532" s="74"/>
      <c r="E532" s="81"/>
      <c r="F532" s="81"/>
      <c r="G532" s="18"/>
      <c r="H532" s="18">
        <v>0</v>
      </c>
    </row>
    <row r="533" spans="1:8" ht="30" customHeight="1" x14ac:dyDescent="0.25">
      <c r="A533" s="93" t="s">
        <v>637</v>
      </c>
      <c r="B533" s="93" t="s">
        <v>361</v>
      </c>
      <c r="C533" s="81" t="s">
        <v>647</v>
      </c>
      <c r="D533" s="81" t="s">
        <v>121</v>
      </c>
      <c r="E533" s="81" t="s">
        <v>640</v>
      </c>
      <c r="F533" s="81" t="s">
        <v>86</v>
      </c>
      <c r="G533" s="18">
        <v>0</v>
      </c>
      <c r="H533" s="18">
        <v>0</v>
      </c>
    </row>
    <row r="534" spans="1:8" ht="30" customHeight="1" x14ac:dyDescent="0.25">
      <c r="A534" s="93"/>
      <c r="B534" s="93"/>
      <c r="C534" s="81"/>
      <c r="D534" s="74"/>
      <c r="E534" s="81"/>
      <c r="F534" s="81"/>
      <c r="G534" s="18">
        <v>0</v>
      </c>
      <c r="H534" s="18">
        <v>0</v>
      </c>
    </row>
    <row r="535" spans="1:8" ht="30" customHeight="1" x14ac:dyDescent="0.25">
      <c r="A535" s="93"/>
      <c r="B535" s="93"/>
      <c r="C535" s="81"/>
      <c r="D535" s="74"/>
      <c r="E535" s="81"/>
      <c r="F535" s="81"/>
      <c r="G535" s="18"/>
      <c r="H535" s="18">
        <v>0</v>
      </c>
    </row>
    <row r="536" spans="1:8" x14ac:dyDescent="0.25">
      <c r="A536" s="93" t="s">
        <v>1195</v>
      </c>
      <c r="B536" s="93" t="s">
        <v>644</v>
      </c>
      <c r="C536" s="81" t="s">
        <v>645</v>
      </c>
      <c r="D536" s="81" t="s">
        <v>337</v>
      </c>
      <c r="E536" s="81" t="s">
        <v>640</v>
      </c>
      <c r="F536" s="81" t="s">
        <v>287</v>
      </c>
      <c r="G536" s="18">
        <v>0</v>
      </c>
      <c r="H536" s="18">
        <v>0</v>
      </c>
    </row>
    <row r="537" spans="1:8" x14ac:dyDescent="0.25">
      <c r="A537" s="93"/>
      <c r="B537" s="93"/>
      <c r="C537" s="81"/>
      <c r="D537" s="74"/>
      <c r="E537" s="81"/>
      <c r="F537" s="81"/>
      <c r="G537" s="18">
        <v>0</v>
      </c>
      <c r="H537" s="18">
        <v>0</v>
      </c>
    </row>
    <row r="538" spans="1:8" x14ac:dyDescent="0.25">
      <c r="A538" s="93"/>
      <c r="B538" s="93"/>
      <c r="C538" s="81"/>
      <c r="D538" s="74"/>
      <c r="E538" s="81"/>
      <c r="F538" s="81"/>
      <c r="G538" s="18"/>
      <c r="H538" s="18">
        <v>0</v>
      </c>
    </row>
    <row r="539" spans="1:8" x14ac:dyDescent="0.25">
      <c r="A539" s="93" t="s">
        <v>637</v>
      </c>
      <c r="B539" s="93" t="s">
        <v>648</v>
      </c>
      <c r="C539" s="81" t="s">
        <v>544</v>
      </c>
      <c r="D539" s="81" t="s">
        <v>544</v>
      </c>
      <c r="E539" s="81" t="s">
        <v>640</v>
      </c>
      <c r="F539" s="81" t="s">
        <v>649</v>
      </c>
      <c r="G539" s="18">
        <v>0</v>
      </c>
      <c r="H539" s="18">
        <v>0</v>
      </c>
    </row>
    <row r="540" spans="1:8" x14ac:dyDescent="0.25">
      <c r="A540" s="93"/>
      <c r="B540" s="93"/>
      <c r="C540" s="81"/>
      <c r="D540" s="74"/>
      <c r="E540" s="81"/>
      <c r="F540" s="81"/>
      <c r="G540" s="18">
        <v>0</v>
      </c>
      <c r="H540" s="18">
        <v>0</v>
      </c>
    </row>
    <row r="541" spans="1:8" x14ac:dyDescent="0.25">
      <c r="A541" s="93"/>
      <c r="B541" s="93"/>
      <c r="C541" s="81"/>
      <c r="D541" s="74"/>
      <c r="E541" s="81"/>
      <c r="F541" s="81"/>
      <c r="G541" s="18"/>
      <c r="H541" s="18">
        <v>0</v>
      </c>
    </row>
    <row r="542" spans="1:8" ht="39.950000000000003" customHeight="1" x14ac:dyDescent="0.25">
      <c r="A542" s="93" t="s">
        <v>637</v>
      </c>
      <c r="B542" s="93" t="s">
        <v>650</v>
      </c>
      <c r="C542" s="81" t="s">
        <v>651</v>
      </c>
      <c r="D542" s="81" t="s">
        <v>121</v>
      </c>
      <c r="E542" s="81" t="s">
        <v>640</v>
      </c>
      <c r="F542" s="81" t="s">
        <v>192</v>
      </c>
      <c r="G542" s="18">
        <v>0</v>
      </c>
      <c r="H542" s="18">
        <v>0</v>
      </c>
    </row>
    <row r="543" spans="1:8" ht="39.950000000000003" customHeight="1" x14ac:dyDescent="0.25">
      <c r="A543" s="93"/>
      <c r="B543" s="93"/>
      <c r="C543" s="81"/>
      <c r="D543" s="74"/>
      <c r="E543" s="81"/>
      <c r="F543" s="81"/>
      <c r="G543" s="18">
        <v>0</v>
      </c>
      <c r="H543" s="18">
        <v>0</v>
      </c>
    </row>
    <row r="544" spans="1:8" ht="39.950000000000003" customHeight="1" x14ac:dyDescent="0.25">
      <c r="A544" s="93"/>
      <c r="B544" s="93"/>
      <c r="C544" s="81"/>
      <c r="D544" s="74"/>
      <c r="E544" s="81"/>
      <c r="F544" s="81"/>
      <c r="G544" s="18"/>
      <c r="H544" s="18">
        <v>0</v>
      </c>
    </row>
    <row r="545" spans="1:8" x14ac:dyDescent="0.25">
      <c r="A545" s="93" t="s">
        <v>1195</v>
      </c>
      <c r="B545" s="93" t="s">
        <v>652</v>
      </c>
      <c r="C545" s="81" t="s">
        <v>653</v>
      </c>
      <c r="D545" s="81" t="s">
        <v>654</v>
      </c>
      <c r="E545" s="81" t="s">
        <v>640</v>
      </c>
      <c r="F545" s="81" t="s">
        <v>289</v>
      </c>
      <c r="G545" s="18">
        <v>0</v>
      </c>
      <c r="H545" s="18">
        <v>0</v>
      </c>
    </row>
    <row r="546" spans="1:8" x14ac:dyDescent="0.25">
      <c r="A546" s="93"/>
      <c r="B546" s="93"/>
      <c r="C546" s="81"/>
      <c r="D546" s="74"/>
      <c r="E546" s="81"/>
      <c r="F546" s="81"/>
      <c r="G546" s="18">
        <v>0</v>
      </c>
      <c r="H546" s="18">
        <v>0</v>
      </c>
    </row>
    <row r="547" spans="1:8" x14ac:dyDescent="0.25">
      <c r="A547" s="93"/>
      <c r="B547" s="93"/>
      <c r="C547" s="81"/>
      <c r="D547" s="74"/>
      <c r="E547" s="81"/>
      <c r="F547" s="81"/>
      <c r="G547" s="18"/>
      <c r="H547" s="18">
        <v>0</v>
      </c>
    </row>
    <row r="548" spans="1:8" x14ac:dyDescent="0.25">
      <c r="A548" s="69" t="s">
        <v>655</v>
      </c>
      <c r="B548" s="69" t="s">
        <v>656</v>
      </c>
      <c r="C548" s="69" t="s">
        <v>657</v>
      </c>
      <c r="D548" s="69" t="s">
        <v>657</v>
      </c>
      <c r="E548" s="74" t="s">
        <v>658</v>
      </c>
      <c r="F548" s="69" t="s">
        <v>163</v>
      </c>
      <c r="G548" s="24">
        <v>0</v>
      </c>
      <c r="H548" s="24">
        <v>0</v>
      </c>
    </row>
    <row r="549" spans="1:8" x14ac:dyDescent="0.25">
      <c r="A549" s="74"/>
      <c r="B549" s="74"/>
      <c r="C549" s="69"/>
      <c r="D549" s="69"/>
      <c r="E549" s="74"/>
      <c r="F549" s="69"/>
      <c r="G549" s="46">
        <v>0</v>
      </c>
      <c r="H549" s="24">
        <v>0</v>
      </c>
    </row>
    <row r="550" spans="1:8" x14ac:dyDescent="0.25">
      <c r="A550" s="74"/>
      <c r="B550" s="74"/>
      <c r="C550" s="69"/>
      <c r="D550" s="69"/>
      <c r="E550" s="74"/>
      <c r="F550" s="69"/>
      <c r="G550" s="24"/>
      <c r="H550" s="24">
        <v>0</v>
      </c>
    </row>
    <row r="551" spans="1:8" x14ac:dyDescent="0.25">
      <c r="A551" s="69" t="s">
        <v>655</v>
      </c>
      <c r="B551" s="69" t="s">
        <v>659</v>
      </c>
      <c r="C551" s="69" t="s">
        <v>54</v>
      </c>
      <c r="D551" s="69" t="s">
        <v>110</v>
      </c>
      <c r="E551" s="74" t="s">
        <v>658</v>
      </c>
      <c r="F551" s="69" t="s">
        <v>660</v>
      </c>
      <c r="G551" s="24">
        <v>0</v>
      </c>
      <c r="H551" s="24">
        <v>0</v>
      </c>
    </row>
    <row r="552" spans="1:8" x14ac:dyDescent="0.25">
      <c r="A552" s="74"/>
      <c r="B552" s="74"/>
      <c r="C552" s="74"/>
      <c r="D552" s="74"/>
      <c r="E552" s="74"/>
      <c r="F552" s="74"/>
      <c r="G552" s="46">
        <v>950</v>
      </c>
      <c r="H552" s="24">
        <v>0</v>
      </c>
    </row>
    <row r="553" spans="1:8" x14ac:dyDescent="0.25">
      <c r="A553" s="74"/>
      <c r="B553" s="74"/>
      <c r="C553" s="74"/>
      <c r="D553" s="74"/>
      <c r="E553" s="74"/>
      <c r="F553" s="74"/>
      <c r="G553" s="24"/>
      <c r="H553" s="24">
        <v>0</v>
      </c>
    </row>
    <row r="554" spans="1:8" x14ac:dyDescent="0.25">
      <c r="A554" s="69" t="s">
        <v>655</v>
      </c>
      <c r="B554" s="69" t="s">
        <v>661</v>
      </c>
      <c r="C554" s="69" t="s">
        <v>54</v>
      </c>
      <c r="D554" s="69" t="s">
        <v>110</v>
      </c>
      <c r="E554" s="74" t="s">
        <v>658</v>
      </c>
      <c r="F554" s="69" t="s">
        <v>662</v>
      </c>
      <c r="G554" s="24">
        <v>0</v>
      </c>
      <c r="H554" s="24">
        <v>0</v>
      </c>
    </row>
    <row r="555" spans="1:8" x14ac:dyDescent="0.25">
      <c r="A555" s="74"/>
      <c r="B555" s="74"/>
      <c r="C555" s="74"/>
      <c r="D555" s="74"/>
      <c r="E555" s="74"/>
      <c r="F555" s="74"/>
      <c r="G555" s="46">
        <v>950</v>
      </c>
      <c r="H555" s="24">
        <v>0</v>
      </c>
    </row>
    <row r="556" spans="1:8" x14ac:dyDescent="0.25">
      <c r="A556" s="74"/>
      <c r="B556" s="74"/>
      <c r="C556" s="74"/>
      <c r="D556" s="74"/>
      <c r="E556" s="74"/>
      <c r="F556" s="74"/>
      <c r="G556" s="24"/>
      <c r="H556" s="24">
        <v>0</v>
      </c>
    </row>
    <row r="557" spans="1:8" x14ac:dyDescent="0.25">
      <c r="A557" s="69" t="s">
        <v>655</v>
      </c>
      <c r="B557" s="69" t="s">
        <v>663</v>
      </c>
      <c r="C557" s="69" t="s">
        <v>54</v>
      </c>
      <c r="D557" s="69" t="s">
        <v>110</v>
      </c>
      <c r="E557" s="74" t="s">
        <v>658</v>
      </c>
      <c r="F557" s="69" t="s">
        <v>287</v>
      </c>
      <c r="G557" s="24">
        <v>0</v>
      </c>
      <c r="H557" s="24">
        <v>0</v>
      </c>
    </row>
    <row r="558" spans="1:8" x14ac:dyDescent="0.25">
      <c r="A558" s="74"/>
      <c r="B558" s="74"/>
      <c r="C558" s="74"/>
      <c r="D558" s="74"/>
      <c r="E558" s="74"/>
      <c r="F558" s="74"/>
      <c r="G558" s="46">
        <v>0</v>
      </c>
      <c r="H558" s="24">
        <v>0</v>
      </c>
    </row>
    <row r="559" spans="1:8" x14ac:dyDescent="0.25">
      <c r="A559" s="74"/>
      <c r="B559" s="74"/>
      <c r="C559" s="74"/>
      <c r="D559" s="74"/>
      <c r="E559" s="74"/>
      <c r="F559" s="74"/>
      <c r="G559" s="24"/>
      <c r="H559" s="24">
        <v>0</v>
      </c>
    </row>
    <row r="560" spans="1:8" x14ac:dyDescent="0.25">
      <c r="A560" s="69" t="s">
        <v>655</v>
      </c>
      <c r="B560" s="69" t="s">
        <v>664</v>
      </c>
      <c r="C560" s="69" t="s">
        <v>54</v>
      </c>
      <c r="D560" s="69" t="s">
        <v>110</v>
      </c>
      <c r="E560" s="74" t="s">
        <v>658</v>
      </c>
      <c r="F560" s="69" t="s">
        <v>287</v>
      </c>
      <c r="G560" s="24">
        <v>0</v>
      </c>
      <c r="H560" s="24">
        <v>0</v>
      </c>
    </row>
    <row r="561" spans="1:8" x14ac:dyDescent="0.25">
      <c r="A561" s="74"/>
      <c r="B561" s="74"/>
      <c r="C561" s="74"/>
      <c r="D561" s="74"/>
      <c r="E561" s="74"/>
      <c r="F561" s="74"/>
      <c r="G561" s="46">
        <v>920</v>
      </c>
      <c r="H561" s="24">
        <v>0</v>
      </c>
    </row>
    <row r="562" spans="1:8" x14ac:dyDescent="0.25">
      <c r="A562" s="74"/>
      <c r="B562" s="74"/>
      <c r="C562" s="74"/>
      <c r="D562" s="74"/>
      <c r="E562" s="74"/>
      <c r="F562" s="74"/>
      <c r="G562" s="24"/>
      <c r="H562" s="24">
        <v>0</v>
      </c>
    </row>
    <row r="563" spans="1:8" x14ac:dyDescent="0.25">
      <c r="A563" s="69" t="s">
        <v>655</v>
      </c>
      <c r="B563" s="69" t="s">
        <v>665</v>
      </c>
      <c r="C563" s="69" t="s">
        <v>54</v>
      </c>
      <c r="D563" s="69" t="s">
        <v>110</v>
      </c>
      <c r="E563" s="74" t="s">
        <v>658</v>
      </c>
      <c r="F563" s="69" t="s">
        <v>289</v>
      </c>
      <c r="G563" s="24">
        <v>0</v>
      </c>
      <c r="H563" s="24">
        <v>0</v>
      </c>
    </row>
    <row r="564" spans="1:8" x14ac:dyDescent="0.25">
      <c r="A564" s="74"/>
      <c r="B564" s="74"/>
      <c r="C564" s="74"/>
      <c r="D564" s="74"/>
      <c r="E564" s="74"/>
      <c r="F564" s="74"/>
      <c r="G564" s="46">
        <v>948</v>
      </c>
      <c r="H564" s="24">
        <v>0</v>
      </c>
    </row>
    <row r="565" spans="1:8" x14ac:dyDescent="0.25">
      <c r="A565" s="74"/>
      <c r="B565" s="74"/>
      <c r="C565" s="74"/>
      <c r="D565" s="74"/>
      <c r="E565" s="74"/>
      <c r="F565" s="74"/>
      <c r="G565" s="24"/>
      <c r="H565" s="24">
        <v>0</v>
      </c>
    </row>
    <row r="566" spans="1:8" ht="30" customHeight="1" x14ac:dyDescent="0.25">
      <c r="A566" s="69" t="s">
        <v>655</v>
      </c>
      <c r="B566" s="69" t="s">
        <v>666</v>
      </c>
      <c r="C566" s="69" t="s">
        <v>667</v>
      </c>
      <c r="D566" s="69" t="s">
        <v>667</v>
      </c>
      <c r="E566" s="74" t="s">
        <v>658</v>
      </c>
      <c r="F566" s="69" t="s">
        <v>242</v>
      </c>
      <c r="G566" s="24">
        <v>0</v>
      </c>
      <c r="H566" s="24">
        <v>0</v>
      </c>
    </row>
    <row r="567" spans="1:8" ht="30" customHeight="1" x14ac:dyDescent="0.25">
      <c r="A567" s="74"/>
      <c r="B567" s="74"/>
      <c r="C567" s="74"/>
      <c r="D567" s="74"/>
      <c r="E567" s="74"/>
      <c r="F567" s="74"/>
      <c r="G567" s="46">
        <v>0</v>
      </c>
      <c r="H567" s="24">
        <v>0</v>
      </c>
    </row>
    <row r="568" spans="1:8" ht="30" customHeight="1" x14ac:dyDescent="0.25">
      <c r="A568" s="74"/>
      <c r="B568" s="74"/>
      <c r="C568" s="74"/>
      <c r="D568" s="74"/>
      <c r="E568" s="74"/>
      <c r="F568" s="74"/>
      <c r="G568" s="24"/>
      <c r="H568" s="24">
        <v>0</v>
      </c>
    </row>
    <row r="569" spans="1:8" x14ac:dyDescent="0.25">
      <c r="A569" s="69" t="s">
        <v>655</v>
      </c>
      <c r="B569" s="69" t="s">
        <v>668</v>
      </c>
      <c r="C569" s="69" t="s">
        <v>669</v>
      </c>
      <c r="D569" s="69" t="s">
        <v>670</v>
      </c>
      <c r="E569" s="74" t="s">
        <v>658</v>
      </c>
      <c r="F569" s="69" t="s">
        <v>671</v>
      </c>
      <c r="G569" s="24">
        <v>0</v>
      </c>
      <c r="H569" s="24">
        <v>0</v>
      </c>
    </row>
    <row r="570" spans="1:8" x14ac:dyDescent="0.25">
      <c r="A570" s="74"/>
      <c r="B570" s="74"/>
      <c r="C570" s="74"/>
      <c r="D570" s="74"/>
      <c r="E570" s="74"/>
      <c r="F570" s="74"/>
      <c r="G570" s="46">
        <v>759</v>
      </c>
      <c r="H570" s="24">
        <v>0</v>
      </c>
    </row>
    <row r="571" spans="1:8" x14ac:dyDescent="0.25">
      <c r="A571" s="74"/>
      <c r="B571" s="74"/>
      <c r="C571" s="74"/>
      <c r="D571" s="74"/>
      <c r="E571" s="74"/>
      <c r="F571" s="74"/>
      <c r="G571" s="24"/>
      <c r="H571" s="24">
        <v>0</v>
      </c>
    </row>
    <row r="572" spans="1:8" x14ac:dyDescent="0.25">
      <c r="A572" s="69" t="s">
        <v>655</v>
      </c>
      <c r="B572" s="69" t="s">
        <v>656</v>
      </c>
      <c r="C572" s="69" t="s">
        <v>672</v>
      </c>
      <c r="D572" s="69" t="s">
        <v>673</v>
      </c>
      <c r="E572" s="74" t="s">
        <v>658</v>
      </c>
      <c r="F572" s="69" t="s">
        <v>122</v>
      </c>
      <c r="G572" s="24">
        <v>0</v>
      </c>
      <c r="H572" s="24">
        <v>0</v>
      </c>
    </row>
    <row r="573" spans="1:8" x14ac:dyDescent="0.25">
      <c r="A573" s="74"/>
      <c r="B573" s="74"/>
      <c r="C573" s="69"/>
      <c r="D573" s="69"/>
      <c r="E573" s="74"/>
      <c r="F573" s="74"/>
      <c r="G573" s="46">
        <v>1500</v>
      </c>
      <c r="H573" s="24">
        <v>0</v>
      </c>
    </row>
    <row r="574" spans="1:8" x14ac:dyDescent="0.25">
      <c r="A574" s="74"/>
      <c r="B574" s="74"/>
      <c r="C574" s="69"/>
      <c r="D574" s="69"/>
      <c r="E574" s="74"/>
      <c r="F574" s="74"/>
      <c r="G574" s="24"/>
      <c r="H574" s="24">
        <v>0</v>
      </c>
    </row>
    <row r="575" spans="1:8" x14ac:dyDescent="0.25">
      <c r="A575" s="69" t="s">
        <v>655</v>
      </c>
      <c r="B575" s="69" t="s">
        <v>674</v>
      </c>
      <c r="C575" s="69" t="s">
        <v>675</v>
      </c>
      <c r="D575" s="69" t="s">
        <v>676</v>
      </c>
      <c r="E575" s="74" t="s">
        <v>658</v>
      </c>
      <c r="F575" s="69" t="s">
        <v>82</v>
      </c>
      <c r="G575" s="24">
        <v>0</v>
      </c>
      <c r="H575" s="24">
        <v>0</v>
      </c>
    </row>
    <row r="576" spans="1:8" x14ac:dyDescent="0.25">
      <c r="A576" s="74"/>
      <c r="B576" s="74"/>
      <c r="C576" s="74"/>
      <c r="D576" s="74"/>
      <c r="E576" s="74"/>
      <c r="F576" s="74"/>
      <c r="G576" s="46">
        <v>0</v>
      </c>
      <c r="H576" s="24">
        <v>0</v>
      </c>
    </row>
    <row r="577" spans="1:8" x14ac:dyDescent="0.25">
      <c r="A577" s="74"/>
      <c r="B577" s="74"/>
      <c r="C577" s="74"/>
      <c r="D577" s="74"/>
      <c r="E577" s="74"/>
      <c r="F577" s="74"/>
      <c r="G577" s="24"/>
      <c r="H577" s="24">
        <v>0</v>
      </c>
    </row>
    <row r="578" spans="1:8" x14ac:dyDescent="0.25">
      <c r="A578" s="69" t="s">
        <v>655</v>
      </c>
      <c r="B578" s="69" t="s">
        <v>677</v>
      </c>
      <c r="C578" s="69" t="s">
        <v>678</v>
      </c>
      <c r="D578" s="69" t="s">
        <v>679</v>
      </c>
      <c r="E578" s="74" t="s">
        <v>658</v>
      </c>
      <c r="F578" s="69" t="s">
        <v>86</v>
      </c>
      <c r="G578" s="24">
        <v>0</v>
      </c>
      <c r="H578" s="24">
        <v>0</v>
      </c>
    </row>
    <row r="579" spans="1:8" x14ac:dyDescent="0.25">
      <c r="A579" s="74"/>
      <c r="B579" s="74"/>
      <c r="C579" s="74"/>
      <c r="D579" s="74"/>
      <c r="E579" s="74"/>
      <c r="F579" s="74"/>
      <c r="G579" s="46">
        <v>0</v>
      </c>
      <c r="H579" s="24">
        <v>0</v>
      </c>
    </row>
    <row r="580" spans="1:8" x14ac:dyDescent="0.25">
      <c r="A580" s="74"/>
      <c r="B580" s="74"/>
      <c r="C580" s="74"/>
      <c r="D580" s="74"/>
      <c r="E580" s="74"/>
      <c r="F580" s="74"/>
      <c r="G580" s="24"/>
      <c r="H580" s="24">
        <v>0</v>
      </c>
    </row>
    <row r="581" spans="1:8" x14ac:dyDescent="0.25">
      <c r="A581" s="69" t="s">
        <v>655</v>
      </c>
      <c r="B581" s="69" t="s">
        <v>680</v>
      </c>
      <c r="C581" s="69" t="s">
        <v>681</v>
      </c>
      <c r="D581" s="69" t="s">
        <v>682</v>
      </c>
      <c r="E581" s="74" t="s">
        <v>658</v>
      </c>
      <c r="F581" s="69" t="s">
        <v>294</v>
      </c>
      <c r="G581" s="24">
        <v>0</v>
      </c>
      <c r="H581" s="24">
        <v>0</v>
      </c>
    </row>
    <row r="582" spans="1:8" x14ac:dyDescent="0.25">
      <c r="A582" s="74"/>
      <c r="B582" s="74"/>
      <c r="C582" s="74"/>
      <c r="D582" s="74"/>
      <c r="E582" s="74"/>
      <c r="F582" s="74"/>
      <c r="G582" s="46">
        <v>0</v>
      </c>
      <c r="H582" s="24">
        <v>0</v>
      </c>
    </row>
    <row r="583" spans="1:8" x14ac:dyDescent="0.25">
      <c r="A583" s="74"/>
      <c r="B583" s="74"/>
      <c r="C583" s="74"/>
      <c r="D583" s="74"/>
      <c r="E583" s="74"/>
      <c r="F583" s="74"/>
      <c r="G583" s="24"/>
      <c r="H583" s="24">
        <v>0</v>
      </c>
    </row>
    <row r="584" spans="1:8" x14ac:dyDescent="0.25">
      <c r="A584" s="69" t="s">
        <v>655</v>
      </c>
      <c r="B584" s="69" t="s">
        <v>683</v>
      </c>
      <c r="C584" s="69" t="s">
        <v>684</v>
      </c>
      <c r="D584" s="69" t="s">
        <v>684</v>
      </c>
      <c r="E584" s="74" t="s">
        <v>658</v>
      </c>
      <c r="F584" s="69" t="s">
        <v>79</v>
      </c>
      <c r="G584" s="24">
        <v>0</v>
      </c>
      <c r="H584" s="24">
        <v>0</v>
      </c>
    </row>
    <row r="585" spans="1:8" x14ac:dyDescent="0.25">
      <c r="A585" s="74"/>
      <c r="B585" s="74"/>
      <c r="C585" s="74"/>
      <c r="D585" s="74"/>
      <c r="E585" s="74"/>
      <c r="F585" s="74"/>
      <c r="G585" s="46">
        <v>825</v>
      </c>
      <c r="H585" s="24">
        <v>0</v>
      </c>
    </row>
    <row r="586" spans="1:8" x14ac:dyDescent="0.25">
      <c r="A586" s="74"/>
      <c r="B586" s="74"/>
      <c r="C586" s="74"/>
      <c r="D586" s="74"/>
      <c r="E586" s="74"/>
      <c r="F586" s="74"/>
      <c r="G586" s="24"/>
      <c r="H586" s="24">
        <v>0</v>
      </c>
    </row>
    <row r="587" spans="1:8" x14ac:dyDescent="0.25">
      <c r="A587" s="69" t="s">
        <v>655</v>
      </c>
      <c r="B587" s="69" t="s">
        <v>685</v>
      </c>
      <c r="C587" s="69" t="s">
        <v>686</v>
      </c>
      <c r="D587" s="69" t="s">
        <v>687</v>
      </c>
      <c r="E587" s="74" t="s">
        <v>658</v>
      </c>
      <c r="F587" s="69" t="s">
        <v>192</v>
      </c>
      <c r="G587" s="24">
        <v>0</v>
      </c>
      <c r="H587" s="24">
        <v>0</v>
      </c>
    </row>
    <row r="588" spans="1:8" x14ac:dyDescent="0.25">
      <c r="A588" s="74"/>
      <c r="B588" s="74"/>
      <c r="C588" s="74"/>
      <c r="D588" s="74"/>
      <c r="E588" s="74"/>
      <c r="F588" s="74"/>
      <c r="G588" s="46">
        <v>0</v>
      </c>
      <c r="H588" s="24">
        <v>0</v>
      </c>
    </row>
    <row r="589" spans="1:8" x14ac:dyDescent="0.25">
      <c r="A589" s="74"/>
      <c r="B589" s="74"/>
      <c r="C589" s="74"/>
      <c r="D589" s="74"/>
      <c r="E589" s="74"/>
      <c r="F589" s="74"/>
      <c r="G589" s="24"/>
      <c r="H589" s="24">
        <v>0</v>
      </c>
    </row>
    <row r="590" spans="1:8" x14ac:dyDescent="0.25">
      <c r="A590" s="71" t="s">
        <v>688</v>
      </c>
      <c r="B590" s="81" t="s">
        <v>689</v>
      </c>
      <c r="C590" s="71" t="s">
        <v>690</v>
      </c>
      <c r="D590" s="71" t="s">
        <v>691</v>
      </c>
      <c r="E590" s="71" t="s">
        <v>692</v>
      </c>
      <c r="F590" s="89" t="s">
        <v>693</v>
      </c>
      <c r="G590" s="26">
        <v>0</v>
      </c>
      <c r="H590" s="26">
        <v>0</v>
      </c>
    </row>
    <row r="591" spans="1:8" x14ac:dyDescent="0.25">
      <c r="A591" s="71"/>
      <c r="B591" s="81"/>
      <c r="C591" s="71"/>
      <c r="D591" s="71"/>
      <c r="E591" s="71"/>
      <c r="F591" s="89"/>
      <c r="G591" s="26">
        <v>600</v>
      </c>
      <c r="H591" s="26">
        <v>0</v>
      </c>
    </row>
    <row r="592" spans="1:8" x14ac:dyDescent="0.25">
      <c r="A592" s="71"/>
      <c r="B592" s="81"/>
      <c r="C592" s="71"/>
      <c r="D592" s="71"/>
      <c r="E592" s="71"/>
      <c r="F592" s="89"/>
      <c r="G592" s="27"/>
      <c r="H592" s="26">
        <v>0</v>
      </c>
    </row>
    <row r="593" spans="1:8" x14ac:dyDescent="0.25">
      <c r="A593" s="71" t="s">
        <v>688</v>
      </c>
      <c r="B593" s="81" t="s">
        <v>694</v>
      </c>
      <c r="C593" s="71" t="s">
        <v>203</v>
      </c>
      <c r="D593" s="71" t="s">
        <v>55</v>
      </c>
      <c r="E593" s="71" t="s">
        <v>692</v>
      </c>
      <c r="F593" s="89" t="s">
        <v>56</v>
      </c>
      <c r="G593" s="26">
        <v>0</v>
      </c>
      <c r="H593" s="26">
        <v>0</v>
      </c>
    </row>
    <row r="594" spans="1:8" x14ac:dyDescent="0.25">
      <c r="A594" s="71"/>
      <c r="B594" s="81"/>
      <c r="C594" s="71"/>
      <c r="D594" s="71"/>
      <c r="E594" s="71"/>
      <c r="F594" s="89"/>
      <c r="G594" s="26">
        <v>600</v>
      </c>
      <c r="H594" s="26">
        <v>0</v>
      </c>
    </row>
    <row r="595" spans="1:8" x14ac:dyDescent="0.25">
      <c r="A595" s="71"/>
      <c r="B595" s="81"/>
      <c r="C595" s="71"/>
      <c r="D595" s="71"/>
      <c r="E595" s="71"/>
      <c r="F595" s="89"/>
      <c r="G595" s="27"/>
      <c r="H595" s="26">
        <v>0</v>
      </c>
    </row>
    <row r="596" spans="1:8" x14ac:dyDescent="0.25">
      <c r="A596" s="71" t="s">
        <v>688</v>
      </c>
      <c r="B596" s="81" t="s">
        <v>695</v>
      </c>
      <c r="C596" s="71" t="s">
        <v>203</v>
      </c>
      <c r="D596" s="71" t="s">
        <v>313</v>
      </c>
      <c r="E596" s="71" t="s">
        <v>692</v>
      </c>
      <c r="F596" s="89" t="s">
        <v>61</v>
      </c>
      <c r="G596" s="26">
        <v>0</v>
      </c>
      <c r="H596" s="26">
        <v>0</v>
      </c>
    </row>
    <row r="597" spans="1:8" x14ac:dyDescent="0.25">
      <c r="A597" s="71"/>
      <c r="B597" s="81"/>
      <c r="C597" s="71"/>
      <c r="D597" s="71"/>
      <c r="E597" s="71"/>
      <c r="F597" s="89"/>
      <c r="G597" s="26">
        <v>600</v>
      </c>
      <c r="H597" s="26">
        <v>0</v>
      </c>
    </row>
    <row r="598" spans="1:8" x14ac:dyDescent="0.25">
      <c r="A598" s="71"/>
      <c r="B598" s="81"/>
      <c r="C598" s="71"/>
      <c r="D598" s="71"/>
      <c r="E598" s="71"/>
      <c r="F598" s="89"/>
      <c r="G598" s="27"/>
      <c r="H598" s="26">
        <v>0</v>
      </c>
    </row>
    <row r="599" spans="1:8" x14ac:dyDescent="0.25">
      <c r="A599" s="71" t="s">
        <v>688</v>
      </c>
      <c r="B599" s="81" t="s">
        <v>696</v>
      </c>
      <c r="C599" s="71" t="s">
        <v>203</v>
      </c>
      <c r="D599" s="71" t="s">
        <v>527</v>
      </c>
      <c r="E599" s="71" t="s">
        <v>692</v>
      </c>
      <c r="F599" s="89" t="s">
        <v>64</v>
      </c>
      <c r="G599" s="26">
        <v>0</v>
      </c>
      <c r="H599" s="26">
        <v>0</v>
      </c>
    </row>
    <row r="600" spans="1:8" x14ac:dyDescent="0.25">
      <c r="A600" s="71"/>
      <c r="B600" s="81"/>
      <c r="C600" s="71"/>
      <c r="D600" s="71"/>
      <c r="E600" s="71"/>
      <c r="F600" s="89"/>
      <c r="G600" s="26">
        <v>600</v>
      </c>
      <c r="H600" s="26">
        <v>0</v>
      </c>
    </row>
    <row r="601" spans="1:8" x14ac:dyDescent="0.25">
      <c r="A601" s="71"/>
      <c r="B601" s="81"/>
      <c r="C601" s="71"/>
      <c r="D601" s="71"/>
      <c r="E601" s="71"/>
      <c r="F601" s="89"/>
      <c r="G601" s="27"/>
      <c r="H601" s="26">
        <v>0</v>
      </c>
    </row>
    <row r="602" spans="1:8" x14ac:dyDescent="0.25">
      <c r="A602" s="71" t="s">
        <v>688</v>
      </c>
      <c r="B602" s="81" t="s">
        <v>697</v>
      </c>
      <c r="C602" s="71" t="s">
        <v>698</v>
      </c>
      <c r="D602" s="71" t="s">
        <v>699</v>
      </c>
      <c r="E602" s="71" t="s">
        <v>692</v>
      </c>
      <c r="F602" s="89" t="s">
        <v>700</v>
      </c>
      <c r="G602" s="26">
        <v>0</v>
      </c>
      <c r="H602" s="26">
        <v>0</v>
      </c>
    </row>
    <row r="603" spans="1:8" x14ac:dyDescent="0.25">
      <c r="A603" s="71"/>
      <c r="B603" s="81"/>
      <c r="C603" s="71"/>
      <c r="D603" s="71"/>
      <c r="E603" s="71"/>
      <c r="F603" s="89"/>
      <c r="G603" s="26">
        <v>600</v>
      </c>
      <c r="H603" s="26">
        <v>0</v>
      </c>
    </row>
    <row r="604" spans="1:8" x14ac:dyDescent="0.25">
      <c r="A604" s="71"/>
      <c r="B604" s="81"/>
      <c r="C604" s="71"/>
      <c r="D604" s="71"/>
      <c r="E604" s="71"/>
      <c r="F604" s="89"/>
      <c r="G604" s="27"/>
      <c r="H604" s="26">
        <v>0</v>
      </c>
    </row>
    <row r="605" spans="1:8" x14ac:dyDescent="0.25">
      <c r="A605" s="71" t="s">
        <v>688</v>
      </c>
      <c r="B605" s="81" t="s">
        <v>701</v>
      </c>
      <c r="C605" s="71" t="s">
        <v>702</v>
      </c>
      <c r="D605" s="71" t="s">
        <v>703</v>
      </c>
      <c r="E605" s="71" t="s">
        <v>692</v>
      </c>
      <c r="F605" s="89" t="s">
        <v>704</v>
      </c>
      <c r="G605" s="26">
        <v>0</v>
      </c>
      <c r="H605" s="26">
        <v>0</v>
      </c>
    </row>
    <row r="606" spans="1:8" x14ac:dyDescent="0.25">
      <c r="A606" s="71"/>
      <c r="B606" s="81"/>
      <c r="C606" s="71"/>
      <c r="D606" s="71"/>
      <c r="E606" s="71"/>
      <c r="F606" s="89"/>
      <c r="G606" s="26">
        <v>0</v>
      </c>
      <c r="H606" s="26">
        <v>0</v>
      </c>
    </row>
    <row r="607" spans="1:8" x14ac:dyDescent="0.25">
      <c r="A607" s="71"/>
      <c r="B607" s="81"/>
      <c r="C607" s="71"/>
      <c r="D607" s="71"/>
      <c r="E607" s="71"/>
      <c r="F607" s="89"/>
      <c r="G607" s="27"/>
      <c r="H607" s="26">
        <v>0</v>
      </c>
    </row>
    <row r="608" spans="1:8" x14ac:dyDescent="0.25">
      <c r="A608" s="71" t="s">
        <v>688</v>
      </c>
      <c r="B608" s="81" t="s">
        <v>705</v>
      </c>
      <c r="C608" s="71" t="s">
        <v>702</v>
      </c>
      <c r="D608" s="71" t="s">
        <v>703</v>
      </c>
      <c r="E608" s="71" t="s">
        <v>692</v>
      </c>
      <c r="F608" s="89" t="s">
        <v>704</v>
      </c>
      <c r="G608" s="26">
        <v>0</v>
      </c>
      <c r="H608" s="26">
        <v>0</v>
      </c>
    </row>
    <row r="609" spans="1:8" x14ac:dyDescent="0.25">
      <c r="A609" s="71"/>
      <c r="B609" s="81"/>
      <c r="C609" s="71"/>
      <c r="D609" s="71"/>
      <c r="E609" s="71"/>
      <c r="F609" s="89"/>
      <c r="G609" s="26">
        <v>0</v>
      </c>
      <c r="H609" s="26">
        <v>0</v>
      </c>
    </row>
    <row r="610" spans="1:8" x14ac:dyDescent="0.25">
      <c r="A610" s="71"/>
      <c r="B610" s="81"/>
      <c r="C610" s="71"/>
      <c r="D610" s="71"/>
      <c r="E610" s="71"/>
      <c r="F610" s="89"/>
      <c r="G610" s="27"/>
      <c r="H610" s="26">
        <v>0</v>
      </c>
    </row>
    <row r="611" spans="1:8" x14ac:dyDescent="0.25">
      <c r="A611" s="71" t="s">
        <v>706</v>
      </c>
      <c r="B611" s="81" t="s">
        <v>707</v>
      </c>
      <c r="C611" s="71" t="s">
        <v>708</v>
      </c>
      <c r="D611" s="71" t="s">
        <v>709</v>
      </c>
      <c r="E611" s="71" t="s">
        <v>692</v>
      </c>
      <c r="F611" s="89" t="s">
        <v>67</v>
      </c>
      <c r="G611" s="26">
        <v>1950</v>
      </c>
      <c r="H611" s="26">
        <v>0</v>
      </c>
    </row>
    <row r="612" spans="1:8" x14ac:dyDescent="0.25">
      <c r="A612" s="71"/>
      <c r="B612" s="81"/>
      <c r="C612" s="71"/>
      <c r="D612" s="71"/>
      <c r="E612" s="71"/>
      <c r="F612" s="89"/>
      <c r="G612" s="26">
        <v>0</v>
      </c>
      <c r="H612" s="26">
        <f>454.5*2</f>
        <v>909</v>
      </c>
    </row>
    <row r="613" spans="1:8" x14ac:dyDescent="0.25">
      <c r="A613" s="71"/>
      <c r="B613" s="81"/>
      <c r="C613" s="71"/>
      <c r="D613" s="71"/>
      <c r="E613" s="71"/>
      <c r="F613" s="89"/>
      <c r="G613" s="27"/>
      <c r="H613" s="26">
        <v>100</v>
      </c>
    </row>
    <row r="614" spans="1:8" ht="15" customHeight="1" x14ac:dyDescent="0.25">
      <c r="A614" s="69" t="s">
        <v>1195</v>
      </c>
      <c r="B614" s="69" t="s">
        <v>710</v>
      </c>
      <c r="C614" s="69" t="s">
        <v>711</v>
      </c>
      <c r="D614" s="69" t="s">
        <v>714</v>
      </c>
      <c r="E614" s="74" t="s">
        <v>712</v>
      </c>
      <c r="F614" s="69" t="s">
        <v>713</v>
      </c>
      <c r="G614" s="47">
        <v>0</v>
      </c>
      <c r="H614" s="48">
        <v>0</v>
      </c>
    </row>
    <row r="615" spans="1:8" x14ac:dyDescent="0.25">
      <c r="A615" s="74"/>
      <c r="B615" s="74"/>
      <c r="C615" s="74"/>
      <c r="D615" s="69"/>
      <c r="E615" s="74"/>
      <c r="F615" s="74"/>
      <c r="G615" s="48">
        <v>0</v>
      </c>
      <c r="H615" s="48">
        <v>0</v>
      </c>
    </row>
    <row r="616" spans="1:8" x14ac:dyDescent="0.25">
      <c r="A616" s="74"/>
      <c r="B616" s="74"/>
      <c r="C616" s="74"/>
      <c r="D616" s="69"/>
      <c r="E616" s="74"/>
      <c r="F616" s="74"/>
      <c r="G616" s="48"/>
      <c r="H616" s="48">
        <v>0</v>
      </c>
    </row>
    <row r="617" spans="1:8" ht="15" customHeight="1" x14ac:dyDescent="0.25">
      <c r="A617" s="69" t="s">
        <v>715</v>
      </c>
      <c r="B617" s="69" t="s">
        <v>716</v>
      </c>
      <c r="C617" s="69" t="s">
        <v>166</v>
      </c>
      <c r="D617" s="69" t="s">
        <v>302</v>
      </c>
      <c r="E617" s="74" t="s">
        <v>712</v>
      </c>
      <c r="F617" s="69" t="s">
        <v>242</v>
      </c>
      <c r="G617" s="48">
        <v>945</v>
      </c>
      <c r="H617" s="48">
        <v>0</v>
      </c>
    </row>
    <row r="618" spans="1:8" x14ac:dyDescent="0.25">
      <c r="A618" s="74"/>
      <c r="B618" s="74"/>
      <c r="C618" s="74"/>
      <c r="D618" s="69"/>
      <c r="E618" s="74"/>
      <c r="F618" s="74"/>
      <c r="G618" s="48">
        <f>766.16+235.8</f>
        <v>1001.96</v>
      </c>
      <c r="H618" s="48">
        <f>390.17+205+205</f>
        <v>800.17000000000007</v>
      </c>
    </row>
    <row r="619" spans="1:8" x14ac:dyDescent="0.25">
      <c r="A619" s="74"/>
      <c r="B619" s="74"/>
      <c r="C619" s="74"/>
      <c r="D619" s="69"/>
      <c r="E619" s="74"/>
      <c r="F619" s="74"/>
      <c r="G619" s="48"/>
      <c r="H619" s="48">
        <v>0</v>
      </c>
    </row>
    <row r="620" spans="1:8" ht="15" customHeight="1" x14ac:dyDescent="0.25">
      <c r="A620" s="69" t="s">
        <v>1195</v>
      </c>
      <c r="B620" s="69" t="s">
        <v>717</v>
      </c>
      <c r="C620" s="69" t="s">
        <v>718</v>
      </c>
      <c r="D620" s="69" t="s">
        <v>121</v>
      </c>
      <c r="E620" s="74" t="s">
        <v>712</v>
      </c>
      <c r="F620" s="69" t="s">
        <v>122</v>
      </c>
      <c r="G620" s="47">
        <v>0</v>
      </c>
      <c r="H620" s="48">
        <v>0</v>
      </c>
    </row>
    <row r="621" spans="1:8" x14ac:dyDescent="0.25">
      <c r="A621" s="74"/>
      <c r="B621" s="74"/>
      <c r="C621" s="74"/>
      <c r="D621" s="69"/>
      <c r="E621" s="74"/>
      <c r="F621" s="74"/>
      <c r="G621" s="47">
        <v>0</v>
      </c>
      <c r="H621" s="48">
        <v>0</v>
      </c>
    </row>
    <row r="622" spans="1:8" x14ac:dyDescent="0.25">
      <c r="A622" s="74"/>
      <c r="B622" s="74"/>
      <c r="C622" s="74"/>
      <c r="D622" s="69"/>
      <c r="E622" s="74"/>
      <c r="F622" s="74"/>
      <c r="G622" s="48"/>
      <c r="H622" s="48">
        <v>0</v>
      </c>
    </row>
    <row r="623" spans="1:8" ht="15" customHeight="1" x14ac:dyDescent="0.25">
      <c r="A623" s="69" t="s">
        <v>719</v>
      </c>
      <c r="B623" s="69" t="s">
        <v>720</v>
      </c>
      <c r="C623" s="69" t="s">
        <v>166</v>
      </c>
      <c r="D623" s="69" t="s">
        <v>721</v>
      </c>
      <c r="E623" s="74" t="s">
        <v>712</v>
      </c>
      <c r="F623" s="69" t="s">
        <v>61</v>
      </c>
      <c r="G623" s="47">
        <v>1890</v>
      </c>
      <c r="H623" s="48">
        <v>0</v>
      </c>
    </row>
    <row r="624" spans="1:8" x14ac:dyDescent="0.25">
      <c r="A624" s="74"/>
      <c r="B624" s="74"/>
      <c r="C624" s="74"/>
      <c r="D624" s="69"/>
      <c r="E624" s="74"/>
      <c r="F624" s="74"/>
      <c r="G624" s="47">
        <f>107.6+482.64</f>
        <v>590.24</v>
      </c>
      <c r="H624" s="48">
        <f>375+415+842</f>
        <v>1632</v>
      </c>
    </row>
    <row r="625" spans="1:8" x14ac:dyDescent="0.25">
      <c r="A625" s="74"/>
      <c r="B625" s="74"/>
      <c r="C625" s="74"/>
      <c r="D625" s="69"/>
      <c r="E625" s="74"/>
      <c r="F625" s="74"/>
      <c r="G625" s="48">
        <f>162.2+217.2+459.36</f>
        <v>838.76</v>
      </c>
      <c r="H625" s="48">
        <v>0</v>
      </c>
    </row>
    <row r="626" spans="1:8" ht="15" customHeight="1" x14ac:dyDescent="0.25">
      <c r="A626" s="69" t="s">
        <v>1195</v>
      </c>
      <c r="B626" s="69" t="s">
        <v>722</v>
      </c>
      <c r="C626" s="69" t="s">
        <v>166</v>
      </c>
      <c r="D626" s="69" t="s">
        <v>527</v>
      </c>
      <c r="E626" s="74" t="s">
        <v>712</v>
      </c>
      <c r="F626" s="69" t="s">
        <v>64</v>
      </c>
      <c r="G626" s="47">
        <v>0</v>
      </c>
      <c r="H626" s="48">
        <v>0</v>
      </c>
    </row>
    <row r="627" spans="1:8" x14ac:dyDescent="0.25">
      <c r="A627" s="74"/>
      <c r="B627" s="74"/>
      <c r="C627" s="74"/>
      <c r="D627" s="69"/>
      <c r="E627" s="74"/>
      <c r="F627" s="74"/>
      <c r="G627" s="48">
        <v>630.01</v>
      </c>
      <c r="H627" s="48">
        <v>0</v>
      </c>
    </row>
    <row r="628" spans="1:8" x14ac:dyDescent="0.25">
      <c r="A628" s="74"/>
      <c r="B628" s="74"/>
      <c r="C628" s="74"/>
      <c r="D628" s="69"/>
      <c r="E628" s="74"/>
      <c r="F628" s="74"/>
      <c r="G628" s="48"/>
      <c r="H628" s="48">
        <v>0</v>
      </c>
    </row>
    <row r="629" spans="1:8" ht="15" customHeight="1" x14ac:dyDescent="0.25">
      <c r="A629" s="69" t="s">
        <v>723</v>
      </c>
      <c r="B629" s="69" t="s">
        <v>724</v>
      </c>
      <c r="C629" s="69" t="s">
        <v>166</v>
      </c>
      <c r="D629" s="69" t="s">
        <v>529</v>
      </c>
      <c r="E629" s="74" t="s">
        <v>712</v>
      </c>
      <c r="F629" s="69" t="s">
        <v>171</v>
      </c>
      <c r="G629" s="48">
        <v>1890</v>
      </c>
      <c r="H629" s="48">
        <v>0</v>
      </c>
    </row>
    <row r="630" spans="1:8" x14ac:dyDescent="0.25">
      <c r="A630" s="74"/>
      <c r="B630" s="74"/>
      <c r="C630" s="74"/>
      <c r="D630" s="69"/>
      <c r="E630" s="74"/>
      <c r="F630" s="74"/>
      <c r="G630" s="48">
        <f>426.6+379.9</f>
        <v>806.5</v>
      </c>
      <c r="H630" s="48">
        <v>0</v>
      </c>
    </row>
    <row r="631" spans="1:8" x14ac:dyDescent="0.25">
      <c r="A631" s="74"/>
      <c r="B631" s="74"/>
      <c r="C631" s="74"/>
      <c r="D631" s="69"/>
      <c r="E631" s="74"/>
      <c r="F631" s="74"/>
      <c r="G631" s="48">
        <f>137+294.75</f>
        <v>431.75</v>
      </c>
      <c r="H631" s="48">
        <v>0</v>
      </c>
    </row>
    <row r="632" spans="1:8" ht="57" x14ac:dyDescent="0.25">
      <c r="A632" s="5" t="s">
        <v>725</v>
      </c>
      <c r="B632" s="5" t="s">
        <v>726</v>
      </c>
      <c r="C632" s="5" t="s">
        <v>727</v>
      </c>
      <c r="D632" s="5" t="s">
        <v>728</v>
      </c>
      <c r="E632" s="5" t="s">
        <v>729</v>
      </c>
      <c r="F632" s="5" t="s">
        <v>378</v>
      </c>
      <c r="G632" s="6" t="s">
        <v>730</v>
      </c>
      <c r="H632" s="6" t="s">
        <v>731</v>
      </c>
    </row>
    <row r="633" spans="1:8" ht="42.75" x14ac:dyDescent="0.25">
      <c r="A633" s="5" t="s">
        <v>732</v>
      </c>
      <c r="B633" s="5" t="s">
        <v>733</v>
      </c>
      <c r="C633" s="5" t="s">
        <v>734</v>
      </c>
      <c r="D633" s="5" t="s">
        <v>735</v>
      </c>
      <c r="E633" s="5" t="s">
        <v>729</v>
      </c>
      <c r="F633" s="5" t="s">
        <v>56</v>
      </c>
      <c r="G633" s="6" t="s">
        <v>736</v>
      </c>
      <c r="H633" s="6" t="s">
        <v>737</v>
      </c>
    </row>
    <row r="634" spans="1:8" ht="42.75" x14ac:dyDescent="0.25">
      <c r="A634" s="5" t="s">
        <v>738</v>
      </c>
      <c r="B634" s="5" t="s">
        <v>739</v>
      </c>
      <c r="C634" s="5" t="s">
        <v>734</v>
      </c>
      <c r="D634" s="5" t="s">
        <v>735</v>
      </c>
      <c r="E634" s="5" t="s">
        <v>729</v>
      </c>
      <c r="F634" s="5" t="s">
        <v>61</v>
      </c>
      <c r="G634" s="6" t="s">
        <v>740</v>
      </c>
      <c r="H634" s="6" t="s">
        <v>741</v>
      </c>
    </row>
    <row r="635" spans="1:8" ht="42.75" x14ac:dyDescent="0.25">
      <c r="A635" s="5" t="s">
        <v>742</v>
      </c>
      <c r="B635" s="5" t="s">
        <v>743</v>
      </c>
      <c r="C635" s="5" t="s">
        <v>734</v>
      </c>
      <c r="D635" s="5" t="s">
        <v>735</v>
      </c>
      <c r="E635" s="5" t="s">
        <v>729</v>
      </c>
      <c r="F635" s="5" t="s">
        <v>744</v>
      </c>
      <c r="G635" s="6" t="s">
        <v>745</v>
      </c>
      <c r="H635" s="6" t="s">
        <v>746</v>
      </c>
    </row>
    <row r="636" spans="1:8" ht="71.25" x14ac:dyDescent="0.25">
      <c r="A636" s="5" t="s">
        <v>725</v>
      </c>
      <c r="B636" s="5" t="s">
        <v>747</v>
      </c>
      <c r="C636" s="5" t="s">
        <v>748</v>
      </c>
      <c r="D636" s="5" t="s">
        <v>749</v>
      </c>
      <c r="E636" s="5" t="s">
        <v>729</v>
      </c>
      <c r="F636" s="5" t="s">
        <v>285</v>
      </c>
      <c r="G636" s="6" t="s">
        <v>730</v>
      </c>
      <c r="H636" s="6" t="s">
        <v>731</v>
      </c>
    </row>
    <row r="637" spans="1:8" ht="71.25" x14ac:dyDescent="0.25">
      <c r="A637" s="5" t="s">
        <v>725</v>
      </c>
      <c r="B637" s="5" t="s">
        <v>750</v>
      </c>
      <c r="C637" s="5" t="s">
        <v>751</v>
      </c>
      <c r="D637" s="5" t="s">
        <v>728</v>
      </c>
      <c r="E637" s="5" t="s">
        <v>729</v>
      </c>
      <c r="F637" s="5" t="s">
        <v>71</v>
      </c>
      <c r="G637" s="6" t="s">
        <v>730</v>
      </c>
      <c r="H637" s="6" t="s">
        <v>731</v>
      </c>
    </row>
    <row r="638" spans="1:8" ht="57" x14ac:dyDescent="0.25">
      <c r="A638" s="5" t="s">
        <v>1195</v>
      </c>
      <c r="B638" s="5" t="s">
        <v>752</v>
      </c>
      <c r="C638" s="5" t="s">
        <v>753</v>
      </c>
      <c r="D638" s="5" t="s">
        <v>754</v>
      </c>
      <c r="E638" s="5" t="s">
        <v>729</v>
      </c>
      <c r="F638" s="5" t="s">
        <v>79</v>
      </c>
      <c r="G638" s="6" t="s">
        <v>730</v>
      </c>
      <c r="H638" s="6" t="s">
        <v>731</v>
      </c>
    </row>
    <row r="639" spans="1:8" ht="71.25" x14ac:dyDescent="0.25">
      <c r="A639" s="5" t="s">
        <v>725</v>
      </c>
      <c r="B639" s="5" t="s">
        <v>260</v>
      </c>
      <c r="C639" s="5" t="s">
        <v>755</v>
      </c>
      <c r="D639" s="5" t="s">
        <v>728</v>
      </c>
      <c r="E639" s="5" t="s">
        <v>729</v>
      </c>
      <c r="F639" s="5" t="s">
        <v>86</v>
      </c>
      <c r="G639" s="6" t="s">
        <v>730</v>
      </c>
      <c r="H639" s="6" t="s">
        <v>731</v>
      </c>
    </row>
    <row r="640" spans="1:8" ht="42.75" x14ac:dyDescent="0.25">
      <c r="A640" s="5" t="s">
        <v>725</v>
      </c>
      <c r="B640" s="5" t="s">
        <v>756</v>
      </c>
      <c r="C640" s="5" t="s">
        <v>757</v>
      </c>
      <c r="D640" s="5" t="s">
        <v>758</v>
      </c>
      <c r="E640" s="5" t="s">
        <v>729</v>
      </c>
      <c r="F640" s="5" t="s">
        <v>86</v>
      </c>
      <c r="G640" s="6" t="s">
        <v>730</v>
      </c>
      <c r="H640" s="6" t="s">
        <v>731</v>
      </c>
    </row>
    <row r="641" spans="1:8" ht="71.25" x14ac:dyDescent="0.25">
      <c r="A641" s="5" t="s">
        <v>725</v>
      </c>
      <c r="B641" s="5" t="s">
        <v>759</v>
      </c>
      <c r="C641" s="5" t="s">
        <v>760</v>
      </c>
      <c r="D641" s="5" t="s">
        <v>728</v>
      </c>
      <c r="E641" s="5" t="s">
        <v>729</v>
      </c>
      <c r="F641" s="5" t="s">
        <v>192</v>
      </c>
      <c r="G641" s="6" t="s">
        <v>730</v>
      </c>
      <c r="H641" s="6" t="s">
        <v>731</v>
      </c>
    </row>
    <row r="642" spans="1:8" ht="42.75" x14ac:dyDescent="0.25">
      <c r="A642" s="5" t="s">
        <v>761</v>
      </c>
      <c r="B642" s="5" t="s">
        <v>762</v>
      </c>
      <c r="C642" s="5" t="s">
        <v>763</v>
      </c>
      <c r="D642" s="5" t="s">
        <v>764</v>
      </c>
      <c r="E642" s="5" t="s">
        <v>729</v>
      </c>
      <c r="F642" s="5" t="s">
        <v>765</v>
      </c>
      <c r="G642" s="6" t="s">
        <v>766</v>
      </c>
      <c r="H642" s="6" t="s">
        <v>767</v>
      </c>
    </row>
    <row r="643" spans="1:8" ht="42.75" x14ac:dyDescent="0.25">
      <c r="A643" s="12" t="s">
        <v>768</v>
      </c>
      <c r="B643" s="5" t="s">
        <v>769</v>
      </c>
      <c r="C643" s="5" t="s">
        <v>763</v>
      </c>
      <c r="D643" s="12" t="s">
        <v>764</v>
      </c>
      <c r="E643" s="7" t="s">
        <v>729</v>
      </c>
      <c r="F643" s="20" t="s">
        <v>404</v>
      </c>
      <c r="G643" s="6" t="s">
        <v>770</v>
      </c>
      <c r="H643" s="6" t="s">
        <v>731</v>
      </c>
    </row>
    <row r="644" spans="1:8" ht="42.75" x14ac:dyDescent="0.25">
      <c r="A644" s="12" t="s">
        <v>771</v>
      </c>
      <c r="B644" s="5" t="s">
        <v>772</v>
      </c>
      <c r="C644" s="5" t="s">
        <v>763</v>
      </c>
      <c r="D644" s="12" t="s">
        <v>764</v>
      </c>
      <c r="E644" s="7" t="s">
        <v>729</v>
      </c>
      <c r="F644" s="20" t="s">
        <v>773</v>
      </c>
      <c r="G644" s="6" t="s">
        <v>774</v>
      </c>
      <c r="H644" s="6" t="s">
        <v>775</v>
      </c>
    </row>
    <row r="645" spans="1:8" ht="42.75" x14ac:dyDescent="0.25">
      <c r="A645" s="12" t="s">
        <v>1195</v>
      </c>
      <c r="B645" s="5" t="s">
        <v>776</v>
      </c>
      <c r="C645" s="5" t="s">
        <v>777</v>
      </c>
      <c r="D645" s="12" t="s">
        <v>778</v>
      </c>
      <c r="E645" s="7" t="s">
        <v>729</v>
      </c>
      <c r="F645" s="20" t="s">
        <v>779</v>
      </c>
      <c r="G645" s="6" t="s">
        <v>730</v>
      </c>
      <c r="H645" s="6" t="s">
        <v>731</v>
      </c>
    </row>
    <row r="646" spans="1:8" x14ac:dyDescent="0.25">
      <c r="A646" s="81" t="s">
        <v>1195</v>
      </c>
      <c r="B646" s="81" t="s">
        <v>780</v>
      </c>
      <c r="C646" s="81" t="s">
        <v>115</v>
      </c>
      <c r="D646" s="81" t="s">
        <v>781</v>
      </c>
      <c r="E646" s="69" t="s">
        <v>782</v>
      </c>
      <c r="F646" s="81" t="s">
        <v>12</v>
      </c>
      <c r="G646" s="49"/>
      <c r="H646" s="49"/>
    </row>
    <row r="647" spans="1:8" x14ac:dyDescent="0.25">
      <c r="A647" s="81"/>
      <c r="B647" s="81"/>
      <c r="C647" s="81"/>
      <c r="D647" s="81"/>
      <c r="E647" s="69"/>
      <c r="F647" s="81"/>
      <c r="G647" s="49"/>
      <c r="H647" s="49"/>
    </row>
    <row r="648" spans="1:8" x14ac:dyDescent="0.25">
      <c r="A648" s="81" t="s">
        <v>1195</v>
      </c>
      <c r="B648" s="81" t="s">
        <v>783</v>
      </c>
      <c r="C648" s="81" t="s">
        <v>109</v>
      </c>
      <c r="D648" s="81" t="s">
        <v>110</v>
      </c>
      <c r="E648" s="69" t="s">
        <v>782</v>
      </c>
      <c r="F648" s="81" t="s">
        <v>23</v>
      </c>
      <c r="G648" s="49"/>
      <c r="H648" s="49"/>
    </row>
    <row r="649" spans="1:8" x14ac:dyDescent="0.25">
      <c r="A649" s="81"/>
      <c r="B649" s="81"/>
      <c r="C649" s="81"/>
      <c r="D649" s="81"/>
      <c r="E649" s="69"/>
      <c r="F649" s="81"/>
      <c r="G649" s="49"/>
      <c r="H649" s="49"/>
    </row>
    <row r="650" spans="1:8" ht="24.95" customHeight="1" x14ac:dyDescent="0.25">
      <c r="A650" s="81" t="s">
        <v>1195</v>
      </c>
      <c r="B650" s="81" t="s">
        <v>784</v>
      </c>
      <c r="C650" s="81" t="s">
        <v>115</v>
      </c>
      <c r="D650" s="81" t="s">
        <v>785</v>
      </c>
      <c r="E650" s="69" t="s">
        <v>782</v>
      </c>
      <c r="F650" s="81" t="s">
        <v>15</v>
      </c>
      <c r="G650" s="49"/>
      <c r="H650" s="49"/>
    </row>
    <row r="651" spans="1:8" ht="24.95" customHeight="1" x14ac:dyDescent="0.25">
      <c r="A651" s="81"/>
      <c r="B651" s="81"/>
      <c r="C651" s="81"/>
      <c r="D651" s="81"/>
      <c r="E651" s="69"/>
      <c r="F651" s="81"/>
      <c r="G651" s="49"/>
      <c r="H651" s="49"/>
    </row>
    <row r="652" spans="1:8" ht="24.95" customHeight="1" x14ac:dyDescent="0.25">
      <c r="A652" s="81" t="s">
        <v>1195</v>
      </c>
      <c r="B652" s="81" t="s">
        <v>786</v>
      </c>
      <c r="C652" s="81" t="s">
        <v>115</v>
      </c>
      <c r="D652" s="81" t="s">
        <v>785</v>
      </c>
      <c r="E652" s="69" t="s">
        <v>782</v>
      </c>
      <c r="F652" s="81" t="s">
        <v>15</v>
      </c>
      <c r="G652" s="49"/>
      <c r="H652" s="49"/>
    </row>
    <row r="653" spans="1:8" ht="24.95" customHeight="1" x14ac:dyDescent="0.25">
      <c r="A653" s="81"/>
      <c r="B653" s="81"/>
      <c r="C653" s="81"/>
      <c r="D653" s="81"/>
      <c r="E653" s="69"/>
      <c r="F653" s="81"/>
      <c r="G653" s="49"/>
      <c r="H653" s="49"/>
    </row>
    <row r="654" spans="1:8" x14ac:dyDescent="0.25">
      <c r="A654" s="81" t="s">
        <v>1195</v>
      </c>
      <c r="B654" s="81" t="s">
        <v>783</v>
      </c>
      <c r="C654" s="81" t="s">
        <v>109</v>
      </c>
      <c r="D654" s="81" t="s">
        <v>110</v>
      </c>
      <c r="E654" s="69" t="s">
        <v>782</v>
      </c>
      <c r="F654" s="81" t="s">
        <v>26</v>
      </c>
      <c r="G654" s="49"/>
      <c r="H654" s="49"/>
    </row>
    <row r="655" spans="1:8" x14ac:dyDescent="0.25">
      <c r="A655" s="81"/>
      <c r="B655" s="81"/>
      <c r="C655" s="81"/>
      <c r="D655" s="81"/>
      <c r="E655" s="69"/>
      <c r="F655" s="81"/>
      <c r="G655" s="49"/>
      <c r="H655" s="49"/>
    </row>
    <row r="656" spans="1:8" x14ac:dyDescent="0.25">
      <c r="A656" s="81" t="s">
        <v>1195</v>
      </c>
      <c r="B656" s="81" t="s">
        <v>787</v>
      </c>
      <c r="C656" s="81" t="s">
        <v>115</v>
      </c>
      <c r="D656" s="81" t="s">
        <v>788</v>
      </c>
      <c r="E656" s="69" t="s">
        <v>782</v>
      </c>
      <c r="F656" s="81" t="s">
        <v>363</v>
      </c>
      <c r="G656" s="49"/>
      <c r="H656" s="49"/>
    </row>
    <row r="657" spans="1:8" x14ac:dyDescent="0.25">
      <c r="A657" s="81"/>
      <c r="B657" s="81"/>
      <c r="C657" s="81"/>
      <c r="D657" s="81"/>
      <c r="E657" s="69"/>
      <c r="F657" s="81"/>
      <c r="G657" s="49"/>
      <c r="H657" s="49"/>
    </row>
    <row r="658" spans="1:8" x14ac:dyDescent="0.25">
      <c r="A658" s="10" t="s">
        <v>789</v>
      </c>
      <c r="B658" s="81" t="s">
        <v>790</v>
      </c>
      <c r="C658" s="81" t="s">
        <v>109</v>
      </c>
      <c r="D658" s="81" t="s">
        <v>110</v>
      </c>
      <c r="E658" s="69" t="s">
        <v>782</v>
      </c>
      <c r="F658" s="81" t="s">
        <v>30</v>
      </c>
      <c r="G658" s="49">
        <v>1820.2</v>
      </c>
      <c r="H658" s="49"/>
    </row>
    <row r="659" spans="1:8" ht="28.5" x14ac:dyDescent="0.25">
      <c r="A659" s="10" t="s">
        <v>791</v>
      </c>
      <c r="B659" s="81"/>
      <c r="C659" s="81"/>
      <c r="D659" s="81"/>
      <c r="E659" s="69"/>
      <c r="F659" s="81"/>
      <c r="G659" s="49">
        <v>689</v>
      </c>
      <c r="H659" s="49">
        <v>304</v>
      </c>
    </row>
    <row r="660" spans="1:8" x14ac:dyDescent="0.25">
      <c r="A660" s="81" t="s">
        <v>1195</v>
      </c>
      <c r="B660" s="81" t="s">
        <v>191</v>
      </c>
      <c r="C660" s="81" t="s">
        <v>115</v>
      </c>
      <c r="D660" s="81" t="s">
        <v>792</v>
      </c>
      <c r="E660" s="69" t="s">
        <v>782</v>
      </c>
      <c r="F660" s="81" t="s">
        <v>793</v>
      </c>
      <c r="G660" s="49"/>
      <c r="H660" s="49"/>
    </row>
    <row r="661" spans="1:8" x14ac:dyDescent="0.25">
      <c r="A661" s="81"/>
      <c r="B661" s="81"/>
      <c r="C661" s="81"/>
      <c r="D661" s="81"/>
      <c r="E661" s="69"/>
      <c r="F661" s="81"/>
      <c r="G661" s="49"/>
      <c r="H661" s="49"/>
    </row>
    <row r="662" spans="1:8" x14ac:dyDescent="0.25">
      <c r="A662" s="81" t="s">
        <v>1195</v>
      </c>
      <c r="B662" s="81" t="s">
        <v>794</v>
      </c>
      <c r="C662" s="81" t="s">
        <v>115</v>
      </c>
      <c r="D662" s="81" t="s">
        <v>792</v>
      </c>
      <c r="E662" s="69" t="s">
        <v>782</v>
      </c>
      <c r="F662" s="81" t="s">
        <v>793</v>
      </c>
      <c r="G662" s="49"/>
      <c r="H662" s="49"/>
    </row>
    <row r="663" spans="1:8" x14ac:dyDescent="0.25">
      <c r="A663" s="81"/>
      <c r="B663" s="81"/>
      <c r="C663" s="81"/>
      <c r="D663" s="81"/>
      <c r="E663" s="69"/>
      <c r="F663" s="81"/>
      <c r="G663" s="49"/>
      <c r="H663" s="49"/>
    </row>
    <row r="664" spans="1:8" x14ac:dyDescent="0.25">
      <c r="A664" s="81" t="s">
        <v>1195</v>
      </c>
      <c r="B664" s="81" t="s">
        <v>795</v>
      </c>
      <c r="C664" s="81" t="s">
        <v>796</v>
      </c>
      <c r="D664" s="81" t="s">
        <v>317</v>
      </c>
      <c r="E664" s="69" t="s">
        <v>782</v>
      </c>
      <c r="F664" s="81" t="s">
        <v>42</v>
      </c>
      <c r="G664" s="49"/>
      <c r="H664" s="49"/>
    </row>
    <row r="665" spans="1:8" x14ac:dyDescent="0.25">
      <c r="A665" s="81"/>
      <c r="B665" s="81"/>
      <c r="C665" s="81"/>
      <c r="D665" s="81"/>
      <c r="E665" s="69"/>
      <c r="F665" s="81"/>
      <c r="G665" s="49"/>
      <c r="H665" s="49"/>
    </row>
    <row r="666" spans="1:8" x14ac:dyDescent="0.25">
      <c r="A666" s="69" t="s">
        <v>1195</v>
      </c>
      <c r="B666" s="69" t="s">
        <v>797</v>
      </c>
      <c r="C666" s="69" t="s">
        <v>544</v>
      </c>
      <c r="D666" s="69" t="s">
        <v>544</v>
      </c>
      <c r="E666" s="69" t="s">
        <v>798</v>
      </c>
      <c r="F666" s="69">
        <v>1</v>
      </c>
      <c r="G666" s="37">
        <v>0</v>
      </c>
      <c r="H666" s="37">
        <v>0</v>
      </c>
    </row>
    <row r="667" spans="1:8" x14ac:dyDescent="0.25">
      <c r="A667" s="69"/>
      <c r="B667" s="69"/>
      <c r="C667" s="69"/>
      <c r="D667" s="69"/>
      <c r="E667" s="69"/>
      <c r="F667" s="69"/>
      <c r="G667" s="37">
        <v>0</v>
      </c>
      <c r="H667" s="37">
        <v>0</v>
      </c>
    </row>
    <row r="668" spans="1:8" x14ac:dyDescent="0.25">
      <c r="A668" s="69"/>
      <c r="B668" s="69"/>
      <c r="C668" s="69"/>
      <c r="D668" s="69"/>
      <c r="E668" s="69"/>
      <c r="F668" s="69"/>
      <c r="G668" s="37">
        <v>0</v>
      </c>
      <c r="H668" s="37">
        <v>0</v>
      </c>
    </row>
    <row r="669" spans="1:8" x14ac:dyDescent="0.25">
      <c r="A669" s="69" t="s">
        <v>1195</v>
      </c>
      <c r="B669" s="69" t="s">
        <v>799</v>
      </c>
      <c r="C669" s="69" t="s">
        <v>502</v>
      </c>
      <c r="D669" s="69" t="s">
        <v>800</v>
      </c>
      <c r="E669" s="69" t="s">
        <v>798</v>
      </c>
      <c r="F669" s="69">
        <v>1</v>
      </c>
      <c r="G669" s="37">
        <v>0</v>
      </c>
      <c r="H669" s="37">
        <v>0</v>
      </c>
    </row>
    <row r="670" spans="1:8" x14ac:dyDescent="0.25">
      <c r="A670" s="69"/>
      <c r="B670" s="69"/>
      <c r="C670" s="69"/>
      <c r="D670" s="69"/>
      <c r="E670" s="69"/>
      <c r="F670" s="69"/>
      <c r="G670" s="37">
        <v>930.99</v>
      </c>
      <c r="H670" s="37">
        <v>0</v>
      </c>
    </row>
    <row r="671" spans="1:8" x14ac:dyDescent="0.25">
      <c r="A671" s="69"/>
      <c r="B671" s="69"/>
      <c r="C671" s="69"/>
      <c r="D671" s="69"/>
      <c r="E671" s="69"/>
      <c r="F671" s="69"/>
      <c r="G671" s="37">
        <v>0</v>
      </c>
      <c r="H671" s="37">
        <v>0</v>
      </c>
    </row>
    <row r="672" spans="1:8" x14ac:dyDescent="0.25">
      <c r="A672" s="69" t="s">
        <v>1195</v>
      </c>
      <c r="B672" s="69" t="s">
        <v>801</v>
      </c>
      <c r="C672" s="69" t="s">
        <v>203</v>
      </c>
      <c r="D672" s="69" t="s">
        <v>204</v>
      </c>
      <c r="E672" s="69" t="s">
        <v>798</v>
      </c>
      <c r="F672" s="69">
        <v>2</v>
      </c>
      <c r="G672" s="37">
        <v>0</v>
      </c>
      <c r="H672" s="37">
        <v>0</v>
      </c>
    </row>
    <row r="673" spans="1:8" x14ac:dyDescent="0.25">
      <c r="A673" s="69"/>
      <c r="B673" s="69"/>
      <c r="C673" s="69"/>
      <c r="D673" s="69"/>
      <c r="E673" s="69"/>
      <c r="F673" s="69"/>
      <c r="G673" s="37">
        <v>0</v>
      </c>
      <c r="H673" s="37">
        <v>0</v>
      </c>
    </row>
    <row r="674" spans="1:8" x14ac:dyDescent="0.25">
      <c r="A674" s="69"/>
      <c r="B674" s="69"/>
      <c r="C674" s="69"/>
      <c r="D674" s="69"/>
      <c r="E674" s="69"/>
      <c r="F674" s="69"/>
      <c r="G674" s="37">
        <v>0</v>
      </c>
      <c r="H674" s="37">
        <v>0</v>
      </c>
    </row>
    <row r="675" spans="1:8" x14ac:dyDescent="0.25">
      <c r="A675" s="69" t="s">
        <v>1195</v>
      </c>
      <c r="B675" s="69" t="s">
        <v>802</v>
      </c>
      <c r="C675" s="69" t="s">
        <v>203</v>
      </c>
      <c r="D675" s="69" t="s">
        <v>204</v>
      </c>
      <c r="E675" s="69" t="s">
        <v>798</v>
      </c>
      <c r="F675" s="69">
        <v>2</v>
      </c>
      <c r="G675" s="37">
        <v>0</v>
      </c>
      <c r="H675" s="37">
        <v>0</v>
      </c>
    </row>
    <row r="676" spans="1:8" x14ac:dyDescent="0.25">
      <c r="A676" s="69"/>
      <c r="B676" s="69"/>
      <c r="C676" s="69"/>
      <c r="D676" s="69"/>
      <c r="E676" s="69"/>
      <c r="F676" s="69"/>
      <c r="G676" s="37">
        <v>0</v>
      </c>
      <c r="H676" s="37">
        <v>0</v>
      </c>
    </row>
    <row r="677" spans="1:8" x14ac:dyDescent="0.25">
      <c r="A677" s="69"/>
      <c r="B677" s="69"/>
      <c r="C677" s="69"/>
      <c r="D677" s="69"/>
      <c r="E677" s="69"/>
      <c r="F677" s="69"/>
      <c r="G677" s="37">
        <v>0</v>
      </c>
      <c r="H677" s="37">
        <v>0</v>
      </c>
    </row>
    <row r="678" spans="1:8" x14ac:dyDescent="0.25">
      <c r="A678" s="69" t="s">
        <v>1195</v>
      </c>
      <c r="B678" s="69" t="s">
        <v>803</v>
      </c>
      <c r="C678" s="69" t="s">
        <v>203</v>
      </c>
      <c r="D678" s="69" t="s">
        <v>204</v>
      </c>
      <c r="E678" s="69" t="s">
        <v>798</v>
      </c>
      <c r="F678" s="69">
        <v>2</v>
      </c>
      <c r="G678" s="92">
        <v>0</v>
      </c>
      <c r="H678" s="92">
        <v>0</v>
      </c>
    </row>
    <row r="679" spans="1:8" x14ac:dyDescent="0.25">
      <c r="A679" s="69"/>
      <c r="B679" s="69"/>
      <c r="C679" s="69"/>
      <c r="D679" s="69"/>
      <c r="E679" s="69"/>
      <c r="F679" s="69"/>
      <c r="G679" s="92"/>
      <c r="H679" s="92"/>
    </row>
    <row r="680" spans="1:8" x14ac:dyDescent="0.25">
      <c r="A680" s="69" t="s">
        <v>1195</v>
      </c>
      <c r="B680" s="69" t="s">
        <v>804</v>
      </c>
      <c r="C680" s="69" t="s">
        <v>203</v>
      </c>
      <c r="D680" s="69" t="s">
        <v>204</v>
      </c>
      <c r="E680" s="69" t="s">
        <v>798</v>
      </c>
      <c r="F680" s="69">
        <v>2</v>
      </c>
      <c r="G680" s="50">
        <v>0</v>
      </c>
      <c r="H680" s="50">
        <v>0</v>
      </c>
    </row>
    <row r="681" spans="1:8" x14ac:dyDescent="0.25">
      <c r="A681" s="69"/>
      <c r="B681" s="69"/>
      <c r="C681" s="69"/>
      <c r="D681" s="69"/>
      <c r="E681" s="69"/>
      <c r="F681" s="74"/>
      <c r="G681" s="31">
        <v>1000</v>
      </c>
      <c r="H681" s="50">
        <v>0</v>
      </c>
    </row>
    <row r="682" spans="1:8" x14ac:dyDescent="0.25">
      <c r="A682" s="69"/>
      <c r="B682" s="69"/>
      <c r="C682" s="69"/>
      <c r="D682" s="69"/>
      <c r="E682" s="69"/>
      <c r="F682" s="74"/>
      <c r="G682" s="50"/>
      <c r="H682" s="50">
        <v>0</v>
      </c>
    </row>
    <row r="683" spans="1:8" x14ac:dyDescent="0.25">
      <c r="A683" s="69" t="s">
        <v>1195</v>
      </c>
      <c r="B683" s="69" t="s">
        <v>805</v>
      </c>
      <c r="C683" s="69" t="s">
        <v>806</v>
      </c>
      <c r="D683" s="69" t="s">
        <v>807</v>
      </c>
      <c r="E683" s="69" t="s">
        <v>798</v>
      </c>
      <c r="F683" s="69" t="s">
        <v>1195</v>
      </c>
      <c r="G683" s="50">
        <v>0</v>
      </c>
      <c r="H683" s="50">
        <v>0</v>
      </c>
    </row>
    <row r="684" spans="1:8" x14ac:dyDescent="0.25">
      <c r="A684" s="69"/>
      <c r="B684" s="69"/>
      <c r="C684" s="69"/>
      <c r="D684" s="69"/>
      <c r="E684" s="69"/>
      <c r="F684" s="69"/>
      <c r="G684" s="31">
        <v>0</v>
      </c>
      <c r="H684" s="50">
        <v>0</v>
      </c>
    </row>
    <row r="685" spans="1:8" x14ac:dyDescent="0.25">
      <c r="A685" s="69"/>
      <c r="B685" s="69"/>
      <c r="C685" s="69"/>
      <c r="D685" s="69"/>
      <c r="E685" s="69"/>
      <c r="F685" s="69"/>
      <c r="G685" s="50"/>
      <c r="H685" s="50">
        <v>0</v>
      </c>
    </row>
    <row r="686" spans="1:8" x14ac:dyDescent="0.25">
      <c r="A686" s="69" t="s">
        <v>1195</v>
      </c>
      <c r="B686" s="69" t="s">
        <v>808</v>
      </c>
      <c r="C686" s="69" t="s">
        <v>806</v>
      </c>
      <c r="D686" s="69" t="s">
        <v>807</v>
      </c>
      <c r="E686" s="69" t="s">
        <v>798</v>
      </c>
      <c r="F686" s="69" t="s">
        <v>1195</v>
      </c>
      <c r="G686" s="50">
        <v>0</v>
      </c>
      <c r="H686" s="50">
        <v>0</v>
      </c>
    </row>
    <row r="687" spans="1:8" x14ac:dyDescent="0.25">
      <c r="A687" s="69"/>
      <c r="B687" s="69"/>
      <c r="C687" s="69"/>
      <c r="D687" s="69"/>
      <c r="E687" s="69"/>
      <c r="F687" s="69"/>
      <c r="G687" s="31">
        <v>0</v>
      </c>
      <c r="H687" s="50">
        <v>0</v>
      </c>
    </row>
    <row r="688" spans="1:8" x14ac:dyDescent="0.25">
      <c r="A688" s="69"/>
      <c r="B688" s="69"/>
      <c r="C688" s="69"/>
      <c r="D688" s="69"/>
      <c r="E688" s="69"/>
      <c r="F688" s="69"/>
      <c r="G688" s="50"/>
      <c r="H688" s="50">
        <v>0</v>
      </c>
    </row>
    <row r="689" spans="1:8" x14ac:dyDescent="0.25">
      <c r="A689" s="69" t="s">
        <v>1195</v>
      </c>
      <c r="B689" s="69" t="s">
        <v>809</v>
      </c>
      <c r="C689" s="69" t="s">
        <v>806</v>
      </c>
      <c r="D689" s="69" t="s">
        <v>807</v>
      </c>
      <c r="E689" s="69" t="s">
        <v>798</v>
      </c>
      <c r="F689" s="69" t="s">
        <v>1195</v>
      </c>
      <c r="G689" s="50">
        <v>0</v>
      </c>
      <c r="H689" s="50">
        <v>0</v>
      </c>
    </row>
    <row r="690" spans="1:8" x14ac:dyDescent="0.25">
      <c r="A690" s="69"/>
      <c r="B690" s="69"/>
      <c r="C690" s="69"/>
      <c r="D690" s="69"/>
      <c r="E690" s="69"/>
      <c r="F690" s="69"/>
      <c r="G690" s="31">
        <v>0</v>
      </c>
      <c r="H690" s="50">
        <v>0</v>
      </c>
    </row>
    <row r="691" spans="1:8" x14ac:dyDescent="0.25">
      <c r="A691" s="69"/>
      <c r="B691" s="69"/>
      <c r="C691" s="69"/>
      <c r="D691" s="69"/>
      <c r="E691" s="69"/>
      <c r="F691" s="69"/>
      <c r="G691" s="50"/>
      <c r="H691" s="50">
        <v>0</v>
      </c>
    </row>
    <row r="692" spans="1:8" x14ac:dyDescent="0.25">
      <c r="A692" s="69" t="s">
        <v>1195</v>
      </c>
      <c r="B692" s="69" t="s">
        <v>1195</v>
      </c>
      <c r="C692" s="69" t="s">
        <v>810</v>
      </c>
      <c r="D692" s="69" t="s">
        <v>1195</v>
      </c>
      <c r="E692" s="69" t="s">
        <v>811</v>
      </c>
      <c r="F692" s="69" t="s">
        <v>1195</v>
      </c>
      <c r="G692" s="91"/>
      <c r="H692" s="50">
        <v>0</v>
      </c>
    </row>
    <row r="693" spans="1:8" x14ac:dyDescent="0.25">
      <c r="A693" s="69"/>
      <c r="B693" s="69"/>
      <c r="C693" s="69"/>
      <c r="D693" s="69"/>
      <c r="E693" s="69"/>
      <c r="F693" s="69"/>
      <c r="G693" s="91"/>
      <c r="H693" s="50">
        <v>0</v>
      </c>
    </row>
    <row r="694" spans="1:8" x14ac:dyDescent="0.25">
      <c r="A694" s="69"/>
      <c r="B694" s="69"/>
      <c r="C694" s="69"/>
      <c r="D694" s="69"/>
      <c r="E694" s="69"/>
      <c r="F694" s="69"/>
      <c r="G694" s="91"/>
      <c r="H694" s="50">
        <v>0</v>
      </c>
    </row>
    <row r="695" spans="1:8" x14ac:dyDescent="0.25">
      <c r="A695" s="71" t="s">
        <v>812</v>
      </c>
      <c r="B695" s="71" t="s">
        <v>813</v>
      </c>
      <c r="C695" s="71" t="s">
        <v>365</v>
      </c>
      <c r="D695" s="71" t="s">
        <v>814</v>
      </c>
      <c r="E695" s="71" t="s">
        <v>815</v>
      </c>
      <c r="F695" s="90" t="s">
        <v>82</v>
      </c>
      <c r="G695" s="26">
        <v>0</v>
      </c>
      <c r="H695" s="26">
        <v>0</v>
      </c>
    </row>
    <row r="696" spans="1:8" x14ac:dyDescent="0.25">
      <c r="A696" s="71"/>
      <c r="B696" s="71"/>
      <c r="C696" s="71"/>
      <c r="D696" s="71"/>
      <c r="E696" s="71"/>
      <c r="F696" s="90"/>
      <c r="G696" s="26">
        <v>1000</v>
      </c>
      <c r="H696" s="26">
        <v>0</v>
      </c>
    </row>
    <row r="697" spans="1:8" x14ac:dyDescent="0.25">
      <c r="A697" s="71"/>
      <c r="B697" s="71"/>
      <c r="C697" s="71"/>
      <c r="D697" s="71"/>
      <c r="E697" s="71"/>
      <c r="F697" s="90"/>
      <c r="G697" s="27"/>
      <c r="H697" s="26">
        <v>0</v>
      </c>
    </row>
    <row r="698" spans="1:8" x14ac:dyDescent="0.25">
      <c r="A698" s="71" t="s">
        <v>816</v>
      </c>
      <c r="B698" s="71" t="s">
        <v>817</v>
      </c>
      <c r="C698" s="71" t="s">
        <v>365</v>
      </c>
      <c r="D698" s="71" t="s">
        <v>818</v>
      </c>
      <c r="E698" s="71" t="s">
        <v>815</v>
      </c>
      <c r="F698" s="90" t="s">
        <v>819</v>
      </c>
      <c r="G698" s="26">
        <v>2625.38</v>
      </c>
      <c r="H698" s="26">
        <v>4543</v>
      </c>
    </row>
    <row r="699" spans="1:8" x14ac:dyDescent="0.25">
      <c r="A699" s="71"/>
      <c r="B699" s="71"/>
      <c r="C699" s="71"/>
      <c r="D699" s="71"/>
      <c r="E699" s="71"/>
      <c r="F699" s="90"/>
      <c r="G699" s="26">
        <v>1000</v>
      </c>
      <c r="H699" s="26">
        <v>0</v>
      </c>
    </row>
    <row r="700" spans="1:8" x14ac:dyDescent="0.25">
      <c r="A700" s="71"/>
      <c r="B700" s="71"/>
      <c r="C700" s="71"/>
      <c r="D700" s="71"/>
      <c r="E700" s="71"/>
      <c r="F700" s="90"/>
      <c r="G700" s="27"/>
      <c r="H700" s="26">
        <v>0</v>
      </c>
    </row>
    <row r="701" spans="1:8" x14ac:dyDescent="0.25">
      <c r="A701" s="71" t="s">
        <v>820</v>
      </c>
      <c r="B701" s="71" t="s">
        <v>821</v>
      </c>
      <c r="C701" s="71" t="s">
        <v>365</v>
      </c>
      <c r="D701" s="71" t="s">
        <v>822</v>
      </c>
      <c r="E701" s="71" t="s">
        <v>815</v>
      </c>
      <c r="F701" s="90" t="s">
        <v>765</v>
      </c>
      <c r="G701" s="26">
        <v>2625.38</v>
      </c>
      <c r="H701" s="26">
        <v>3816.84</v>
      </c>
    </row>
    <row r="702" spans="1:8" x14ac:dyDescent="0.25">
      <c r="A702" s="71"/>
      <c r="B702" s="71"/>
      <c r="C702" s="71"/>
      <c r="D702" s="71"/>
      <c r="E702" s="71"/>
      <c r="F702" s="90"/>
      <c r="G702" s="26">
        <v>900</v>
      </c>
      <c r="H702" s="26">
        <v>2784</v>
      </c>
    </row>
    <row r="703" spans="1:8" x14ac:dyDescent="0.25">
      <c r="A703" s="71"/>
      <c r="B703" s="71"/>
      <c r="C703" s="71"/>
      <c r="D703" s="71"/>
      <c r="E703" s="71"/>
      <c r="F703" s="90"/>
      <c r="G703" s="27"/>
      <c r="H703" s="26">
        <v>0</v>
      </c>
    </row>
    <row r="704" spans="1:8" x14ac:dyDescent="0.25">
      <c r="A704" s="71" t="s">
        <v>823</v>
      </c>
      <c r="B704" s="71" t="s">
        <v>824</v>
      </c>
      <c r="C704" s="71" t="s">
        <v>365</v>
      </c>
      <c r="D704" s="71" t="s">
        <v>825</v>
      </c>
      <c r="E704" s="71" t="s">
        <v>815</v>
      </c>
      <c r="F704" s="90" t="s">
        <v>765</v>
      </c>
      <c r="G704" s="26">
        <v>0</v>
      </c>
      <c r="H704" s="26">
        <v>0</v>
      </c>
    </row>
    <row r="705" spans="1:8" x14ac:dyDescent="0.25">
      <c r="A705" s="71"/>
      <c r="B705" s="71"/>
      <c r="C705" s="71"/>
      <c r="D705" s="71"/>
      <c r="E705" s="71"/>
      <c r="F705" s="90"/>
      <c r="G705" s="26">
        <v>1000</v>
      </c>
      <c r="H705" s="26">
        <v>0</v>
      </c>
    </row>
    <row r="706" spans="1:8" x14ac:dyDescent="0.25">
      <c r="A706" s="71"/>
      <c r="B706" s="71"/>
      <c r="C706" s="71"/>
      <c r="D706" s="71"/>
      <c r="E706" s="71"/>
      <c r="F706" s="90"/>
      <c r="G706" s="27"/>
      <c r="H706" s="26">
        <v>0</v>
      </c>
    </row>
    <row r="707" spans="1:8" x14ac:dyDescent="0.25">
      <c r="A707" s="71" t="s">
        <v>826</v>
      </c>
      <c r="B707" s="71" t="s">
        <v>827</v>
      </c>
      <c r="C707" s="71" t="s">
        <v>365</v>
      </c>
      <c r="D707" s="71" t="s">
        <v>828</v>
      </c>
      <c r="E707" s="71" t="s">
        <v>815</v>
      </c>
      <c r="F707" s="90" t="s">
        <v>649</v>
      </c>
      <c r="G707" s="26">
        <v>2625.38</v>
      </c>
      <c r="H707" s="26">
        <v>3685</v>
      </c>
    </row>
    <row r="708" spans="1:8" x14ac:dyDescent="0.25">
      <c r="A708" s="71"/>
      <c r="B708" s="71"/>
      <c r="C708" s="71"/>
      <c r="D708" s="71"/>
      <c r="E708" s="71"/>
      <c r="F708" s="90"/>
      <c r="G708" s="26">
        <v>1000</v>
      </c>
      <c r="H708" s="26">
        <v>0</v>
      </c>
    </row>
    <row r="709" spans="1:8" x14ac:dyDescent="0.25">
      <c r="A709" s="71"/>
      <c r="B709" s="71"/>
      <c r="C709" s="71"/>
      <c r="D709" s="71"/>
      <c r="E709" s="71"/>
      <c r="F709" s="90"/>
      <c r="G709" s="27"/>
      <c r="H709" s="26">
        <v>0</v>
      </c>
    </row>
    <row r="710" spans="1:8" x14ac:dyDescent="0.25">
      <c r="A710" s="71" t="s">
        <v>829</v>
      </c>
      <c r="B710" s="71" t="s">
        <v>830</v>
      </c>
      <c r="C710" s="71" t="s">
        <v>120</v>
      </c>
      <c r="D710" s="71" t="s">
        <v>121</v>
      </c>
      <c r="E710" s="71" t="s">
        <v>815</v>
      </c>
      <c r="F710" s="90" t="s">
        <v>378</v>
      </c>
      <c r="G710" s="26">
        <v>0</v>
      </c>
      <c r="H710" s="26">
        <v>0</v>
      </c>
    </row>
    <row r="711" spans="1:8" x14ac:dyDescent="0.25">
      <c r="A711" s="71"/>
      <c r="B711" s="71"/>
      <c r="C711" s="71"/>
      <c r="D711" s="71"/>
      <c r="E711" s="71"/>
      <c r="F711" s="90"/>
      <c r="G711" s="26">
        <v>0</v>
      </c>
      <c r="H711" s="26">
        <v>0</v>
      </c>
    </row>
    <row r="712" spans="1:8" x14ac:dyDescent="0.25">
      <c r="A712" s="71"/>
      <c r="B712" s="71"/>
      <c r="C712" s="71"/>
      <c r="D712" s="71"/>
      <c r="E712" s="71"/>
      <c r="F712" s="90"/>
      <c r="G712" s="27"/>
      <c r="H712" s="26">
        <v>0</v>
      </c>
    </row>
    <row r="713" spans="1:8" x14ac:dyDescent="0.25">
      <c r="A713" s="71" t="s">
        <v>831</v>
      </c>
      <c r="B713" s="71" t="s">
        <v>832</v>
      </c>
      <c r="C713" s="71" t="s">
        <v>120</v>
      </c>
      <c r="D713" s="71" t="s">
        <v>121</v>
      </c>
      <c r="E713" s="71" t="s">
        <v>815</v>
      </c>
      <c r="F713" s="90" t="s">
        <v>71</v>
      </c>
      <c r="G713" s="26">
        <v>0</v>
      </c>
      <c r="H713" s="26">
        <v>0</v>
      </c>
    </row>
    <row r="714" spans="1:8" x14ac:dyDescent="0.25">
      <c r="A714" s="71"/>
      <c r="B714" s="71"/>
      <c r="C714" s="71"/>
      <c r="D714" s="71"/>
      <c r="E714" s="71"/>
      <c r="F714" s="90"/>
      <c r="G714" s="26">
        <v>1000</v>
      </c>
      <c r="H714" s="26">
        <v>0</v>
      </c>
    </row>
    <row r="715" spans="1:8" x14ac:dyDescent="0.25">
      <c r="A715" s="71"/>
      <c r="B715" s="71"/>
      <c r="C715" s="71"/>
      <c r="D715" s="71"/>
      <c r="E715" s="71"/>
      <c r="F715" s="90"/>
      <c r="G715" s="27"/>
      <c r="H715" s="26">
        <v>0</v>
      </c>
    </row>
    <row r="716" spans="1:8" x14ac:dyDescent="0.25">
      <c r="A716" s="71" t="s">
        <v>833</v>
      </c>
      <c r="B716" s="71" t="s">
        <v>834</v>
      </c>
      <c r="C716" s="71" t="s">
        <v>120</v>
      </c>
      <c r="D716" s="71" t="s">
        <v>121</v>
      </c>
      <c r="E716" s="71" t="s">
        <v>815</v>
      </c>
      <c r="F716" s="90" t="s">
        <v>71</v>
      </c>
      <c r="G716" s="26">
        <v>0</v>
      </c>
      <c r="H716" s="26">
        <v>0</v>
      </c>
    </row>
    <row r="717" spans="1:8" x14ac:dyDescent="0.25">
      <c r="A717" s="71"/>
      <c r="B717" s="71"/>
      <c r="C717" s="71"/>
      <c r="D717" s="71"/>
      <c r="E717" s="71"/>
      <c r="F717" s="90"/>
      <c r="G717" s="47">
        <v>1000</v>
      </c>
      <c r="H717" s="26">
        <v>0</v>
      </c>
    </row>
    <row r="718" spans="1:8" x14ac:dyDescent="0.25">
      <c r="A718" s="71"/>
      <c r="B718" s="71"/>
      <c r="C718" s="71"/>
      <c r="D718" s="71"/>
      <c r="E718" s="71"/>
      <c r="F718" s="90"/>
      <c r="G718" s="27"/>
      <c r="H718" s="26">
        <v>0</v>
      </c>
    </row>
    <row r="719" spans="1:8" x14ac:dyDescent="0.25">
      <c r="A719" s="71" t="s">
        <v>835</v>
      </c>
      <c r="B719" s="71" t="s">
        <v>836</v>
      </c>
      <c r="C719" s="71" t="s">
        <v>120</v>
      </c>
      <c r="D719" s="71" t="s">
        <v>121</v>
      </c>
      <c r="E719" s="71" t="s">
        <v>815</v>
      </c>
      <c r="F719" s="90" t="s">
        <v>86</v>
      </c>
      <c r="G719" s="26">
        <v>0</v>
      </c>
      <c r="H719" s="26">
        <v>0</v>
      </c>
    </row>
    <row r="720" spans="1:8" x14ac:dyDescent="0.25">
      <c r="A720" s="71"/>
      <c r="B720" s="71"/>
      <c r="C720" s="71"/>
      <c r="D720" s="71"/>
      <c r="E720" s="71"/>
      <c r="F720" s="90"/>
      <c r="G720" s="26">
        <v>0</v>
      </c>
      <c r="H720" s="26">
        <v>0</v>
      </c>
    </row>
    <row r="721" spans="1:8" x14ac:dyDescent="0.25">
      <c r="A721" s="71"/>
      <c r="B721" s="71"/>
      <c r="C721" s="71"/>
      <c r="D721" s="71"/>
      <c r="E721" s="71"/>
      <c r="F721" s="90"/>
      <c r="G721" s="27"/>
      <c r="H721" s="26">
        <v>0</v>
      </c>
    </row>
    <row r="722" spans="1:8" x14ac:dyDescent="0.25">
      <c r="A722" s="71" t="s">
        <v>837</v>
      </c>
      <c r="B722" s="71" t="s">
        <v>836</v>
      </c>
      <c r="C722" s="71" t="s">
        <v>120</v>
      </c>
      <c r="D722" s="71" t="s">
        <v>121</v>
      </c>
      <c r="E722" s="71" t="s">
        <v>815</v>
      </c>
      <c r="F722" s="90" t="s">
        <v>192</v>
      </c>
      <c r="G722" s="26">
        <v>0</v>
      </c>
      <c r="H722" s="26">
        <v>0</v>
      </c>
    </row>
    <row r="723" spans="1:8" x14ac:dyDescent="0.25">
      <c r="A723" s="71"/>
      <c r="B723" s="71"/>
      <c r="C723" s="71"/>
      <c r="D723" s="71"/>
      <c r="E723" s="71"/>
      <c r="F723" s="90"/>
      <c r="G723" s="26">
        <v>0</v>
      </c>
      <c r="H723" s="26">
        <v>0</v>
      </c>
    </row>
    <row r="724" spans="1:8" x14ac:dyDescent="0.25">
      <c r="A724" s="71"/>
      <c r="B724" s="71"/>
      <c r="C724" s="71"/>
      <c r="D724" s="71"/>
      <c r="E724" s="71"/>
      <c r="F724" s="90"/>
      <c r="G724" s="27"/>
      <c r="H724" s="26">
        <v>0</v>
      </c>
    </row>
    <row r="725" spans="1:8" x14ac:dyDescent="0.25">
      <c r="A725" s="71" t="s">
        <v>838</v>
      </c>
      <c r="B725" s="71" t="s">
        <v>839</v>
      </c>
      <c r="C725" s="71" t="s">
        <v>132</v>
      </c>
      <c r="D725" s="71" t="s">
        <v>110</v>
      </c>
      <c r="E725" s="71" t="s">
        <v>815</v>
      </c>
      <c r="F725" s="90" t="s">
        <v>840</v>
      </c>
      <c r="G725" s="26">
        <v>5250.76</v>
      </c>
      <c r="H725" s="26">
        <v>5374</v>
      </c>
    </row>
    <row r="726" spans="1:8" x14ac:dyDescent="0.25">
      <c r="A726" s="71"/>
      <c r="B726" s="71"/>
      <c r="C726" s="71"/>
      <c r="D726" s="71"/>
      <c r="E726" s="71"/>
      <c r="F726" s="90"/>
      <c r="G726" s="26">
        <v>2000</v>
      </c>
      <c r="H726" s="26">
        <v>0</v>
      </c>
    </row>
    <row r="727" spans="1:8" x14ac:dyDescent="0.25">
      <c r="A727" s="71"/>
      <c r="B727" s="71"/>
      <c r="C727" s="71"/>
      <c r="D727" s="71"/>
      <c r="E727" s="71"/>
      <c r="F727" s="90"/>
      <c r="G727" s="27"/>
      <c r="H727" s="26">
        <v>0</v>
      </c>
    </row>
    <row r="728" spans="1:8" x14ac:dyDescent="0.25">
      <c r="A728" s="71" t="s">
        <v>841</v>
      </c>
      <c r="B728" s="71" t="s">
        <v>842</v>
      </c>
      <c r="C728" s="71" t="s">
        <v>132</v>
      </c>
      <c r="D728" s="71" t="s">
        <v>110</v>
      </c>
      <c r="E728" s="71" t="s">
        <v>815</v>
      </c>
      <c r="F728" s="90" t="s">
        <v>61</v>
      </c>
      <c r="G728" s="26">
        <v>5250.76</v>
      </c>
      <c r="H728" s="26">
        <v>4664</v>
      </c>
    </row>
    <row r="729" spans="1:8" x14ac:dyDescent="0.25">
      <c r="A729" s="71"/>
      <c r="B729" s="71"/>
      <c r="C729" s="71"/>
      <c r="D729" s="71"/>
      <c r="E729" s="71"/>
      <c r="F729" s="90"/>
      <c r="G729" s="26">
        <v>2000</v>
      </c>
      <c r="H729" s="26">
        <v>0</v>
      </c>
    </row>
    <row r="730" spans="1:8" x14ac:dyDescent="0.25">
      <c r="A730" s="71"/>
      <c r="B730" s="71"/>
      <c r="C730" s="71"/>
      <c r="D730" s="71"/>
      <c r="E730" s="71"/>
      <c r="F730" s="90"/>
      <c r="G730" s="27"/>
      <c r="H730" s="26">
        <v>0</v>
      </c>
    </row>
    <row r="731" spans="1:8" x14ac:dyDescent="0.25">
      <c r="A731" s="71" t="s">
        <v>843</v>
      </c>
      <c r="B731" s="71" t="s">
        <v>844</v>
      </c>
      <c r="C731" s="71" t="s">
        <v>132</v>
      </c>
      <c r="D731" s="71" t="s">
        <v>110</v>
      </c>
      <c r="E731" s="71" t="s">
        <v>815</v>
      </c>
      <c r="F731" s="90" t="s">
        <v>64</v>
      </c>
      <c r="G731" s="26">
        <v>0</v>
      </c>
      <c r="H731" s="26">
        <v>0</v>
      </c>
    </row>
    <row r="732" spans="1:8" x14ac:dyDescent="0.25">
      <c r="A732" s="71"/>
      <c r="B732" s="71"/>
      <c r="C732" s="71"/>
      <c r="D732" s="71"/>
      <c r="E732" s="71"/>
      <c r="F732" s="90"/>
      <c r="G732" s="26">
        <v>2000</v>
      </c>
      <c r="H732" s="26">
        <v>0</v>
      </c>
    </row>
    <row r="733" spans="1:8" x14ac:dyDescent="0.25">
      <c r="A733" s="71"/>
      <c r="B733" s="71"/>
      <c r="C733" s="71"/>
      <c r="D733" s="71"/>
      <c r="E733" s="71"/>
      <c r="F733" s="90"/>
      <c r="G733" s="27"/>
      <c r="H733" s="26">
        <v>0</v>
      </c>
    </row>
    <row r="734" spans="1:8" x14ac:dyDescent="0.25">
      <c r="A734" s="71" t="s">
        <v>845</v>
      </c>
      <c r="B734" s="71" t="s">
        <v>846</v>
      </c>
      <c r="C734" s="71" t="s">
        <v>132</v>
      </c>
      <c r="D734" s="71" t="s">
        <v>110</v>
      </c>
      <c r="E734" s="71" t="s">
        <v>815</v>
      </c>
      <c r="F734" s="90" t="s">
        <v>847</v>
      </c>
      <c r="G734" s="26">
        <v>0</v>
      </c>
      <c r="H734" s="26">
        <v>0</v>
      </c>
    </row>
    <row r="735" spans="1:8" x14ac:dyDescent="0.25">
      <c r="A735" s="71"/>
      <c r="B735" s="71"/>
      <c r="C735" s="71"/>
      <c r="D735" s="71"/>
      <c r="E735" s="71"/>
      <c r="F735" s="90"/>
      <c r="G735" s="26">
        <v>2000</v>
      </c>
      <c r="H735" s="26">
        <v>0</v>
      </c>
    </row>
    <row r="736" spans="1:8" x14ac:dyDescent="0.25">
      <c r="A736" s="71"/>
      <c r="B736" s="71"/>
      <c r="C736" s="71"/>
      <c r="D736" s="71"/>
      <c r="E736" s="71"/>
      <c r="F736" s="90"/>
      <c r="G736" s="27"/>
      <c r="H736" s="26">
        <v>0</v>
      </c>
    </row>
    <row r="737" spans="1:8" x14ac:dyDescent="0.25">
      <c r="A737" s="71" t="s">
        <v>848</v>
      </c>
      <c r="B737" s="71" t="s">
        <v>849</v>
      </c>
      <c r="C737" s="71" t="s">
        <v>365</v>
      </c>
      <c r="D737" s="71" t="s">
        <v>850</v>
      </c>
      <c r="E737" s="71" t="s">
        <v>815</v>
      </c>
      <c r="F737" s="90" t="s">
        <v>510</v>
      </c>
      <c r="G737" s="26">
        <v>0</v>
      </c>
      <c r="H737" s="26">
        <v>6224</v>
      </c>
    </row>
    <row r="738" spans="1:8" x14ac:dyDescent="0.25">
      <c r="A738" s="71"/>
      <c r="B738" s="71"/>
      <c r="C738" s="71"/>
      <c r="D738" s="71"/>
      <c r="E738" s="71"/>
      <c r="F738" s="90"/>
      <c r="G738" s="47">
        <v>1000</v>
      </c>
      <c r="H738" s="26">
        <v>0</v>
      </c>
    </row>
    <row r="739" spans="1:8" x14ac:dyDescent="0.25">
      <c r="A739" s="71"/>
      <c r="B739" s="71"/>
      <c r="C739" s="71"/>
      <c r="D739" s="71"/>
      <c r="E739" s="71"/>
      <c r="F739" s="90"/>
      <c r="G739" s="27"/>
      <c r="H739" s="26">
        <v>0</v>
      </c>
    </row>
    <row r="740" spans="1:8" x14ac:dyDescent="0.25">
      <c r="A740" s="71" t="s">
        <v>851</v>
      </c>
      <c r="B740" s="71" t="s">
        <v>836</v>
      </c>
      <c r="C740" s="71" t="s">
        <v>852</v>
      </c>
      <c r="D740" s="71" t="s">
        <v>853</v>
      </c>
      <c r="E740" s="71" t="s">
        <v>815</v>
      </c>
      <c r="F740" s="90" t="s">
        <v>49</v>
      </c>
      <c r="G740" s="26">
        <v>0</v>
      </c>
      <c r="H740" s="26">
        <v>0</v>
      </c>
    </row>
    <row r="741" spans="1:8" x14ac:dyDescent="0.25">
      <c r="A741" s="71"/>
      <c r="B741" s="71"/>
      <c r="C741" s="71"/>
      <c r="D741" s="71"/>
      <c r="E741" s="71"/>
      <c r="F741" s="90"/>
      <c r="G741" s="26">
        <v>0</v>
      </c>
      <c r="H741" s="26">
        <v>0</v>
      </c>
    </row>
    <row r="742" spans="1:8" x14ac:dyDescent="0.25">
      <c r="A742" s="71"/>
      <c r="B742" s="71"/>
      <c r="C742" s="71"/>
      <c r="D742" s="71"/>
      <c r="E742" s="71"/>
      <c r="F742" s="90"/>
      <c r="G742" s="27"/>
      <c r="H742" s="26">
        <v>0</v>
      </c>
    </row>
    <row r="743" spans="1:8" x14ac:dyDescent="0.25">
      <c r="A743" s="71" t="s">
        <v>854</v>
      </c>
      <c r="B743" s="71" t="s">
        <v>855</v>
      </c>
      <c r="C743" s="71" t="s">
        <v>856</v>
      </c>
      <c r="D743" s="71" t="s">
        <v>857</v>
      </c>
      <c r="E743" s="71" t="s">
        <v>815</v>
      </c>
      <c r="F743" s="90" t="s">
        <v>858</v>
      </c>
      <c r="G743" s="26">
        <v>0</v>
      </c>
      <c r="H743" s="26">
        <v>0</v>
      </c>
    </row>
    <row r="744" spans="1:8" x14ac:dyDescent="0.25">
      <c r="A744" s="71"/>
      <c r="B744" s="71"/>
      <c r="C744" s="71"/>
      <c r="D744" s="71"/>
      <c r="E744" s="71"/>
      <c r="F744" s="90"/>
      <c r="G744" s="26">
        <v>1000</v>
      </c>
      <c r="H744" s="26">
        <v>0</v>
      </c>
    </row>
    <row r="745" spans="1:8" x14ac:dyDescent="0.25">
      <c r="A745" s="71"/>
      <c r="B745" s="71"/>
      <c r="C745" s="71"/>
      <c r="D745" s="71"/>
      <c r="E745" s="71"/>
      <c r="F745" s="90"/>
      <c r="G745" s="27"/>
      <c r="H745" s="26">
        <v>0</v>
      </c>
    </row>
    <row r="746" spans="1:8" x14ac:dyDescent="0.25">
      <c r="A746" s="71" t="s">
        <v>859</v>
      </c>
      <c r="B746" s="71" t="s">
        <v>860</v>
      </c>
      <c r="C746" s="71" t="s">
        <v>856</v>
      </c>
      <c r="D746" s="71" t="s">
        <v>857</v>
      </c>
      <c r="E746" s="71" t="s">
        <v>815</v>
      </c>
      <c r="F746" s="90" t="s">
        <v>79</v>
      </c>
      <c r="G746" s="26">
        <v>0</v>
      </c>
      <c r="H746" s="26">
        <v>0</v>
      </c>
    </row>
    <row r="747" spans="1:8" x14ac:dyDescent="0.25">
      <c r="A747" s="71"/>
      <c r="B747" s="71"/>
      <c r="C747" s="71"/>
      <c r="D747" s="71"/>
      <c r="E747" s="71"/>
      <c r="F747" s="90"/>
      <c r="G747" s="26">
        <v>998</v>
      </c>
      <c r="H747" s="26">
        <v>0</v>
      </c>
    </row>
    <row r="748" spans="1:8" x14ac:dyDescent="0.25">
      <c r="A748" s="71"/>
      <c r="B748" s="71"/>
      <c r="C748" s="71"/>
      <c r="D748" s="71"/>
      <c r="E748" s="71"/>
      <c r="F748" s="90"/>
      <c r="G748" s="27"/>
      <c r="H748" s="26">
        <v>0</v>
      </c>
    </row>
    <row r="749" spans="1:8" x14ac:dyDescent="0.25">
      <c r="A749" s="71" t="s">
        <v>861</v>
      </c>
      <c r="B749" s="71" t="s">
        <v>862</v>
      </c>
      <c r="C749" s="71" t="s">
        <v>856</v>
      </c>
      <c r="D749" s="71" t="s">
        <v>863</v>
      </c>
      <c r="E749" s="71" t="s">
        <v>815</v>
      </c>
      <c r="F749" s="89" t="s">
        <v>61</v>
      </c>
      <c r="G749" s="26">
        <v>0</v>
      </c>
      <c r="H749" s="26">
        <v>0</v>
      </c>
    </row>
    <row r="750" spans="1:8" x14ac:dyDescent="0.25">
      <c r="A750" s="71"/>
      <c r="B750" s="71"/>
      <c r="C750" s="71"/>
      <c r="D750" s="71"/>
      <c r="E750" s="71"/>
      <c r="F750" s="89"/>
      <c r="G750" s="26">
        <v>1000</v>
      </c>
      <c r="H750" s="26">
        <v>0</v>
      </c>
    </row>
    <row r="751" spans="1:8" x14ac:dyDescent="0.25">
      <c r="A751" s="71"/>
      <c r="B751" s="71"/>
      <c r="C751" s="71"/>
      <c r="D751" s="71"/>
      <c r="E751" s="71"/>
      <c r="F751" s="89"/>
      <c r="G751" s="27"/>
      <c r="H751" s="26">
        <v>0</v>
      </c>
    </row>
    <row r="752" spans="1:8" x14ac:dyDescent="0.25">
      <c r="A752" s="71" t="s">
        <v>864</v>
      </c>
      <c r="B752" s="71" t="s">
        <v>865</v>
      </c>
      <c r="C752" s="71" t="s">
        <v>365</v>
      </c>
      <c r="D752" s="71" t="s">
        <v>866</v>
      </c>
      <c r="E752" s="71" t="s">
        <v>815</v>
      </c>
      <c r="F752" s="89" t="s">
        <v>192</v>
      </c>
      <c r="G752" s="26">
        <v>0</v>
      </c>
      <c r="H752" s="26">
        <v>0</v>
      </c>
    </row>
    <row r="753" spans="1:8" x14ac:dyDescent="0.25">
      <c r="A753" s="71"/>
      <c r="B753" s="71"/>
      <c r="C753" s="71"/>
      <c r="D753" s="71"/>
      <c r="E753" s="71"/>
      <c r="F753" s="89"/>
      <c r="G753" s="26">
        <v>0</v>
      </c>
      <c r="H753" s="26">
        <v>0</v>
      </c>
    </row>
    <row r="754" spans="1:8" x14ac:dyDescent="0.25">
      <c r="A754" s="71"/>
      <c r="B754" s="71"/>
      <c r="C754" s="71"/>
      <c r="D754" s="71"/>
      <c r="E754" s="71"/>
      <c r="F754" s="89"/>
      <c r="G754" s="27"/>
      <c r="H754" s="26">
        <v>0</v>
      </c>
    </row>
    <row r="755" spans="1:8" x14ac:dyDescent="0.25">
      <c r="A755" s="71" t="s">
        <v>867</v>
      </c>
      <c r="B755" s="71" t="s">
        <v>865</v>
      </c>
      <c r="C755" s="71" t="s">
        <v>365</v>
      </c>
      <c r="D755" s="71" t="s">
        <v>868</v>
      </c>
      <c r="E755" s="71" t="s">
        <v>815</v>
      </c>
      <c r="F755" s="89" t="s">
        <v>510</v>
      </c>
      <c r="G755" s="26">
        <v>0</v>
      </c>
      <c r="H755" s="26">
        <v>0</v>
      </c>
    </row>
    <row r="756" spans="1:8" x14ac:dyDescent="0.25">
      <c r="A756" s="71"/>
      <c r="B756" s="71"/>
      <c r="C756" s="71"/>
      <c r="D756" s="71"/>
      <c r="E756" s="71"/>
      <c r="F756" s="89"/>
      <c r="G756" s="47">
        <v>1000</v>
      </c>
      <c r="H756" s="26">
        <v>0</v>
      </c>
    </row>
    <row r="757" spans="1:8" x14ac:dyDescent="0.25">
      <c r="A757" s="71"/>
      <c r="B757" s="71"/>
      <c r="C757" s="71"/>
      <c r="D757" s="71"/>
      <c r="E757" s="71"/>
      <c r="F757" s="89"/>
      <c r="G757" s="27"/>
      <c r="H757" s="26">
        <v>0</v>
      </c>
    </row>
    <row r="758" spans="1:8" ht="28.5" x14ac:dyDescent="0.25">
      <c r="A758" s="10" t="s">
        <v>1195</v>
      </c>
      <c r="B758" s="10" t="s">
        <v>1142</v>
      </c>
      <c r="C758" s="10" t="s">
        <v>1152</v>
      </c>
      <c r="D758" s="10" t="s">
        <v>1157</v>
      </c>
      <c r="E758" s="2" t="s">
        <v>1164</v>
      </c>
      <c r="F758" s="8" t="s">
        <v>1166</v>
      </c>
      <c r="G758" s="4" t="s">
        <v>869</v>
      </c>
      <c r="H758" s="4" t="s">
        <v>869</v>
      </c>
    </row>
    <row r="759" spans="1:8" ht="28.5" x14ac:dyDescent="0.25">
      <c r="A759" s="10" t="s">
        <v>870</v>
      </c>
      <c r="B759" s="10" t="s">
        <v>1143</v>
      </c>
      <c r="C759" s="9" t="s">
        <v>1153</v>
      </c>
      <c r="D759" s="10" t="s">
        <v>1158</v>
      </c>
      <c r="E759" s="2" t="s">
        <v>1164</v>
      </c>
      <c r="F759" s="10" t="s">
        <v>1165</v>
      </c>
      <c r="G759" s="4" t="s">
        <v>871</v>
      </c>
      <c r="H759" s="4" t="s">
        <v>872</v>
      </c>
    </row>
    <row r="760" spans="1:8" ht="28.5" x14ac:dyDescent="0.25">
      <c r="A760" s="10" t="s">
        <v>1195</v>
      </c>
      <c r="B760" s="10" t="s">
        <v>1144</v>
      </c>
      <c r="C760" s="9" t="s">
        <v>1153</v>
      </c>
      <c r="D760" s="10" t="s">
        <v>1159</v>
      </c>
      <c r="E760" s="2" t="s">
        <v>1164</v>
      </c>
      <c r="F760" s="10" t="s">
        <v>1167</v>
      </c>
      <c r="G760" s="4" t="s">
        <v>869</v>
      </c>
      <c r="H760" s="4" t="s">
        <v>869</v>
      </c>
    </row>
    <row r="761" spans="1:8" ht="42.75" x14ac:dyDescent="0.25">
      <c r="A761" s="10" t="s">
        <v>1195</v>
      </c>
      <c r="B761" s="10" t="s">
        <v>1145</v>
      </c>
      <c r="C761" s="9" t="s">
        <v>1153</v>
      </c>
      <c r="D761" s="10" t="s">
        <v>325</v>
      </c>
      <c r="E761" s="2" t="s">
        <v>1164</v>
      </c>
      <c r="F761" s="8" t="s">
        <v>294</v>
      </c>
      <c r="G761" s="4" t="s">
        <v>869</v>
      </c>
      <c r="H761" s="4" t="s">
        <v>869</v>
      </c>
    </row>
    <row r="762" spans="1:8" ht="42.75" x14ac:dyDescent="0.25">
      <c r="A762" s="10" t="s">
        <v>1195</v>
      </c>
      <c r="B762" s="10" t="s">
        <v>1146</v>
      </c>
      <c r="C762" s="9" t="s">
        <v>1153</v>
      </c>
      <c r="D762" s="10" t="s">
        <v>325</v>
      </c>
      <c r="E762" s="2" t="s">
        <v>1164</v>
      </c>
      <c r="F762" s="10" t="s">
        <v>1168</v>
      </c>
      <c r="G762" s="4" t="s">
        <v>869</v>
      </c>
      <c r="H762" s="4" t="s">
        <v>869</v>
      </c>
    </row>
    <row r="763" spans="1:8" ht="42.75" x14ac:dyDescent="0.25">
      <c r="A763" s="10" t="s">
        <v>1195</v>
      </c>
      <c r="B763" s="10" t="s">
        <v>1147</v>
      </c>
      <c r="C763" s="9" t="s">
        <v>1154</v>
      </c>
      <c r="D763" s="10" t="s">
        <v>1160</v>
      </c>
      <c r="E763" s="2" t="s">
        <v>1164</v>
      </c>
      <c r="F763" s="8" t="s">
        <v>1169</v>
      </c>
      <c r="G763" s="4" t="s">
        <v>869</v>
      </c>
      <c r="H763" s="4" t="s">
        <v>869</v>
      </c>
    </row>
    <row r="764" spans="1:8" ht="42.75" x14ac:dyDescent="0.25">
      <c r="A764" s="10" t="s">
        <v>1195</v>
      </c>
      <c r="B764" s="10" t="s">
        <v>1148</v>
      </c>
      <c r="C764" s="9" t="s">
        <v>1155</v>
      </c>
      <c r="D764" s="10" t="s">
        <v>1161</v>
      </c>
      <c r="E764" s="2" t="s">
        <v>1164</v>
      </c>
      <c r="F764" s="10" t="s">
        <v>404</v>
      </c>
      <c r="G764" s="4" t="s">
        <v>869</v>
      </c>
      <c r="H764" s="4" t="s">
        <v>869</v>
      </c>
    </row>
    <row r="765" spans="1:8" ht="42.75" x14ac:dyDescent="0.25">
      <c r="A765" s="10" t="s">
        <v>1195</v>
      </c>
      <c r="B765" s="10" t="s">
        <v>1149</v>
      </c>
      <c r="C765" s="9" t="s">
        <v>1155</v>
      </c>
      <c r="D765" s="10" t="s">
        <v>1161</v>
      </c>
      <c r="E765" s="2" t="s">
        <v>1164</v>
      </c>
      <c r="F765" s="10" t="s">
        <v>404</v>
      </c>
      <c r="G765" s="4" t="s">
        <v>869</v>
      </c>
      <c r="H765" s="4" t="s">
        <v>869</v>
      </c>
    </row>
    <row r="766" spans="1:8" ht="28.5" x14ac:dyDescent="0.25">
      <c r="A766" s="10" t="s">
        <v>1195</v>
      </c>
      <c r="B766" s="10" t="s">
        <v>1145</v>
      </c>
      <c r="C766" s="9" t="s">
        <v>1156</v>
      </c>
      <c r="D766" s="10" t="s">
        <v>1162</v>
      </c>
      <c r="E766" s="2" t="s">
        <v>1164</v>
      </c>
      <c r="F766" s="8" t="s">
        <v>163</v>
      </c>
      <c r="G766" s="4" t="s">
        <v>869</v>
      </c>
      <c r="H766" s="4" t="s">
        <v>869</v>
      </c>
    </row>
    <row r="767" spans="1:8" ht="85.5" x14ac:dyDescent="0.25">
      <c r="A767" s="10" t="s">
        <v>1195</v>
      </c>
      <c r="B767" s="10" t="s">
        <v>1150</v>
      </c>
      <c r="C767" s="9" t="s">
        <v>1170</v>
      </c>
      <c r="D767" s="10" t="s">
        <v>807</v>
      </c>
      <c r="E767" s="2" t="s">
        <v>1164</v>
      </c>
      <c r="F767" s="8" t="s">
        <v>122</v>
      </c>
      <c r="G767" s="4" t="s">
        <v>869</v>
      </c>
      <c r="H767" s="4" t="s">
        <v>869</v>
      </c>
    </row>
    <row r="768" spans="1:8" ht="28.5" x14ac:dyDescent="0.25">
      <c r="A768" s="10" t="s">
        <v>1195</v>
      </c>
      <c r="B768" s="10" t="s">
        <v>1151</v>
      </c>
      <c r="C768" s="9" t="s">
        <v>1171</v>
      </c>
      <c r="D768" s="10" t="s">
        <v>1163</v>
      </c>
      <c r="E768" s="2" t="s">
        <v>1164</v>
      </c>
      <c r="F768" s="8" t="s">
        <v>510</v>
      </c>
      <c r="G768" s="4" t="s">
        <v>869</v>
      </c>
      <c r="H768" s="4" t="s">
        <v>869</v>
      </c>
    </row>
    <row r="769" spans="1:8" ht="42" customHeight="1" x14ac:dyDescent="0.25">
      <c r="A769" s="81" t="s">
        <v>1195</v>
      </c>
      <c r="B769" s="81" t="s">
        <v>873</v>
      </c>
      <c r="C769" s="81" t="s">
        <v>1172</v>
      </c>
      <c r="D769" s="81" t="s">
        <v>874</v>
      </c>
      <c r="E769" s="81" t="s">
        <v>875</v>
      </c>
      <c r="F769" s="88">
        <v>42430</v>
      </c>
      <c r="G769" s="51">
        <v>0</v>
      </c>
      <c r="H769" s="51">
        <v>0</v>
      </c>
    </row>
    <row r="770" spans="1:8" ht="42" customHeight="1" x14ac:dyDescent="0.25">
      <c r="A770" s="81"/>
      <c r="B770" s="81"/>
      <c r="C770" s="81"/>
      <c r="D770" s="81"/>
      <c r="E770" s="81"/>
      <c r="F770" s="81"/>
      <c r="G770" s="51">
        <v>0</v>
      </c>
      <c r="H770" s="51">
        <v>0</v>
      </c>
    </row>
    <row r="771" spans="1:8" ht="42" customHeight="1" x14ac:dyDescent="0.25">
      <c r="A771" s="81" t="s">
        <v>1195</v>
      </c>
      <c r="B771" s="81" t="s">
        <v>876</v>
      </c>
      <c r="C771" s="81" t="s">
        <v>166</v>
      </c>
      <c r="D771" s="81" t="s">
        <v>874</v>
      </c>
      <c r="E771" s="81" t="s">
        <v>875</v>
      </c>
      <c r="F771" s="88" t="s">
        <v>877</v>
      </c>
      <c r="G771" s="51">
        <v>2786</v>
      </c>
      <c r="H771" s="51">
        <v>0</v>
      </c>
    </row>
    <row r="772" spans="1:8" ht="42" customHeight="1" x14ac:dyDescent="0.25">
      <c r="A772" s="81"/>
      <c r="B772" s="81"/>
      <c r="C772" s="81"/>
      <c r="D772" s="81"/>
      <c r="E772" s="81"/>
      <c r="F772" s="81"/>
      <c r="G772" s="51">
        <v>1000</v>
      </c>
      <c r="H772" s="51">
        <v>1266.8</v>
      </c>
    </row>
    <row r="773" spans="1:8" ht="42" customHeight="1" x14ac:dyDescent="0.25">
      <c r="A773" s="81" t="s">
        <v>1195</v>
      </c>
      <c r="B773" s="81" t="s">
        <v>873</v>
      </c>
      <c r="C773" s="81" t="s">
        <v>1173</v>
      </c>
      <c r="D773" s="81" t="s">
        <v>874</v>
      </c>
      <c r="E773" s="81" t="s">
        <v>875</v>
      </c>
      <c r="F773" s="88">
        <v>42437</v>
      </c>
      <c r="G773" s="51">
        <v>0</v>
      </c>
      <c r="H773" s="51">
        <v>0</v>
      </c>
    </row>
    <row r="774" spans="1:8" ht="42" customHeight="1" x14ac:dyDescent="0.25">
      <c r="A774" s="81"/>
      <c r="B774" s="81"/>
      <c r="C774" s="81"/>
      <c r="D774" s="81"/>
      <c r="E774" s="81"/>
      <c r="F774" s="81"/>
      <c r="G774" s="51">
        <v>827</v>
      </c>
      <c r="H774" s="51">
        <v>0</v>
      </c>
    </row>
    <row r="775" spans="1:8" ht="42" customHeight="1" x14ac:dyDescent="0.25">
      <c r="A775" s="81" t="s">
        <v>1195</v>
      </c>
      <c r="B775" s="81" t="s">
        <v>873</v>
      </c>
      <c r="C775" s="81" t="s">
        <v>1174</v>
      </c>
      <c r="D775" s="81" t="s">
        <v>874</v>
      </c>
      <c r="E775" s="81" t="s">
        <v>875</v>
      </c>
      <c r="F775" s="88">
        <v>42438</v>
      </c>
      <c r="G775" s="51">
        <v>0</v>
      </c>
      <c r="H775" s="51">
        <v>0</v>
      </c>
    </row>
    <row r="776" spans="1:8" ht="42" customHeight="1" x14ac:dyDescent="0.25">
      <c r="A776" s="81"/>
      <c r="B776" s="81"/>
      <c r="C776" s="81"/>
      <c r="D776" s="81"/>
      <c r="E776" s="81"/>
      <c r="F776" s="81"/>
      <c r="G776" s="51">
        <v>1000</v>
      </c>
      <c r="H776" s="51">
        <v>0</v>
      </c>
    </row>
    <row r="777" spans="1:8" ht="42" customHeight="1" x14ac:dyDescent="0.25">
      <c r="A777" s="81" t="s">
        <v>1195</v>
      </c>
      <c r="B777" s="81" t="s">
        <v>876</v>
      </c>
      <c r="C777" s="81" t="s">
        <v>166</v>
      </c>
      <c r="D777" s="81" t="s">
        <v>874</v>
      </c>
      <c r="E777" s="81" t="s">
        <v>875</v>
      </c>
      <c r="F777" s="88" t="s">
        <v>878</v>
      </c>
      <c r="G777" s="51">
        <v>2449</v>
      </c>
      <c r="H777" s="51">
        <v>0</v>
      </c>
    </row>
    <row r="778" spans="1:8" ht="42" customHeight="1" x14ac:dyDescent="0.25">
      <c r="A778" s="81"/>
      <c r="B778" s="81"/>
      <c r="C778" s="81"/>
      <c r="D778" s="81"/>
      <c r="E778" s="81"/>
      <c r="F778" s="81"/>
      <c r="G778" s="51">
        <v>990</v>
      </c>
      <c r="H778" s="51">
        <v>1266</v>
      </c>
    </row>
    <row r="779" spans="1:8" ht="42" customHeight="1" x14ac:dyDescent="0.25">
      <c r="A779" s="81" t="s">
        <v>1195</v>
      </c>
      <c r="B779" s="81" t="s">
        <v>879</v>
      </c>
      <c r="C779" s="81" t="s">
        <v>1175</v>
      </c>
      <c r="D779" s="81" t="s">
        <v>874</v>
      </c>
      <c r="E779" s="81" t="s">
        <v>875</v>
      </c>
      <c r="F779" s="88">
        <v>42444</v>
      </c>
      <c r="G779" s="51">
        <v>0</v>
      </c>
      <c r="H779" s="51">
        <v>0</v>
      </c>
    </row>
    <row r="780" spans="1:8" ht="42" customHeight="1" x14ac:dyDescent="0.25">
      <c r="A780" s="81"/>
      <c r="B780" s="81"/>
      <c r="C780" s="81"/>
      <c r="D780" s="81"/>
      <c r="E780" s="81"/>
      <c r="F780" s="81"/>
      <c r="G780" s="51">
        <v>0</v>
      </c>
      <c r="H780" s="51">
        <v>0</v>
      </c>
    </row>
    <row r="781" spans="1:8" ht="42" customHeight="1" x14ac:dyDescent="0.25">
      <c r="A781" s="81" t="s">
        <v>1195</v>
      </c>
      <c r="B781" s="81" t="s">
        <v>880</v>
      </c>
      <c r="C781" s="81" t="s">
        <v>166</v>
      </c>
      <c r="D781" s="81" t="s">
        <v>874</v>
      </c>
      <c r="E781" s="81" t="s">
        <v>875</v>
      </c>
      <c r="F781" s="88" t="s">
        <v>881</v>
      </c>
      <c r="G781" s="51">
        <v>2057</v>
      </c>
      <c r="H781" s="51">
        <v>0</v>
      </c>
    </row>
    <row r="782" spans="1:8" ht="42" customHeight="1" x14ac:dyDescent="0.25">
      <c r="A782" s="81"/>
      <c r="B782" s="81"/>
      <c r="C782" s="81"/>
      <c r="D782" s="81"/>
      <c r="E782" s="81"/>
      <c r="F782" s="81"/>
      <c r="G782" s="51">
        <v>1000</v>
      </c>
      <c r="H782" s="51">
        <v>1766</v>
      </c>
    </row>
    <row r="783" spans="1:8" ht="42" customHeight="1" x14ac:dyDescent="0.25">
      <c r="A783" s="81" t="s">
        <v>1195</v>
      </c>
      <c r="B783" s="81" t="s">
        <v>882</v>
      </c>
      <c r="C783" s="81" t="s">
        <v>1176</v>
      </c>
      <c r="D783" s="81" t="s">
        <v>874</v>
      </c>
      <c r="E783" s="81" t="s">
        <v>875</v>
      </c>
      <c r="F783" s="88">
        <v>42458</v>
      </c>
      <c r="G783" s="51">
        <v>0</v>
      </c>
      <c r="H783" s="51">
        <v>0</v>
      </c>
    </row>
    <row r="784" spans="1:8" ht="42" customHeight="1" x14ac:dyDescent="0.25">
      <c r="A784" s="81"/>
      <c r="B784" s="81"/>
      <c r="C784" s="81"/>
      <c r="D784" s="81"/>
      <c r="E784" s="81"/>
      <c r="F784" s="81"/>
      <c r="G784" s="51">
        <v>0</v>
      </c>
      <c r="H784" s="51">
        <v>0</v>
      </c>
    </row>
    <row r="785" spans="1:8" x14ac:dyDescent="0.25">
      <c r="A785" s="71" t="s">
        <v>883</v>
      </c>
      <c r="B785" s="71" t="s">
        <v>1177</v>
      </c>
      <c r="C785" s="71" t="s">
        <v>1184</v>
      </c>
      <c r="D785" s="71" t="s">
        <v>1185</v>
      </c>
      <c r="E785" s="71" t="s">
        <v>1188</v>
      </c>
      <c r="F785" s="70" t="s">
        <v>1189</v>
      </c>
      <c r="G785" s="38">
        <v>930</v>
      </c>
      <c r="H785" s="38">
        <v>3638</v>
      </c>
    </row>
    <row r="786" spans="1:8" x14ac:dyDescent="0.25">
      <c r="A786" s="87"/>
      <c r="B786" s="71"/>
      <c r="C786" s="71"/>
      <c r="D786" s="71"/>
      <c r="E786" s="71"/>
      <c r="F786" s="87"/>
      <c r="G786" s="38">
        <f>752.01</f>
        <v>752.01</v>
      </c>
      <c r="H786" s="38">
        <v>20</v>
      </c>
    </row>
    <row r="787" spans="1:8" x14ac:dyDescent="0.25">
      <c r="A787" s="71" t="s">
        <v>884</v>
      </c>
      <c r="B787" s="71" t="s">
        <v>1178</v>
      </c>
      <c r="C787" s="71" t="s">
        <v>132</v>
      </c>
      <c r="D787" s="71" t="s">
        <v>1186</v>
      </c>
      <c r="E787" s="71" t="s">
        <v>1188</v>
      </c>
      <c r="F787" s="70" t="s">
        <v>56</v>
      </c>
      <c r="G787" s="52">
        <v>0</v>
      </c>
      <c r="H787" s="52">
        <v>0</v>
      </c>
    </row>
    <row r="788" spans="1:8" x14ac:dyDescent="0.25">
      <c r="A788" s="87"/>
      <c r="B788" s="71"/>
      <c r="C788" s="71"/>
      <c r="D788" s="71"/>
      <c r="E788" s="71"/>
      <c r="F788" s="87"/>
      <c r="G788" s="52">
        <v>0</v>
      </c>
      <c r="H788" s="38">
        <v>150</v>
      </c>
    </row>
    <row r="789" spans="1:8" x14ac:dyDescent="0.25">
      <c r="A789" s="71" t="s">
        <v>885</v>
      </c>
      <c r="B789" s="71" t="s">
        <v>1179</v>
      </c>
      <c r="C789" s="71" t="s">
        <v>132</v>
      </c>
      <c r="D789" s="71" t="s">
        <v>1186</v>
      </c>
      <c r="E789" s="71" t="s">
        <v>1188</v>
      </c>
      <c r="F789" s="70" t="s">
        <v>136</v>
      </c>
      <c r="G789" s="38">
        <v>0</v>
      </c>
      <c r="H789" s="38">
        <v>2911</v>
      </c>
    </row>
    <row r="790" spans="1:8" x14ac:dyDescent="0.25">
      <c r="A790" s="87"/>
      <c r="B790" s="71"/>
      <c r="C790" s="71"/>
      <c r="D790" s="71"/>
      <c r="E790" s="71"/>
      <c r="F790" s="87"/>
      <c r="G790" s="38">
        <v>1000</v>
      </c>
      <c r="H790" s="38">
        <v>0</v>
      </c>
    </row>
    <row r="791" spans="1:8" x14ac:dyDescent="0.25">
      <c r="A791" s="71" t="s">
        <v>886</v>
      </c>
      <c r="B791" s="71" t="s">
        <v>1180</v>
      </c>
      <c r="C791" s="71" t="s">
        <v>132</v>
      </c>
      <c r="D791" s="71" t="s">
        <v>1186</v>
      </c>
      <c r="E791" s="71" t="s">
        <v>1188</v>
      </c>
      <c r="F791" s="70" t="s">
        <v>64</v>
      </c>
      <c r="G791" s="52">
        <v>0</v>
      </c>
      <c r="H791" s="52">
        <v>0</v>
      </c>
    </row>
    <row r="792" spans="1:8" x14ac:dyDescent="0.25">
      <c r="A792" s="87"/>
      <c r="B792" s="71"/>
      <c r="C792" s="71"/>
      <c r="D792" s="71"/>
      <c r="E792" s="71"/>
      <c r="F792" s="87"/>
      <c r="G792" s="52">
        <v>0</v>
      </c>
      <c r="H792" s="38">
        <v>150</v>
      </c>
    </row>
    <row r="793" spans="1:8" x14ac:dyDescent="0.25">
      <c r="A793" s="71" t="s">
        <v>887</v>
      </c>
      <c r="B793" s="71" t="s">
        <v>1181</v>
      </c>
      <c r="C793" s="71" t="s">
        <v>375</v>
      </c>
      <c r="D793" s="71" t="s">
        <v>1187</v>
      </c>
      <c r="E793" s="71" t="s">
        <v>1188</v>
      </c>
      <c r="F793" s="70" t="s">
        <v>378</v>
      </c>
      <c r="G793" s="52">
        <v>0</v>
      </c>
      <c r="H793" s="52">
        <v>0</v>
      </c>
    </row>
    <row r="794" spans="1:8" x14ac:dyDescent="0.25">
      <c r="A794" s="87"/>
      <c r="B794" s="71"/>
      <c r="C794" s="71"/>
      <c r="D794" s="71"/>
      <c r="E794" s="71"/>
      <c r="F794" s="87"/>
      <c r="G794" s="52">
        <v>0</v>
      </c>
      <c r="H794" s="52">
        <v>0</v>
      </c>
    </row>
    <row r="795" spans="1:8" x14ac:dyDescent="0.25">
      <c r="A795" s="71" t="s">
        <v>888</v>
      </c>
      <c r="B795" s="71" t="s">
        <v>1182</v>
      </c>
      <c r="C795" s="71" t="s">
        <v>388</v>
      </c>
      <c r="D795" s="71" t="s">
        <v>1187</v>
      </c>
      <c r="E795" s="71" t="s">
        <v>1188</v>
      </c>
      <c r="F795" s="70" t="s">
        <v>71</v>
      </c>
      <c r="G795" s="52">
        <v>0</v>
      </c>
      <c r="H795" s="38">
        <v>0</v>
      </c>
    </row>
    <row r="796" spans="1:8" x14ac:dyDescent="0.25">
      <c r="A796" s="87"/>
      <c r="B796" s="71"/>
      <c r="C796" s="71"/>
      <c r="D796" s="71"/>
      <c r="E796" s="71"/>
      <c r="F796" s="87"/>
      <c r="G796" s="52">
        <v>0</v>
      </c>
      <c r="H796" s="38">
        <v>75</v>
      </c>
    </row>
    <row r="797" spans="1:8" x14ac:dyDescent="0.25">
      <c r="A797" s="71" t="s">
        <v>889</v>
      </c>
      <c r="B797" s="71" t="s">
        <v>1183</v>
      </c>
      <c r="C797" s="71" t="s">
        <v>388</v>
      </c>
      <c r="D797" s="71" t="s">
        <v>1187</v>
      </c>
      <c r="E797" s="71" t="s">
        <v>1188</v>
      </c>
      <c r="F797" s="70" t="s">
        <v>71</v>
      </c>
      <c r="G797" s="52">
        <v>0</v>
      </c>
      <c r="H797" s="38">
        <v>0</v>
      </c>
    </row>
    <row r="798" spans="1:8" x14ac:dyDescent="0.25">
      <c r="A798" s="87"/>
      <c r="B798" s="71"/>
      <c r="C798" s="71"/>
      <c r="D798" s="71"/>
      <c r="E798" s="71"/>
      <c r="F798" s="87"/>
      <c r="G798" s="52">
        <v>0</v>
      </c>
      <c r="H798" s="38">
        <v>75</v>
      </c>
    </row>
    <row r="799" spans="1:8" x14ac:dyDescent="0.25">
      <c r="A799" s="69" t="s">
        <v>890</v>
      </c>
      <c r="B799" s="69" t="s">
        <v>891</v>
      </c>
      <c r="C799" s="69" t="s">
        <v>166</v>
      </c>
      <c r="D799" s="69" t="s">
        <v>892</v>
      </c>
      <c r="E799" s="69" t="s">
        <v>893</v>
      </c>
      <c r="F799" s="73" t="s">
        <v>894</v>
      </c>
      <c r="G799" s="37">
        <v>0</v>
      </c>
      <c r="H799" s="37">
        <v>0</v>
      </c>
    </row>
    <row r="800" spans="1:8" x14ac:dyDescent="0.25">
      <c r="A800" s="74"/>
      <c r="B800" s="74"/>
      <c r="C800" s="69"/>
      <c r="D800" s="69"/>
      <c r="E800" s="74"/>
      <c r="F800" s="86"/>
      <c r="G800" s="37">
        <v>1000</v>
      </c>
      <c r="H800" s="37"/>
    </row>
    <row r="801" spans="1:8" x14ac:dyDescent="0.25">
      <c r="A801" s="74"/>
      <c r="B801" s="74"/>
      <c r="C801" s="69"/>
      <c r="D801" s="69"/>
      <c r="E801" s="74"/>
      <c r="F801" s="86"/>
      <c r="G801" s="37"/>
      <c r="H801" s="37"/>
    </row>
    <row r="802" spans="1:8" x14ac:dyDescent="0.25">
      <c r="A802" s="69" t="s">
        <v>890</v>
      </c>
      <c r="B802" s="69" t="s">
        <v>895</v>
      </c>
      <c r="C802" s="69" t="s">
        <v>166</v>
      </c>
      <c r="D802" s="69" t="s">
        <v>896</v>
      </c>
      <c r="E802" s="69" t="s">
        <v>893</v>
      </c>
      <c r="F802" s="73" t="s">
        <v>897</v>
      </c>
      <c r="G802" s="53">
        <v>0</v>
      </c>
      <c r="H802" s="37">
        <v>0</v>
      </c>
    </row>
    <row r="803" spans="1:8" x14ac:dyDescent="0.25">
      <c r="A803" s="74"/>
      <c r="B803" s="74"/>
      <c r="C803" s="69"/>
      <c r="D803" s="69"/>
      <c r="E803" s="74"/>
      <c r="F803" s="86"/>
      <c r="G803" s="37">
        <v>0</v>
      </c>
      <c r="H803" s="37"/>
    </row>
    <row r="804" spans="1:8" x14ac:dyDescent="0.25">
      <c r="A804" s="74"/>
      <c r="B804" s="74"/>
      <c r="C804" s="69"/>
      <c r="D804" s="69"/>
      <c r="E804" s="74"/>
      <c r="F804" s="86"/>
      <c r="G804" s="37"/>
      <c r="H804" s="37"/>
    </row>
    <row r="805" spans="1:8" x14ac:dyDescent="0.25">
      <c r="A805" s="69" t="s">
        <v>890</v>
      </c>
      <c r="B805" s="69" t="s">
        <v>898</v>
      </c>
      <c r="C805" s="69" t="s">
        <v>166</v>
      </c>
      <c r="D805" s="69" t="s">
        <v>899</v>
      </c>
      <c r="E805" s="69" t="s">
        <v>893</v>
      </c>
      <c r="F805" s="73" t="s">
        <v>900</v>
      </c>
      <c r="G805" s="53">
        <v>0</v>
      </c>
      <c r="H805" s="37">
        <v>0</v>
      </c>
    </row>
    <row r="806" spans="1:8" x14ac:dyDescent="0.25">
      <c r="A806" s="74"/>
      <c r="B806" s="74"/>
      <c r="C806" s="69"/>
      <c r="D806" s="69"/>
      <c r="E806" s="74"/>
      <c r="F806" s="86"/>
      <c r="G806" s="37">
        <v>490.03</v>
      </c>
      <c r="H806" s="37"/>
    </row>
    <row r="807" spans="1:8" x14ac:dyDescent="0.25">
      <c r="A807" s="74"/>
      <c r="B807" s="74"/>
      <c r="C807" s="69"/>
      <c r="D807" s="69"/>
      <c r="E807" s="74"/>
      <c r="F807" s="86"/>
      <c r="G807" s="37"/>
      <c r="H807" s="37"/>
    </row>
    <row r="808" spans="1:8" x14ac:dyDescent="0.25">
      <c r="A808" s="69" t="s">
        <v>901</v>
      </c>
      <c r="B808" s="69" t="s">
        <v>902</v>
      </c>
      <c r="C808" s="69" t="s">
        <v>903</v>
      </c>
      <c r="D808" s="69" t="s">
        <v>903</v>
      </c>
      <c r="E808" s="69" t="s">
        <v>893</v>
      </c>
      <c r="F808" s="73" t="s">
        <v>12</v>
      </c>
      <c r="G808" s="53">
        <v>0</v>
      </c>
      <c r="H808" s="37">
        <v>0</v>
      </c>
    </row>
    <row r="809" spans="1:8" x14ac:dyDescent="0.25">
      <c r="A809" s="74"/>
      <c r="B809" s="74"/>
      <c r="C809" s="69"/>
      <c r="D809" s="69"/>
      <c r="E809" s="74"/>
      <c r="F809" s="86"/>
      <c r="G809" s="37">
        <v>0</v>
      </c>
      <c r="H809" s="37"/>
    </row>
    <row r="810" spans="1:8" x14ac:dyDescent="0.25">
      <c r="A810" s="74"/>
      <c r="B810" s="74"/>
      <c r="C810" s="69"/>
      <c r="D810" s="69"/>
      <c r="E810" s="74"/>
      <c r="F810" s="86"/>
      <c r="G810" s="37"/>
      <c r="H810" s="37"/>
    </row>
    <row r="811" spans="1:8" x14ac:dyDescent="0.25">
      <c r="A811" s="69" t="s">
        <v>904</v>
      </c>
      <c r="B811" s="69" t="s">
        <v>902</v>
      </c>
      <c r="C811" s="69" t="s">
        <v>905</v>
      </c>
      <c r="D811" s="69" t="s">
        <v>905</v>
      </c>
      <c r="E811" s="69" t="s">
        <v>893</v>
      </c>
      <c r="F811" s="73" t="s">
        <v>15</v>
      </c>
      <c r="G811" s="53">
        <v>0</v>
      </c>
      <c r="H811" s="37">
        <v>0</v>
      </c>
    </row>
    <row r="812" spans="1:8" x14ac:dyDescent="0.25">
      <c r="A812" s="74"/>
      <c r="B812" s="74"/>
      <c r="C812" s="69"/>
      <c r="D812" s="69"/>
      <c r="E812" s="74"/>
      <c r="F812" s="86"/>
      <c r="G812" s="37">
        <v>0</v>
      </c>
      <c r="H812" s="37"/>
    </row>
    <row r="813" spans="1:8" x14ac:dyDescent="0.25">
      <c r="A813" s="74"/>
      <c r="B813" s="74"/>
      <c r="C813" s="69"/>
      <c r="D813" s="69"/>
      <c r="E813" s="74"/>
      <c r="F813" s="86"/>
      <c r="G813" s="37"/>
      <c r="H813" s="37"/>
    </row>
    <row r="814" spans="1:8" x14ac:dyDescent="0.25">
      <c r="A814" s="69" t="s">
        <v>904</v>
      </c>
      <c r="B814" s="69" t="s">
        <v>906</v>
      </c>
      <c r="C814" s="69" t="s">
        <v>905</v>
      </c>
      <c r="D814" s="69" t="s">
        <v>905</v>
      </c>
      <c r="E814" s="69" t="s">
        <v>893</v>
      </c>
      <c r="F814" s="73" t="s">
        <v>15</v>
      </c>
      <c r="G814" s="53">
        <v>0</v>
      </c>
      <c r="H814" s="37">
        <v>0</v>
      </c>
    </row>
    <row r="815" spans="1:8" x14ac:dyDescent="0.25">
      <c r="A815" s="74"/>
      <c r="B815" s="69"/>
      <c r="C815" s="69"/>
      <c r="D815" s="69"/>
      <c r="E815" s="74"/>
      <c r="F815" s="86"/>
      <c r="G815" s="37">
        <v>0</v>
      </c>
      <c r="H815" s="37"/>
    </row>
    <row r="816" spans="1:8" x14ac:dyDescent="0.25">
      <c r="A816" s="74"/>
      <c r="B816" s="69"/>
      <c r="C816" s="69"/>
      <c r="D816" s="69"/>
      <c r="E816" s="74"/>
      <c r="F816" s="86"/>
      <c r="G816" s="37"/>
      <c r="H816" s="37"/>
    </row>
    <row r="817" spans="1:8" x14ac:dyDescent="0.25">
      <c r="A817" s="69" t="s">
        <v>907</v>
      </c>
      <c r="B817" s="69" t="s">
        <v>895</v>
      </c>
      <c r="C817" s="69" t="s">
        <v>908</v>
      </c>
      <c r="D817" s="69" t="s">
        <v>909</v>
      </c>
      <c r="E817" s="69" t="s">
        <v>893</v>
      </c>
      <c r="F817" s="73" t="s">
        <v>910</v>
      </c>
      <c r="G817" s="37">
        <v>0</v>
      </c>
      <c r="H817" s="37">
        <v>0</v>
      </c>
    </row>
    <row r="818" spans="1:8" x14ac:dyDescent="0.25">
      <c r="A818" s="74"/>
      <c r="B818" s="69"/>
      <c r="C818" s="69"/>
      <c r="D818" s="69"/>
      <c r="E818" s="74"/>
      <c r="F818" s="86"/>
      <c r="G818" s="37">
        <v>0</v>
      </c>
      <c r="H818" s="37"/>
    </row>
    <row r="819" spans="1:8" x14ac:dyDescent="0.25">
      <c r="A819" s="74"/>
      <c r="B819" s="69"/>
      <c r="C819" s="69"/>
      <c r="D819" s="69"/>
      <c r="E819" s="74"/>
      <c r="F819" s="86"/>
      <c r="G819" s="37"/>
      <c r="H819" s="37"/>
    </row>
    <row r="820" spans="1:8" ht="60" customHeight="1" x14ac:dyDescent="0.25">
      <c r="A820" s="69" t="s">
        <v>911</v>
      </c>
      <c r="B820" s="69" t="s">
        <v>912</v>
      </c>
      <c r="C820" s="69" t="s">
        <v>913</v>
      </c>
      <c r="D820" s="69" t="s">
        <v>914</v>
      </c>
      <c r="E820" s="69" t="s">
        <v>915</v>
      </c>
      <c r="F820" s="69" t="s">
        <v>356</v>
      </c>
      <c r="G820" s="24">
        <v>0</v>
      </c>
      <c r="H820" s="24">
        <v>0</v>
      </c>
    </row>
    <row r="821" spans="1:8" ht="60" customHeight="1" x14ac:dyDescent="0.25">
      <c r="A821" s="74"/>
      <c r="B821" s="74"/>
      <c r="C821" s="74"/>
      <c r="D821" s="74"/>
      <c r="E821" s="74"/>
      <c r="F821" s="74"/>
      <c r="G821" s="24">
        <v>980</v>
      </c>
      <c r="H821" s="24">
        <v>207</v>
      </c>
    </row>
    <row r="822" spans="1:8" ht="60" customHeight="1" x14ac:dyDescent="0.25">
      <c r="A822" s="74"/>
      <c r="B822" s="74"/>
      <c r="C822" s="74"/>
      <c r="D822" s="74"/>
      <c r="E822" s="74"/>
      <c r="F822" s="74"/>
      <c r="G822" s="25"/>
      <c r="H822" s="24">
        <v>20</v>
      </c>
    </row>
    <row r="823" spans="1:8" ht="45" customHeight="1" x14ac:dyDescent="0.25">
      <c r="A823" s="69" t="s">
        <v>911</v>
      </c>
      <c r="B823" s="69" t="s">
        <v>916</v>
      </c>
      <c r="C823" s="69" t="s">
        <v>917</v>
      </c>
      <c r="D823" s="69" t="s">
        <v>918</v>
      </c>
      <c r="E823" s="69" t="s">
        <v>915</v>
      </c>
      <c r="F823" s="69" t="s">
        <v>910</v>
      </c>
      <c r="G823" s="24">
        <v>0</v>
      </c>
      <c r="H823" s="24">
        <v>0</v>
      </c>
    </row>
    <row r="824" spans="1:8" ht="45" customHeight="1" x14ac:dyDescent="0.25">
      <c r="A824" s="74"/>
      <c r="B824" s="74"/>
      <c r="C824" s="74"/>
      <c r="D824" s="74"/>
      <c r="E824" s="74"/>
      <c r="F824" s="74"/>
      <c r="G824" s="24">
        <v>901</v>
      </c>
      <c r="H824" s="24">
        <v>824</v>
      </c>
    </row>
    <row r="825" spans="1:8" ht="45" customHeight="1" x14ac:dyDescent="0.25">
      <c r="A825" s="74"/>
      <c r="B825" s="74"/>
      <c r="C825" s="74"/>
      <c r="D825" s="74"/>
      <c r="E825" s="74"/>
      <c r="F825" s="74"/>
      <c r="G825" s="25"/>
      <c r="H825" s="24">
        <v>30</v>
      </c>
    </row>
    <row r="826" spans="1:8" ht="45" customHeight="1" x14ac:dyDescent="0.25">
      <c r="A826" s="69" t="s">
        <v>911</v>
      </c>
      <c r="B826" s="69" t="s">
        <v>919</v>
      </c>
      <c r="C826" s="69" t="s">
        <v>917</v>
      </c>
      <c r="D826" s="69" t="s">
        <v>918</v>
      </c>
      <c r="E826" s="69" t="s">
        <v>915</v>
      </c>
      <c r="F826" s="69" t="s">
        <v>910</v>
      </c>
      <c r="G826" s="24">
        <v>0</v>
      </c>
      <c r="H826" s="24">
        <v>0</v>
      </c>
    </row>
    <row r="827" spans="1:8" ht="45" customHeight="1" x14ac:dyDescent="0.25">
      <c r="A827" s="74"/>
      <c r="B827" s="74"/>
      <c r="C827" s="74"/>
      <c r="D827" s="74"/>
      <c r="E827" s="74"/>
      <c r="F827" s="74"/>
      <c r="G827" s="24">
        <v>0</v>
      </c>
      <c r="H827" s="24">
        <v>0</v>
      </c>
    </row>
    <row r="828" spans="1:8" ht="45" customHeight="1" x14ac:dyDescent="0.25">
      <c r="A828" s="74"/>
      <c r="B828" s="74"/>
      <c r="C828" s="74"/>
      <c r="D828" s="74"/>
      <c r="E828" s="74"/>
      <c r="F828" s="74"/>
      <c r="G828" s="25"/>
      <c r="H828" s="24">
        <v>0</v>
      </c>
    </row>
    <row r="829" spans="1:8" ht="45" customHeight="1" x14ac:dyDescent="0.25">
      <c r="A829" s="69" t="s">
        <v>911</v>
      </c>
      <c r="B829" s="69" t="s">
        <v>920</v>
      </c>
      <c r="C829" s="69" t="s">
        <v>917</v>
      </c>
      <c r="D829" s="69" t="s">
        <v>918</v>
      </c>
      <c r="E829" s="69" t="s">
        <v>915</v>
      </c>
      <c r="F829" s="69" t="s">
        <v>910</v>
      </c>
      <c r="G829" s="24">
        <v>0</v>
      </c>
      <c r="H829" s="24">
        <v>0</v>
      </c>
    </row>
    <row r="830" spans="1:8" ht="45" customHeight="1" x14ac:dyDescent="0.25">
      <c r="A830" s="74"/>
      <c r="B830" s="74"/>
      <c r="C830" s="74"/>
      <c r="D830" s="74"/>
      <c r="E830" s="74"/>
      <c r="F830" s="74"/>
      <c r="G830" s="24">
        <v>543</v>
      </c>
      <c r="H830" s="24">
        <v>0</v>
      </c>
    </row>
    <row r="831" spans="1:8" ht="45" customHeight="1" x14ac:dyDescent="0.25">
      <c r="A831" s="74"/>
      <c r="B831" s="74"/>
      <c r="C831" s="74"/>
      <c r="D831" s="74"/>
      <c r="E831" s="74"/>
      <c r="F831" s="74"/>
      <c r="G831" s="25"/>
      <c r="H831" s="24">
        <v>0</v>
      </c>
    </row>
    <row r="832" spans="1:8" ht="80.099999999999994" customHeight="1" x14ac:dyDescent="0.25">
      <c r="A832" s="69" t="s">
        <v>921</v>
      </c>
      <c r="B832" s="69" t="s">
        <v>922</v>
      </c>
      <c r="C832" s="69" t="s">
        <v>923</v>
      </c>
      <c r="D832" s="69" t="s">
        <v>924</v>
      </c>
      <c r="E832" s="69" t="s">
        <v>915</v>
      </c>
      <c r="F832" s="69" t="s">
        <v>38</v>
      </c>
      <c r="G832" s="24">
        <v>1573</v>
      </c>
      <c r="H832" s="24">
        <v>0</v>
      </c>
    </row>
    <row r="833" spans="1:8" ht="80.099999999999994" customHeight="1" x14ac:dyDescent="0.25">
      <c r="A833" s="74"/>
      <c r="B833" s="74"/>
      <c r="C833" s="74"/>
      <c r="D833" s="74"/>
      <c r="E833" s="74"/>
      <c r="F833" s="74"/>
      <c r="G833" s="24">
        <v>896</v>
      </c>
      <c r="H833" s="24">
        <v>1086</v>
      </c>
    </row>
    <row r="834" spans="1:8" ht="80.099999999999994" customHeight="1" x14ac:dyDescent="0.25">
      <c r="A834" s="74"/>
      <c r="B834" s="74"/>
      <c r="C834" s="74"/>
      <c r="D834" s="74"/>
      <c r="E834" s="74"/>
      <c r="F834" s="74"/>
      <c r="G834" s="25"/>
      <c r="H834" s="24">
        <v>0</v>
      </c>
    </row>
    <row r="835" spans="1:8" ht="35.1" customHeight="1" x14ac:dyDescent="0.25">
      <c r="A835" s="69" t="s">
        <v>925</v>
      </c>
      <c r="B835" s="69" t="s">
        <v>926</v>
      </c>
      <c r="C835" s="69" t="s">
        <v>54</v>
      </c>
      <c r="D835" s="69" t="s">
        <v>927</v>
      </c>
      <c r="E835" s="69" t="s">
        <v>915</v>
      </c>
      <c r="F835" s="69" t="s">
        <v>928</v>
      </c>
      <c r="G835" s="24">
        <v>0</v>
      </c>
      <c r="H835" s="24">
        <v>0</v>
      </c>
    </row>
    <row r="836" spans="1:8" ht="35.1" customHeight="1" x14ac:dyDescent="0.25">
      <c r="A836" s="74"/>
      <c r="B836" s="74"/>
      <c r="C836" s="74"/>
      <c r="D836" s="74"/>
      <c r="E836" s="74"/>
      <c r="F836" s="74"/>
      <c r="G836" s="24">
        <v>561</v>
      </c>
      <c r="H836" s="24">
        <v>544</v>
      </c>
    </row>
    <row r="837" spans="1:8" ht="35.1" customHeight="1" x14ac:dyDescent="0.25">
      <c r="A837" s="74"/>
      <c r="B837" s="74"/>
      <c r="C837" s="74"/>
      <c r="D837" s="74"/>
      <c r="E837" s="74"/>
      <c r="F837" s="74"/>
      <c r="G837" s="25"/>
      <c r="H837" s="24">
        <v>0</v>
      </c>
    </row>
    <row r="838" spans="1:8" ht="35.1" customHeight="1" x14ac:dyDescent="0.25">
      <c r="A838" s="69" t="s">
        <v>911</v>
      </c>
      <c r="B838" s="69" t="s">
        <v>929</v>
      </c>
      <c r="C838" s="69" t="s">
        <v>54</v>
      </c>
      <c r="D838" s="69" t="s">
        <v>930</v>
      </c>
      <c r="E838" s="69" t="s">
        <v>915</v>
      </c>
      <c r="F838" s="69" t="s">
        <v>931</v>
      </c>
      <c r="G838" s="24">
        <v>0</v>
      </c>
      <c r="H838" s="24">
        <v>0</v>
      </c>
    </row>
    <row r="839" spans="1:8" ht="35.1" customHeight="1" x14ac:dyDescent="0.25">
      <c r="A839" s="74"/>
      <c r="B839" s="74"/>
      <c r="C839" s="74"/>
      <c r="D839" s="74"/>
      <c r="E839" s="74"/>
      <c r="F839" s="74"/>
      <c r="G839" s="24">
        <v>500</v>
      </c>
      <c r="H839" s="24">
        <v>232</v>
      </c>
    </row>
    <row r="840" spans="1:8" ht="35.1" customHeight="1" x14ac:dyDescent="0.25">
      <c r="A840" s="74"/>
      <c r="B840" s="74"/>
      <c r="C840" s="74"/>
      <c r="D840" s="74"/>
      <c r="E840" s="74"/>
      <c r="F840" s="74"/>
      <c r="G840" s="25"/>
      <c r="H840" s="24">
        <v>40</v>
      </c>
    </row>
    <row r="841" spans="1:8" ht="35.1" customHeight="1" x14ac:dyDescent="0.25">
      <c r="A841" s="69" t="s">
        <v>911</v>
      </c>
      <c r="B841" s="69" t="s">
        <v>932</v>
      </c>
      <c r="C841" s="69" t="s">
        <v>54</v>
      </c>
      <c r="D841" s="69" t="s">
        <v>933</v>
      </c>
      <c r="E841" s="69" t="s">
        <v>915</v>
      </c>
      <c r="F841" s="69" t="s">
        <v>934</v>
      </c>
      <c r="G841" s="24">
        <v>0</v>
      </c>
      <c r="H841" s="24">
        <v>0</v>
      </c>
    </row>
    <row r="842" spans="1:8" ht="35.1" customHeight="1" x14ac:dyDescent="0.25">
      <c r="A842" s="74"/>
      <c r="B842" s="74"/>
      <c r="C842" s="74"/>
      <c r="D842" s="74"/>
      <c r="E842" s="74"/>
      <c r="F842" s="74"/>
      <c r="G842" s="24">
        <v>134</v>
      </c>
      <c r="H842" s="24">
        <v>232</v>
      </c>
    </row>
    <row r="843" spans="1:8" ht="35.1" customHeight="1" x14ac:dyDescent="0.25">
      <c r="A843" s="74"/>
      <c r="B843" s="74"/>
      <c r="C843" s="74"/>
      <c r="D843" s="74"/>
      <c r="E843" s="74"/>
      <c r="F843" s="74"/>
      <c r="G843" s="25"/>
      <c r="H843" s="24">
        <v>50</v>
      </c>
    </row>
    <row r="844" spans="1:8" ht="35.1" customHeight="1" x14ac:dyDescent="0.25">
      <c r="A844" s="69" t="s">
        <v>935</v>
      </c>
      <c r="B844" s="69" t="s">
        <v>926</v>
      </c>
      <c r="C844" s="69" t="s">
        <v>54</v>
      </c>
      <c r="D844" s="69" t="s">
        <v>936</v>
      </c>
      <c r="E844" s="69" t="s">
        <v>915</v>
      </c>
      <c r="F844" s="69" t="s">
        <v>937</v>
      </c>
      <c r="G844" s="24">
        <v>1246</v>
      </c>
      <c r="H844" s="24">
        <v>0</v>
      </c>
    </row>
    <row r="845" spans="1:8" ht="35.1" customHeight="1" x14ac:dyDescent="0.25">
      <c r="A845" s="74"/>
      <c r="B845" s="74"/>
      <c r="C845" s="74"/>
      <c r="D845" s="74"/>
      <c r="E845" s="74"/>
      <c r="F845" s="74"/>
      <c r="G845" s="24">
        <v>1629.99</v>
      </c>
      <c r="H845" s="24">
        <v>544</v>
      </c>
    </row>
    <row r="846" spans="1:8" ht="35.1" customHeight="1" x14ac:dyDescent="0.25">
      <c r="A846" s="74"/>
      <c r="B846" s="74"/>
      <c r="C846" s="74"/>
      <c r="D846" s="74"/>
      <c r="E846" s="74"/>
      <c r="F846" s="74"/>
      <c r="G846" s="25"/>
      <c r="H846" s="24">
        <v>0</v>
      </c>
    </row>
    <row r="847" spans="1:8" ht="35.1" customHeight="1" x14ac:dyDescent="0.25">
      <c r="A847" s="69" t="s">
        <v>911</v>
      </c>
      <c r="B847" s="69" t="s">
        <v>938</v>
      </c>
      <c r="C847" s="69" t="s">
        <v>939</v>
      </c>
      <c r="D847" s="69" t="s">
        <v>940</v>
      </c>
      <c r="E847" s="69" t="s">
        <v>915</v>
      </c>
      <c r="F847" s="69" t="s">
        <v>299</v>
      </c>
      <c r="G847" s="24">
        <v>0</v>
      </c>
      <c r="H847" s="24">
        <v>0</v>
      </c>
    </row>
    <row r="848" spans="1:8" ht="35.1" customHeight="1" x14ac:dyDescent="0.25">
      <c r="A848" s="74"/>
      <c r="B848" s="74"/>
      <c r="C848" s="74"/>
      <c r="D848" s="74"/>
      <c r="E848" s="74"/>
      <c r="F848" s="74"/>
      <c r="G848" s="24">
        <v>0</v>
      </c>
      <c r="H848" s="24">
        <v>0</v>
      </c>
    </row>
    <row r="849" spans="1:8" ht="35.1" customHeight="1" x14ac:dyDescent="0.25">
      <c r="A849" s="74"/>
      <c r="B849" s="74"/>
      <c r="C849" s="74"/>
      <c r="D849" s="74"/>
      <c r="E849" s="74"/>
      <c r="F849" s="74"/>
      <c r="G849" s="25"/>
      <c r="H849" s="24">
        <v>0</v>
      </c>
    </row>
    <row r="850" spans="1:8" ht="35.1" customHeight="1" x14ac:dyDescent="0.25">
      <c r="A850" s="69" t="s">
        <v>911</v>
      </c>
      <c r="B850" s="69" t="s">
        <v>938</v>
      </c>
      <c r="C850" s="69" t="s">
        <v>941</v>
      </c>
      <c r="D850" s="69" t="s">
        <v>942</v>
      </c>
      <c r="E850" s="69" t="s">
        <v>915</v>
      </c>
      <c r="F850" s="69" t="s">
        <v>307</v>
      </c>
      <c r="G850" s="24">
        <v>0</v>
      </c>
      <c r="H850" s="24">
        <v>0</v>
      </c>
    </row>
    <row r="851" spans="1:8" ht="35.1" customHeight="1" x14ac:dyDescent="0.25">
      <c r="A851" s="74"/>
      <c r="B851" s="74"/>
      <c r="C851" s="74"/>
      <c r="D851" s="74"/>
      <c r="E851" s="74"/>
      <c r="F851" s="74"/>
      <c r="G851" s="24">
        <v>0</v>
      </c>
      <c r="H851" s="24">
        <v>0</v>
      </c>
    </row>
    <row r="852" spans="1:8" ht="35.1" customHeight="1" x14ac:dyDescent="0.25">
      <c r="A852" s="74"/>
      <c r="B852" s="74"/>
      <c r="C852" s="74"/>
      <c r="D852" s="74"/>
      <c r="E852" s="74"/>
      <c r="F852" s="74"/>
      <c r="G852" s="25"/>
      <c r="H852" s="24">
        <v>30</v>
      </c>
    </row>
    <row r="853" spans="1:8" ht="35.1" customHeight="1" x14ac:dyDescent="0.25">
      <c r="A853" s="69" t="s">
        <v>911</v>
      </c>
      <c r="B853" s="69" t="s">
        <v>943</v>
      </c>
      <c r="C853" s="69" t="s">
        <v>941</v>
      </c>
      <c r="D853" s="69" t="s">
        <v>942</v>
      </c>
      <c r="E853" s="69" t="s">
        <v>915</v>
      </c>
      <c r="F853" s="69" t="s">
        <v>307</v>
      </c>
      <c r="G853" s="24">
        <v>0</v>
      </c>
      <c r="H853" s="24">
        <v>0</v>
      </c>
    </row>
    <row r="854" spans="1:8" ht="35.1" customHeight="1" x14ac:dyDescent="0.25">
      <c r="A854" s="74"/>
      <c r="B854" s="74"/>
      <c r="C854" s="74"/>
      <c r="D854" s="74"/>
      <c r="E854" s="74"/>
      <c r="F854" s="74"/>
      <c r="G854" s="24">
        <v>259.99</v>
      </c>
      <c r="H854" s="24">
        <v>0</v>
      </c>
    </row>
    <row r="855" spans="1:8" ht="35.1" customHeight="1" x14ac:dyDescent="0.25">
      <c r="A855" s="74"/>
      <c r="B855" s="74"/>
      <c r="C855" s="74"/>
      <c r="D855" s="74"/>
      <c r="E855" s="74"/>
      <c r="F855" s="74"/>
      <c r="G855" s="25"/>
      <c r="H855" s="24">
        <v>0</v>
      </c>
    </row>
    <row r="856" spans="1:8" ht="35.1" customHeight="1" x14ac:dyDescent="0.25">
      <c r="A856" s="69" t="s">
        <v>911</v>
      </c>
      <c r="B856" s="69" t="s">
        <v>944</v>
      </c>
      <c r="C856" s="69" t="s">
        <v>941</v>
      </c>
      <c r="D856" s="69" t="s">
        <v>942</v>
      </c>
      <c r="E856" s="69" t="s">
        <v>915</v>
      </c>
      <c r="F856" s="69" t="s">
        <v>307</v>
      </c>
      <c r="G856" s="24">
        <v>0</v>
      </c>
      <c r="H856" s="24">
        <v>0</v>
      </c>
    </row>
    <row r="857" spans="1:8" ht="35.1" customHeight="1" x14ac:dyDescent="0.25">
      <c r="A857" s="74"/>
      <c r="B857" s="74"/>
      <c r="C857" s="74"/>
      <c r="D857" s="74"/>
      <c r="E857" s="74"/>
      <c r="F857" s="74"/>
      <c r="G857" s="24">
        <v>296.99</v>
      </c>
      <c r="H857" s="24">
        <v>0</v>
      </c>
    </row>
    <row r="858" spans="1:8" ht="35.1" customHeight="1" x14ac:dyDescent="0.25">
      <c r="A858" s="74"/>
      <c r="B858" s="74"/>
      <c r="C858" s="74"/>
      <c r="D858" s="74"/>
      <c r="E858" s="74"/>
      <c r="F858" s="74"/>
      <c r="G858" s="25"/>
      <c r="H858" s="24">
        <v>30</v>
      </c>
    </row>
    <row r="859" spans="1:8" ht="35.1" customHeight="1" x14ac:dyDescent="0.25">
      <c r="A859" s="69" t="s">
        <v>911</v>
      </c>
      <c r="B859" s="69" t="s">
        <v>945</v>
      </c>
      <c r="C859" s="69" t="s">
        <v>946</v>
      </c>
      <c r="D859" s="69" t="s">
        <v>947</v>
      </c>
      <c r="E859" s="69" t="s">
        <v>915</v>
      </c>
      <c r="F859" s="69" t="s">
        <v>363</v>
      </c>
      <c r="G859" s="24">
        <v>0</v>
      </c>
      <c r="H859" s="24">
        <v>0</v>
      </c>
    </row>
    <row r="860" spans="1:8" ht="35.1" customHeight="1" x14ac:dyDescent="0.25">
      <c r="A860" s="74"/>
      <c r="B860" s="74"/>
      <c r="C860" s="74"/>
      <c r="D860" s="74"/>
      <c r="E860" s="74"/>
      <c r="F860" s="74"/>
      <c r="G860" s="24">
        <v>0</v>
      </c>
      <c r="H860" s="24">
        <v>0</v>
      </c>
    </row>
    <row r="861" spans="1:8" ht="35.1" customHeight="1" x14ac:dyDescent="0.25">
      <c r="A861" s="74"/>
      <c r="B861" s="74"/>
      <c r="C861" s="74"/>
      <c r="D861" s="74"/>
      <c r="E861" s="74"/>
      <c r="F861" s="74"/>
      <c r="G861" s="25"/>
      <c r="H861" s="24">
        <v>0</v>
      </c>
    </row>
    <row r="862" spans="1:8" ht="50.1" customHeight="1" x14ac:dyDescent="0.25">
      <c r="A862" s="69" t="s">
        <v>911</v>
      </c>
      <c r="B862" s="69" t="s">
        <v>945</v>
      </c>
      <c r="C862" s="69" t="s">
        <v>948</v>
      </c>
      <c r="D862" s="69" t="s">
        <v>949</v>
      </c>
      <c r="E862" s="69" t="s">
        <v>915</v>
      </c>
      <c r="F862" s="69" t="s">
        <v>793</v>
      </c>
      <c r="G862" s="24">
        <v>0</v>
      </c>
      <c r="H862" s="24">
        <v>0</v>
      </c>
    </row>
    <row r="863" spans="1:8" ht="50.1" customHeight="1" x14ac:dyDescent="0.25">
      <c r="A863" s="74"/>
      <c r="B863" s="74"/>
      <c r="C863" s="74"/>
      <c r="D863" s="74"/>
      <c r="E863" s="74"/>
      <c r="F863" s="74"/>
      <c r="G863" s="24">
        <v>0</v>
      </c>
      <c r="H863" s="24">
        <v>0</v>
      </c>
    </row>
    <row r="864" spans="1:8" ht="50.1" customHeight="1" x14ac:dyDescent="0.25">
      <c r="A864" s="74"/>
      <c r="B864" s="74"/>
      <c r="C864" s="74"/>
      <c r="D864" s="74"/>
      <c r="E864" s="74"/>
      <c r="F864" s="74"/>
      <c r="G864" s="25"/>
      <c r="H864" s="24">
        <v>0</v>
      </c>
    </row>
    <row r="865" spans="1:8" ht="65.099999999999994" customHeight="1" x14ac:dyDescent="0.25">
      <c r="A865" s="69" t="s">
        <v>911</v>
      </c>
      <c r="B865" s="69" t="s">
        <v>950</v>
      </c>
      <c r="C865" s="69" t="s">
        <v>951</v>
      </c>
      <c r="D865" s="69" t="s">
        <v>952</v>
      </c>
      <c r="E865" s="69" t="s">
        <v>915</v>
      </c>
      <c r="F865" s="69" t="s">
        <v>489</v>
      </c>
      <c r="G865" s="24">
        <v>0</v>
      </c>
      <c r="H865" s="24">
        <v>0</v>
      </c>
    </row>
    <row r="866" spans="1:8" ht="65.099999999999994" customHeight="1" x14ac:dyDescent="0.25">
      <c r="A866" s="74"/>
      <c r="B866" s="74"/>
      <c r="C866" s="74"/>
      <c r="D866" s="74"/>
      <c r="E866" s="74"/>
      <c r="F866" s="74"/>
      <c r="G866" s="24">
        <v>544</v>
      </c>
      <c r="H866" s="24">
        <v>0</v>
      </c>
    </row>
    <row r="867" spans="1:8" ht="65.099999999999994" customHeight="1" x14ac:dyDescent="0.25">
      <c r="A867" s="74"/>
      <c r="B867" s="74"/>
      <c r="C867" s="74"/>
      <c r="D867" s="74"/>
      <c r="E867" s="74"/>
      <c r="F867" s="74"/>
      <c r="G867" s="25"/>
      <c r="H867" s="24">
        <v>0</v>
      </c>
    </row>
    <row r="868" spans="1:8" ht="35.1" customHeight="1" x14ac:dyDescent="0.25">
      <c r="A868" s="69" t="s">
        <v>911</v>
      </c>
      <c r="B868" s="69" t="s">
        <v>953</v>
      </c>
      <c r="C868" s="69" t="s">
        <v>954</v>
      </c>
      <c r="D868" s="69" t="s">
        <v>955</v>
      </c>
      <c r="E868" s="69" t="s">
        <v>915</v>
      </c>
      <c r="F868" s="69" t="s">
        <v>12</v>
      </c>
      <c r="G868" s="24">
        <v>0</v>
      </c>
      <c r="H868" s="24">
        <v>0</v>
      </c>
    </row>
    <row r="869" spans="1:8" ht="35.1" customHeight="1" x14ac:dyDescent="0.25">
      <c r="A869" s="74"/>
      <c r="B869" s="74"/>
      <c r="C869" s="74"/>
      <c r="D869" s="74"/>
      <c r="E869" s="74"/>
      <c r="F869" s="74"/>
      <c r="G869" s="24">
        <v>0</v>
      </c>
      <c r="H869" s="24">
        <v>0</v>
      </c>
    </row>
    <row r="870" spans="1:8" ht="35.1" customHeight="1" x14ac:dyDescent="0.25">
      <c r="A870" s="74"/>
      <c r="B870" s="74"/>
      <c r="C870" s="74"/>
      <c r="D870" s="74"/>
      <c r="E870" s="74"/>
      <c r="F870" s="74"/>
      <c r="G870" s="25"/>
      <c r="H870" s="24">
        <v>0</v>
      </c>
    </row>
    <row r="871" spans="1:8" x14ac:dyDescent="0.25">
      <c r="A871" s="69" t="s">
        <v>956</v>
      </c>
      <c r="B871" s="69" t="s">
        <v>957</v>
      </c>
      <c r="C871" s="69" t="s">
        <v>144</v>
      </c>
      <c r="D871" s="69" t="s">
        <v>958</v>
      </c>
      <c r="E871" s="69" t="s">
        <v>959</v>
      </c>
      <c r="F871" s="85" t="s">
        <v>350</v>
      </c>
      <c r="G871" s="24">
        <v>0</v>
      </c>
      <c r="H871" s="24">
        <v>0</v>
      </c>
    </row>
    <row r="872" spans="1:8" x14ac:dyDescent="0.25">
      <c r="A872" s="74"/>
      <c r="B872" s="74"/>
      <c r="C872" s="69"/>
      <c r="D872" s="69"/>
      <c r="E872" s="74"/>
      <c r="F872" s="74"/>
      <c r="G872" s="24">
        <v>0</v>
      </c>
      <c r="H872" s="24">
        <v>448</v>
      </c>
    </row>
    <row r="873" spans="1:8" x14ac:dyDescent="0.25">
      <c r="A873" s="74"/>
      <c r="B873" s="74"/>
      <c r="C873" s="69"/>
      <c r="D873" s="69"/>
      <c r="E873" s="74"/>
      <c r="F873" s="74"/>
      <c r="G873" s="25"/>
      <c r="H873" s="24">
        <v>0</v>
      </c>
    </row>
    <row r="874" spans="1:8" x14ac:dyDescent="0.25">
      <c r="A874" s="69" t="s">
        <v>956</v>
      </c>
      <c r="B874" s="69" t="s">
        <v>960</v>
      </c>
      <c r="C874" s="69" t="s">
        <v>961</v>
      </c>
      <c r="D874" s="69" t="s">
        <v>962</v>
      </c>
      <c r="E874" s="69" t="s">
        <v>959</v>
      </c>
      <c r="F874" s="85" t="s">
        <v>12</v>
      </c>
      <c r="G874" s="24">
        <v>0</v>
      </c>
      <c r="H874" s="24">
        <v>0</v>
      </c>
    </row>
    <row r="875" spans="1:8" x14ac:dyDescent="0.25">
      <c r="A875" s="74"/>
      <c r="B875" s="74"/>
      <c r="C875" s="69"/>
      <c r="D875" s="69"/>
      <c r="E875" s="74"/>
      <c r="F875" s="74"/>
      <c r="G875" s="24">
        <v>0</v>
      </c>
      <c r="H875" s="24">
        <v>0</v>
      </c>
    </row>
    <row r="876" spans="1:8" x14ac:dyDescent="0.25">
      <c r="A876" s="74"/>
      <c r="B876" s="74"/>
      <c r="C876" s="69"/>
      <c r="D876" s="69"/>
      <c r="E876" s="74"/>
      <c r="F876" s="74"/>
      <c r="G876" s="25"/>
      <c r="H876" s="24">
        <v>0</v>
      </c>
    </row>
    <row r="877" spans="1:8" x14ac:dyDescent="0.25">
      <c r="A877" s="69" t="s">
        <v>956</v>
      </c>
      <c r="B877" s="69" t="s">
        <v>963</v>
      </c>
      <c r="C877" s="69" t="s">
        <v>961</v>
      </c>
      <c r="D877" s="69" t="s">
        <v>964</v>
      </c>
      <c r="E877" s="69" t="s">
        <v>959</v>
      </c>
      <c r="F877" s="85" t="s">
        <v>15</v>
      </c>
      <c r="G877" s="24">
        <v>0</v>
      </c>
      <c r="H877" s="24">
        <v>0</v>
      </c>
    </row>
    <row r="878" spans="1:8" x14ac:dyDescent="0.25">
      <c r="A878" s="74"/>
      <c r="B878" s="74"/>
      <c r="C878" s="69"/>
      <c r="D878" s="69"/>
      <c r="E878" s="74"/>
      <c r="F878" s="74"/>
      <c r="G878" s="24">
        <v>0</v>
      </c>
      <c r="H878" s="24">
        <v>0</v>
      </c>
    </row>
    <row r="879" spans="1:8" x14ac:dyDescent="0.25">
      <c r="A879" s="74"/>
      <c r="B879" s="74"/>
      <c r="C879" s="69"/>
      <c r="D879" s="69"/>
      <c r="E879" s="74"/>
      <c r="F879" s="74"/>
      <c r="G879" s="25"/>
      <c r="H879" s="24">
        <v>0</v>
      </c>
    </row>
    <row r="880" spans="1:8" x14ac:dyDescent="0.25">
      <c r="A880" s="69" t="s">
        <v>956</v>
      </c>
      <c r="B880" s="69" t="s">
        <v>965</v>
      </c>
      <c r="C880" s="69" t="s">
        <v>961</v>
      </c>
      <c r="D880" s="69" t="s">
        <v>964</v>
      </c>
      <c r="E880" s="69" t="s">
        <v>959</v>
      </c>
      <c r="F880" s="85" t="s">
        <v>15</v>
      </c>
      <c r="G880" s="24">
        <v>0</v>
      </c>
      <c r="H880" s="24">
        <v>0</v>
      </c>
    </row>
    <row r="881" spans="1:8" x14ac:dyDescent="0.25">
      <c r="A881" s="74"/>
      <c r="B881" s="74"/>
      <c r="C881" s="69"/>
      <c r="D881" s="69"/>
      <c r="E881" s="74"/>
      <c r="F881" s="74"/>
      <c r="G881" s="24">
        <v>0</v>
      </c>
      <c r="H881" s="24">
        <v>0</v>
      </c>
    </row>
    <row r="882" spans="1:8" x14ac:dyDescent="0.25">
      <c r="A882" s="74"/>
      <c r="B882" s="74"/>
      <c r="C882" s="69"/>
      <c r="D882" s="69"/>
      <c r="E882" s="74"/>
      <c r="F882" s="74"/>
      <c r="G882" s="25"/>
      <c r="H882" s="24">
        <v>0</v>
      </c>
    </row>
    <row r="883" spans="1:8" x14ac:dyDescent="0.25">
      <c r="A883" s="69" t="s">
        <v>956</v>
      </c>
      <c r="B883" s="69" t="s">
        <v>966</v>
      </c>
      <c r="C883" s="69" t="s">
        <v>961</v>
      </c>
      <c r="D883" s="69" t="s">
        <v>964</v>
      </c>
      <c r="E883" s="69" t="s">
        <v>959</v>
      </c>
      <c r="F883" s="85" t="s">
        <v>15</v>
      </c>
      <c r="G883" s="24">
        <v>0</v>
      </c>
      <c r="H883" s="24">
        <v>0</v>
      </c>
    </row>
    <row r="884" spans="1:8" x14ac:dyDescent="0.25">
      <c r="A884" s="74"/>
      <c r="B884" s="74"/>
      <c r="C884" s="69"/>
      <c r="D884" s="69"/>
      <c r="E884" s="74"/>
      <c r="F884" s="74"/>
      <c r="G884" s="24">
        <v>0</v>
      </c>
      <c r="H884" s="24">
        <v>0</v>
      </c>
    </row>
    <row r="885" spans="1:8" x14ac:dyDescent="0.25">
      <c r="A885" s="74"/>
      <c r="B885" s="74"/>
      <c r="C885" s="69"/>
      <c r="D885" s="69"/>
      <c r="E885" s="74"/>
      <c r="F885" s="74"/>
      <c r="G885" s="25"/>
      <c r="H885" s="24">
        <v>0</v>
      </c>
    </row>
    <row r="886" spans="1:8" x14ac:dyDescent="0.25">
      <c r="A886" s="69" t="s">
        <v>956</v>
      </c>
      <c r="B886" s="69" t="s">
        <v>967</v>
      </c>
      <c r="C886" s="69" t="s">
        <v>961</v>
      </c>
      <c r="D886" s="69" t="s">
        <v>968</v>
      </c>
      <c r="E886" s="69" t="s">
        <v>959</v>
      </c>
      <c r="F886" s="85" t="s">
        <v>363</v>
      </c>
      <c r="G886" s="24">
        <v>0</v>
      </c>
      <c r="H886" s="24">
        <v>0</v>
      </c>
    </row>
    <row r="887" spans="1:8" x14ac:dyDescent="0.25">
      <c r="A887" s="74"/>
      <c r="B887" s="74"/>
      <c r="C887" s="69"/>
      <c r="D887" s="69"/>
      <c r="E887" s="74"/>
      <c r="F887" s="74"/>
      <c r="G887" s="24">
        <v>0</v>
      </c>
      <c r="H887" s="24">
        <v>0</v>
      </c>
    </row>
    <row r="888" spans="1:8" x14ac:dyDescent="0.25">
      <c r="A888" s="74"/>
      <c r="B888" s="74"/>
      <c r="C888" s="69"/>
      <c r="D888" s="69"/>
      <c r="E888" s="74"/>
      <c r="F888" s="74"/>
      <c r="G888" s="25"/>
      <c r="H888" s="24">
        <v>0</v>
      </c>
    </row>
    <row r="889" spans="1:8" x14ac:dyDescent="0.25">
      <c r="A889" s="69" t="s">
        <v>956</v>
      </c>
      <c r="B889" s="69" t="s">
        <v>967</v>
      </c>
      <c r="C889" s="69" t="s">
        <v>961</v>
      </c>
      <c r="D889" s="69" t="s">
        <v>969</v>
      </c>
      <c r="E889" s="69" t="s">
        <v>959</v>
      </c>
      <c r="F889" s="85" t="s">
        <v>793</v>
      </c>
      <c r="G889" s="24">
        <v>0</v>
      </c>
      <c r="H889" s="24">
        <v>0</v>
      </c>
    </row>
    <row r="890" spans="1:8" x14ac:dyDescent="0.25">
      <c r="A890" s="74"/>
      <c r="B890" s="74"/>
      <c r="C890" s="69"/>
      <c r="D890" s="69"/>
      <c r="E890" s="74"/>
      <c r="F890" s="74"/>
      <c r="G890" s="24">
        <v>0</v>
      </c>
      <c r="H890" s="24">
        <v>0</v>
      </c>
    </row>
    <row r="891" spans="1:8" x14ac:dyDescent="0.25">
      <c r="A891" s="74"/>
      <c r="B891" s="74"/>
      <c r="C891" s="69"/>
      <c r="D891" s="69"/>
      <c r="E891" s="74"/>
      <c r="F891" s="74"/>
      <c r="G891" s="25"/>
      <c r="H891" s="24">
        <v>0</v>
      </c>
    </row>
    <row r="892" spans="1:8" x14ac:dyDescent="0.25">
      <c r="A892" s="69" t="s">
        <v>970</v>
      </c>
      <c r="B892" s="69" t="s">
        <v>971</v>
      </c>
      <c r="C892" s="69" t="s">
        <v>531</v>
      </c>
      <c r="D892" s="69" t="s">
        <v>972</v>
      </c>
      <c r="E892" s="69" t="s">
        <v>959</v>
      </c>
      <c r="F892" s="85" t="s">
        <v>910</v>
      </c>
      <c r="G892" s="24">
        <v>0</v>
      </c>
      <c r="H892" s="24">
        <v>0</v>
      </c>
    </row>
    <row r="893" spans="1:8" x14ac:dyDescent="0.25">
      <c r="A893" s="74"/>
      <c r="B893" s="74"/>
      <c r="C893" s="69"/>
      <c r="D893" s="69"/>
      <c r="E893" s="74"/>
      <c r="F893" s="74"/>
      <c r="G893" s="24">
        <v>0</v>
      </c>
      <c r="H893" s="24">
        <v>140</v>
      </c>
    </row>
    <row r="894" spans="1:8" x14ac:dyDescent="0.25">
      <c r="A894" s="74"/>
      <c r="B894" s="74"/>
      <c r="C894" s="69"/>
      <c r="D894" s="69"/>
      <c r="E894" s="74"/>
      <c r="F894" s="74"/>
      <c r="G894" s="25"/>
      <c r="H894" s="24">
        <v>0</v>
      </c>
    </row>
    <row r="895" spans="1:8" x14ac:dyDescent="0.25">
      <c r="A895" s="69" t="s">
        <v>956</v>
      </c>
      <c r="B895" s="69" t="s">
        <v>973</v>
      </c>
      <c r="C895" s="69" t="s">
        <v>203</v>
      </c>
      <c r="D895" s="69" t="s">
        <v>974</v>
      </c>
      <c r="E895" s="69" t="s">
        <v>959</v>
      </c>
      <c r="F895" s="85" t="s">
        <v>975</v>
      </c>
      <c r="G895" s="24">
        <v>0</v>
      </c>
      <c r="H895" s="24">
        <v>0</v>
      </c>
    </row>
    <row r="896" spans="1:8" x14ac:dyDescent="0.25">
      <c r="A896" s="74"/>
      <c r="B896" s="74"/>
      <c r="C896" s="69"/>
      <c r="D896" s="69"/>
      <c r="E896" s="74"/>
      <c r="F896" s="74"/>
      <c r="G896" s="24">
        <v>0</v>
      </c>
      <c r="H896" s="24">
        <v>0</v>
      </c>
    </row>
    <row r="897" spans="1:8" x14ac:dyDescent="0.25">
      <c r="A897" s="74"/>
      <c r="B897" s="74"/>
      <c r="C897" s="69"/>
      <c r="D897" s="69"/>
      <c r="E897" s="74"/>
      <c r="F897" s="74"/>
      <c r="G897" s="25"/>
      <c r="H897" s="24">
        <v>0</v>
      </c>
    </row>
    <row r="898" spans="1:8" x14ac:dyDescent="0.25">
      <c r="A898" s="69" t="s">
        <v>956</v>
      </c>
      <c r="B898" s="69" t="s">
        <v>976</v>
      </c>
      <c r="C898" s="69" t="s">
        <v>203</v>
      </c>
      <c r="D898" s="69" t="s">
        <v>977</v>
      </c>
      <c r="E898" s="69" t="s">
        <v>959</v>
      </c>
      <c r="F898" s="85" t="s">
        <v>978</v>
      </c>
      <c r="G898" s="24">
        <v>0</v>
      </c>
      <c r="H898" s="24">
        <v>0</v>
      </c>
    </row>
    <row r="899" spans="1:8" x14ac:dyDescent="0.25">
      <c r="A899" s="74"/>
      <c r="B899" s="74"/>
      <c r="C899" s="69"/>
      <c r="D899" s="69"/>
      <c r="E899" s="74"/>
      <c r="F899" s="74"/>
      <c r="G899" s="24">
        <v>0</v>
      </c>
      <c r="H899" s="24">
        <v>0</v>
      </c>
    </row>
    <row r="900" spans="1:8" x14ac:dyDescent="0.25">
      <c r="A900" s="74"/>
      <c r="B900" s="74"/>
      <c r="C900" s="69"/>
      <c r="D900" s="69"/>
      <c r="E900" s="74"/>
      <c r="F900" s="74"/>
      <c r="G900" s="25"/>
      <c r="H900" s="24">
        <v>0</v>
      </c>
    </row>
    <row r="901" spans="1:8" x14ac:dyDescent="0.25">
      <c r="A901" s="69" t="s">
        <v>956</v>
      </c>
      <c r="B901" s="69" t="s">
        <v>979</v>
      </c>
      <c r="C901" s="69" t="s">
        <v>203</v>
      </c>
      <c r="D901" s="69" t="s">
        <v>980</v>
      </c>
      <c r="E901" s="69" t="s">
        <v>959</v>
      </c>
      <c r="F901" s="85" t="s">
        <v>981</v>
      </c>
      <c r="G901" s="24">
        <v>0</v>
      </c>
      <c r="H901" s="24">
        <v>0</v>
      </c>
    </row>
    <row r="902" spans="1:8" x14ac:dyDescent="0.25">
      <c r="A902" s="74"/>
      <c r="B902" s="74"/>
      <c r="C902" s="69"/>
      <c r="D902" s="69"/>
      <c r="E902" s="74"/>
      <c r="F902" s="74"/>
      <c r="G902" s="24">
        <v>0</v>
      </c>
      <c r="H902" s="24">
        <v>0</v>
      </c>
    </row>
    <row r="903" spans="1:8" x14ac:dyDescent="0.25">
      <c r="A903" s="74"/>
      <c r="B903" s="74"/>
      <c r="C903" s="69"/>
      <c r="D903" s="69"/>
      <c r="E903" s="74"/>
      <c r="F903" s="74"/>
      <c r="G903" s="25"/>
      <c r="H903" s="24">
        <v>0</v>
      </c>
    </row>
    <row r="904" spans="1:8" x14ac:dyDescent="0.25">
      <c r="A904" s="69" t="s">
        <v>982</v>
      </c>
      <c r="B904" s="69" t="s">
        <v>983</v>
      </c>
      <c r="C904" s="69" t="s">
        <v>984</v>
      </c>
      <c r="D904" s="69" t="s">
        <v>985</v>
      </c>
      <c r="E904" s="69" t="s">
        <v>986</v>
      </c>
      <c r="F904" s="69" t="s">
        <v>163</v>
      </c>
      <c r="G904" s="54">
        <v>0</v>
      </c>
      <c r="H904" s="55">
        <v>0</v>
      </c>
    </row>
    <row r="905" spans="1:8" x14ac:dyDescent="0.25">
      <c r="A905" s="74"/>
      <c r="B905" s="74"/>
      <c r="C905" s="74"/>
      <c r="D905" s="74"/>
      <c r="E905" s="74"/>
      <c r="F905" s="74"/>
      <c r="G905" s="55">
        <v>0</v>
      </c>
      <c r="H905" s="55">
        <v>0</v>
      </c>
    </row>
    <row r="906" spans="1:8" x14ac:dyDescent="0.25">
      <c r="A906" s="74"/>
      <c r="B906" s="74"/>
      <c r="C906" s="74"/>
      <c r="D906" s="74"/>
      <c r="E906" s="74"/>
      <c r="F906" s="74"/>
      <c r="G906" s="25"/>
      <c r="H906" s="55">
        <v>0</v>
      </c>
    </row>
    <row r="907" spans="1:8" x14ac:dyDescent="0.25">
      <c r="A907" s="69" t="s">
        <v>982</v>
      </c>
      <c r="B907" s="69" t="s">
        <v>987</v>
      </c>
      <c r="C907" s="69" t="s">
        <v>166</v>
      </c>
      <c r="D907" s="69" t="s">
        <v>988</v>
      </c>
      <c r="E907" s="69" t="s">
        <v>986</v>
      </c>
      <c r="F907" s="69" t="s">
        <v>989</v>
      </c>
      <c r="G907" s="54">
        <v>0</v>
      </c>
      <c r="H907" s="55">
        <v>0</v>
      </c>
    </row>
    <row r="908" spans="1:8" x14ac:dyDescent="0.25">
      <c r="A908" s="74"/>
      <c r="B908" s="74"/>
      <c r="C908" s="74"/>
      <c r="D908" s="74"/>
      <c r="E908" s="74"/>
      <c r="F908" s="74"/>
      <c r="G908" s="55">
        <v>0</v>
      </c>
      <c r="H908" s="55">
        <v>0</v>
      </c>
    </row>
    <row r="909" spans="1:8" x14ac:dyDescent="0.25">
      <c r="A909" s="74"/>
      <c r="B909" s="74"/>
      <c r="C909" s="74"/>
      <c r="D909" s="74"/>
      <c r="E909" s="74"/>
      <c r="F909" s="74"/>
      <c r="G909" s="25"/>
      <c r="H909" s="55">
        <v>0</v>
      </c>
    </row>
    <row r="910" spans="1:8" x14ac:dyDescent="0.25">
      <c r="A910" s="69" t="s">
        <v>982</v>
      </c>
      <c r="B910" s="69" t="s">
        <v>990</v>
      </c>
      <c r="C910" s="69" t="s">
        <v>991</v>
      </c>
      <c r="D910" s="69" t="s">
        <v>992</v>
      </c>
      <c r="E910" s="69" t="s">
        <v>986</v>
      </c>
      <c r="F910" s="69" t="s">
        <v>122</v>
      </c>
      <c r="G910" s="54">
        <v>0</v>
      </c>
      <c r="H910" s="55">
        <v>0</v>
      </c>
    </row>
    <row r="911" spans="1:8" x14ac:dyDescent="0.25">
      <c r="A911" s="74"/>
      <c r="B911" s="74"/>
      <c r="C911" s="74"/>
      <c r="D911" s="74"/>
      <c r="E911" s="74"/>
      <c r="F911" s="74"/>
      <c r="G911" s="55">
        <v>0</v>
      </c>
      <c r="H911" s="55">
        <v>0</v>
      </c>
    </row>
    <row r="912" spans="1:8" x14ac:dyDescent="0.25">
      <c r="A912" s="74"/>
      <c r="B912" s="74"/>
      <c r="C912" s="74"/>
      <c r="D912" s="74"/>
      <c r="E912" s="74"/>
      <c r="F912" s="74"/>
      <c r="G912" s="25"/>
      <c r="H912" s="55">
        <v>0</v>
      </c>
    </row>
    <row r="913" spans="1:8" x14ac:dyDescent="0.25">
      <c r="A913" s="69" t="s">
        <v>982</v>
      </c>
      <c r="B913" s="69" t="s">
        <v>993</v>
      </c>
      <c r="C913" s="69" t="s">
        <v>991</v>
      </c>
      <c r="D913" s="69" t="s">
        <v>992</v>
      </c>
      <c r="E913" s="69" t="s">
        <v>986</v>
      </c>
      <c r="F913" s="69" t="s">
        <v>122</v>
      </c>
      <c r="G913" s="54">
        <v>0</v>
      </c>
      <c r="H913" s="55">
        <v>0</v>
      </c>
    </row>
    <row r="914" spans="1:8" x14ac:dyDescent="0.25">
      <c r="A914" s="74"/>
      <c r="B914" s="74"/>
      <c r="C914" s="74"/>
      <c r="D914" s="74"/>
      <c r="E914" s="74"/>
      <c r="F914" s="74"/>
      <c r="G914" s="55">
        <v>0</v>
      </c>
      <c r="H914" s="55">
        <v>0</v>
      </c>
    </row>
    <row r="915" spans="1:8" x14ac:dyDescent="0.25">
      <c r="A915" s="74"/>
      <c r="B915" s="74"/>
      <c r="C915" s="74"/>
      <c r="D915" s="74"/>
      <c r="E915" s="74"/>
      <c r="F915" s="74"/>
      <c r="G915" s="25"/>
      <c r="H915" s="55">
        <v>0</v>
      </c>
    </row>
    <row r="916" spans="1:8" x14ac:dyDescent="0.25">
      <c r="A916" s="69" t="s">
        <v>982</v>
      </c>
      <c r="B916" s="69" t="s">
        <v>994</v>
      </c>
      <c r="C916" s="69" t="s">
        <v>991</v>
      </c>
      <c r="D916" s="69" t="s">
        <v>992</v>
      </c>
      <c r="E916" s="69" t="s">
        <v>986</v>
      </c>
      <c r="F916" s="69" t="s">
        <v>122</v>
      </c>
      <c r="G916" s="54">
        <v>0</v>
      </c>
      <c r="H916" s="55">
        <v>0</v>
      </c>
    </row>
    <row r="917" spans="1:8" x14ac:dyDescent="0.25">
      <c r="A917" s="74"/>
      <c r="B917" s="74"/>
      <c r="C917" s="74"/>
      <c r="D917" s="74"/>
      <c r="E917" s="74"/>
      <c r="F917" s="74"/>
      <c r="G917" s="55">
        <v>0</v>
      </c>
      <c r="H917" s="55">
        <v>0</v>
      </c>
    </row>
    <row r="918" spans="1:8" x14ac:dyDescent="0.25">
      <c r="A918" s="74"/>
      <c r="B918" s="74"/>
      <c r="C918" s="74"/>
      <c r="D918" s="74"/>
      <c r="E918" s="74"/>
      <c r="F918" s="74"/>
      <c r="G918" s="25"/>
      <c r="H918" s="55">
        <v>0</v>
      </c>
    </row>
    <row r="919" spans="1:8" x14ac:dyDescent="0.25">
      <c r="A919" s="69" t="s">
        <v>995</v>
      </c>
      <c r="B919" s="69" t="s">
        <v>341</v>
      </c>
      <c r="C919" s="69" t="s">
        <v>996</v>
      </c>
      <c r="D919" s="69" t="s">
        <v>997</v>
      </c>
      <c r="E919" s="69" t="s">
        <v>986</v>
      </c>
      <c r="F919" s="69" t="s">
        <v>79</v>
      </c>
      <c r="G919" s="54">
        <v>0</v>
      </c>
      <c r="H919" s="55">
        <v>3910.4</v>
      </c>
    </row>
    <row r="920" spans="1:8" x14ac:dyDescent="0.25">
      <c r="A920" s="74"/>
      <c r="B920" s="74"/>
      <c r="C920" s="74"/>
      <c r="D920" s="74"/>
      <c r="E920" s="74"/>
      <c r="F920" s="74"/>
      <c r="G920" s="55">
        <v>968</v>
      </c>
      <c r="H920" s="55">
        <v>0</v>
      </c>
    </row>
    <row r="921" spans="1:8" x14ac:dyDescent="0.25">
      <c r="A921" s="74"/>
      <c r="B921" s="74"/>
      <c r="C921" s="74"/>
      <c r="D921" s="74"/>
      <c r="E921" s="74"/>
      <c r="F921" s="74"/>
      <c r="G921" s="25"/>
      <c r="H921" s="55">
        <v>0</v>
      </c>
    </row>
    <row r="922" spans="1:8" x14ac:dyDescent="0.25">
      <c r="A922" s="69" t="s">
        <v>998</v>
      </c>
      <c r="B922" s="69" t="s">
        <v>999</v>
      </c>
      <c r="C922" s="69" t="s">
        <v>166</v>
      </c>
      <c r="D922" s="69" t="s">
        <v>1000</v>
      </c>
      <c r="E922" s="69" t="s">
        <v>986</v>
      </c>
      <c r="F922" s="69" t="s">
        <v>287</v>
      </c>
      <c r="G922" s="54">
        <v>0</v>
      </c>
      <c r="H922" s="55">
        <v>0</v>
      </c>
    </row>
    <row r="923" spans="1:8" x14ac:dyDescent="0.25">
      <c r="A923" s="74"/>
      <c r="B923" s="74"/>
      <c r="C923" s="74"/>
      <c r="D923" s="74"/>
      <c r="E923" s="74"/>
      <c r="F923" s="74"/>
      <c r="G923" s="55">
        <v>0</v>
      </c>
      <c r="H923" s="55">
        <v>0</v>
      </c>
    </row>
    <row r="924" spans="1:8" x14ac:dyDescent="0.25">
      <c r="A924" s="74"/>
      <c r="B924" s="74"/>
      <c r="C924" s="74"/>
      <c r="D924" s="74"/>
      <c r="E924" s="74"/>
      <c r="F924" s="74"/>
      <c r="G924" s="25"/>
      <c r="H924" s="55">
        <v>0</v>
      </c>
    </row>
    <row r="925" spans="1:8" x14ac:dyDescent="0.25">
      <c r="A925" s="69" t="s">
        <v>1001</v>
      </c>
      <c r="B925" s="69" t="s">
        <v>1002</v>
      </c>
      <c r="C925" s="69" t="s">
        <v>1003</v>
      </c>
      <c r="D925" s="69" t="s">
        <v>1003</v>
      </c>
      <c r="E925" s="69" t="s">
        <v>986</v>
      </c>
      <c r="F925" s="69" t="s">
        <v>510</v>
      </c>
      <c r="G925" s="54">
        <v>0</v>
      </c>
      <c r="H925" s="55">
        <v>0</v>
      </c>
    </row>
    <row r="926" spans="1:8" x14ac:dyDescent="0.25">
      <c r="A926" s="74"/>
      <c r="B926" s="74"/>
      <c r="C926" s="74"/>
      <c r="D926" s="74"/>
      <c r="E926" s="74"/>
      <c r="F926" s="74"/>
      <c r="G926" s="55">
        <v>0</v>
      </c>
      <c r="H926" s="55">
        <v>0</v>
      </c>
    </row>
    <row r="927" spans="1:8" x14ac:dyDescent="0.25">
      <c r="A927" s="74"/>
      <c r="B927" s="74"/>
      <c r="C927" s="74"/>
      <c r="D927" s="74"/>
      <c r="E927" s="74"/>
      <c r="F927" s="74"/>
      <c r="G927" s="25"/>
      <c r="H927" s="55">
        <v>0</v>
      </c>
    </row>
    <row r="928" spans="1:8" x14ac:dyDescent="0.25">
      <c r="A928" s="69" t="s">
        <v>1004</v>
      </c>
      <c r="B928" s="69" t="s">
        <v>1005</v>
      </c>
      <c r="C928" s="69" t="s">
        <v>132</v>
      </c>
      <c r="D928" s="69" t="s">
        <v>110</v>
      </c>
      <c r="E928" s="69" t="s">
        <v>1100</v>
      </c>
      <c r="F928" s="69" t="s">
        <v>242</v>
      </c>
      <c r="G928" s="56">
        <v>1650</v>
      </c>
      <c r="H928" s="56">
        <v>0</v>
      </c>
    </row>
    <row r="929" spans="1:8" x14ac:dyDescent="0.25">
      <c r="A929" s="69"/>
      <c r="B929" s="69"/>
      <c r="C929" s="69"/>
      <c r="D929" s="69"/>
      <c r="E929" s="69"/>
      <c r="F929" s="69"/>
      <c r="G929" s="19"/>
      <c r="H929" s="56">
        <v>0</v>
      </c>
    </row>
    <row r="930" spans="1:8" x14ac:dyDescent="0.25">
      <c r="A930" s="69"/>
      <c r="B930" s="69"/>
      <c r="C930" s="69"/>
      <c r="D930" s="69"/>
      <c r="E930" s="69"/>
      <c r="F930" s="69"/>
      <c r="G930" s="56"/>
      <c r="H930" s="56">
        <v>0</v>
      </c>
    </row>
    <row r="931" spans="1:8" x14ac:dyDescent="0.25">
      <c r="A931" s="69" t="s">
        <v>1006</v>
      </c>
      <c r="B931" s="69" t="s">
        <v>1005</v>
      </c>
      <c r="C931" s="69" t="s">
        <v>132</v>
      </c>
      <c r="D931" s="69" t="s">
        <v>110</v>
      </c>
      <c r="E931" s="69" t="s">
        <v>1100</v>
      </c>
      <c r="F931" s="69" t="s">
        <v>136</v>
      </c>
      <c r="G931" s="56">
        <v>1650</v>
      </c>
      <c r="H931" s="56">
        <v>0</v>
      </c>
    </row>
    <row r="932" spans="1:8" x14ac:dyDescent="0.25">
      <c r="A932" s="69"/>
      <c r="B932" s="69"/>
      <c r="C932" s="69"/>
      <c r="D932" s="69"/>
      <c r="E932" s="69"/>
      <c r="F932" s="69"/>
      <c r="G932" s="30"/>
      <c r="H932" s="56">
        <v>0</v>
      </c>
    </row>
    <row r="933" spans="1:8" x14ac:dyDescent="0.25">
      <c r="A933" s="69"/>
      <c r="B933" s="69"/>
      <c r="C933" s="69"/>
      <c r="D933" s="69"/>
      <c r="E933" s="69"/>
      <c r="F933" s="69"/>
      <c r="G933" s="56"/>
      <c r="H933" s="56">
        <v>558</v>
      </c>
    </row>
    <row r="934" spans="1:8" ht="24.95" customHeight="1" x14ac:dyDescent="0.25">
      <c r="A934" s="81" t="s">
        <v>1007</v>
      </c>
      <c r="B934" s="71" t="s">
        <v>1008</v>
      </c>
      <c r="C934" s="71" t="s">
        <v>1009</v>
      </c>
      <c r="D934" s="71" t="s">
        <v>1010</v>
      </c>
      <c r="E934" s="71" t="s">
        <v>1101</v>
      </c>
      <c r="F934" s="71" t="s">
        <v>242</v>
      </c>
      <c r="G934" s="16">
        <v>1400</v>
      </c>
      <c r="H934" s="16">
        <v>0</v>
      </c>
    </row>
    <row r="935" spans="1:8" ht="24.95" customHeight="1" x14ac:dyDescent="0.25">
      <c r="A935" s="81"/>
      <c r="B935" s="71"/>
      <c r="C935" s="71"/>
      <c r="D935" s="71"/>
      <c r="E935" s="71"/>
      <c r="F935" s="71"/>
      <c r="G935" s="16">
        <v>241</v>
      </c>
      <c r="H935" s="16">
        <v>1092</v>
      </c>
    </row>
    <row r="936" spans="1:8" ht="24.95" customHeight="1" x14ac:dyDescent="0.25">
      <c r="A936" s="81"/>
      <c r="B936" s="71"/>
      <c r="C936" s="71"/>
      <c r="D936" s="71"/>
      <c r="E936" s="71"/>
      <c r="F936" s="71"/>
      <c r="G936" s="16"/>
      <c r="H936" s="16">
        <v>0</v>
      </c>
    </row>
    <row r="937" spans="1:8" x14ac:dyDescent="0.25">
      <c r="A937" s="81" t="s">
        <v>1011</v>
      </c>
      <c r="B937" s="71" t="s">
        <v>1012</v>
      </c>
      <c r="C937" s="71" t="s">
        <v>1013</v>
      </c>
      <c r="D937" s="71" t="s">
        <v>121</v>
      </c>
      <c r="E937" s="71" t="s">
        <v>1101</v>
      </c>
      <c r="F937" s="71" t="s">
        <v>122</v>
      </c>
      <c r="G937" s="16">
        <v>0</v>
      </c>
      <c r="H937" s="16">
        <v>0</v>
      </c>
    </row>
    <row r="938" spans="1:8" x14ac:dyDescent="0.25">
      <c r="A938" s="81"/>
      <c r="B938" s="71"/>
      <c r="C938" s="71"/>
      <c r="D938" s="71"/>
      <c r="E938" s="71"/>
      <c r="F938" s="71"/>
      <c r="G938" s="16">
        <v>910</v>
      </c>
      <c r="H938" s="16">
        <v>523.20000000000005</v>
      </c>
    </row>
    <row r="939" spans="1:8" x14ac:dyDescent="0.25">
      <c r="A939" s="81"/>
      <c r="B939" s="71"/>
      <c r="C939" s="71"/>
      <c r="D939" s="71"/>
      <c r="E939" s="71"/>
      <c r="F939" s="71"/>
      <c r="G939" s="16"/>
      <c r="H939" s="16">
        <v>0</v>
      </c>
    </row>
    <row r="940" spans="1:8" x14ac:dyDescent="0.25">
      <c r="A940" s="81" t="s">
        <v>1014</v>
      </c>
      <c r="B940" s="71" t="s">
        <v>1015</v>
      </c>
      <c r="C940" s="71" t="s">
        <v>1013</v>
      </c>
      <c r="D940" s="71" t="s">
        <v>121</v>
      </c>
      <c r="E940" s="71" t="s">
        <v>1101</v>
      </c>
      <c r="F940" s="71" t="s">
        <v>122</v>
      </c>
      <c r="G940" s="16">
        <v>0</v>
      </c>
      <c r="H940" s="16">
        <v>0</v>
      </c>
    </row>
    <row r="941" spans="1:8" x14ac:dyDescent="0.25">
      <c r="A941" s="81"/>
      <c r="B941" s="71"/>
      <c r="C941" s="71"/>
      <c r="D941" s="71"/>
      <c r="E941" s="71"/>
      <c r="F941" s="71"/>
      <c r="G941" s="16">
        <v>0</v>
      </c>
      <c r="H941" s="16">
        <v>0</v>
      </c>
    </row>
    <row r="942" spans="1:8" x14ac:dyDescent="0.25">
      <c r="A942" s="81"/>
      <c r="B942" s="71"/>
      <c r="C942" s="71"/>
      <c r="D942" s="71"/>
      <c r="E942" s="71"/>
      <c r="F942" s="71"/>
      <c r="G942" s="16"/>
      <c r="H942" s="16">
        <v>0</v>
      </c>
    </row>
    <row r="943" spans="1:8" x14ac:dyDescent="0.25">
      <c r="A943" s="81" t="s">
        <v>1016</v>
      </c>
      <c r="B943" s="71" t="s">
        <v>1017</v>
      </c>
      <c r="C943" s="71" t="s">
        <v>54</v>
      </c>
      <c r="D943" s="71" t="s">
        <v>1018</v>
      </c>
      <c r="E943" s="71" t="s">
        <v>1101</v>
      </c>
      <c r="F943" s="71" t="s">
        <v>242</v>
      </c>
      <c r="G943" s="16">
        <v>1404.8</v>
      </c>
      <c r="H943" s="16">
        <v>0</v>
      </c>
    </row>
    <row r="944" spans="1:8" x14ac:dyDescent="0.25">
      <c r="A944" s="81"/>
      <c r="B944" s="71"/>
      <c r="C944" s="71"/>
      <c r="D944" s="71"/>
      <c r="E944" s="71"/>
      <c r="F944" s="71"/>
      <c r="G944" s="16">
        <v>354</v>
      </c>
      <c r="H944" s="16">
        <v>1370</v>
      </c>
    </row>
    <row r="945" spans="1:8" x14ac:dyDescent="0.25">
      <c r="A945" s="81"/>
      <c r="B945" s="71"/>
      <c r="C945" s="71"/>
      <c r="D945" s="71"/>
      <c r="E945" s="71"/>
      <c r="F945" s="71"/>
      <c r="G945" s="16"/>
      <c r="H945" s="16">
        <v>60</v>
      </c>
    </row>
    <row r="946" spans="1:8" x14ac:dyDescent="0.25">
      <c r="A946" s="81" t="s">
        <v>1019</v>
      </c>
      <c r="B946" s="71" t="s">
        <v>1020</v>
      </c>
      <c r="C946" s="71" t="s">
        <v>54</v>
      </c>
      <c r="D946" s="71" t="s">
        <v>1018</v>
      </c>
      <c r="E946" s="71" t="s">
        <v>1101</v>
      </c>
      <c r="F946" s="71" t="s">
        <v>136</v>
      </c>
      <c r="G946" s="16">
        <v>1369</v>
      </c>
      <c r="H946" s="16">
        <v>0</v>
      </c>
    </row>
    <row r="947" spans="1:8" x14ac:dyDescent="0.25">
      <c r="A947" s="81"/>
      <c r="B947" s="71"/>
      <c r="C947" s="71"/>
      <c r="D947" s="71"/>
      <c r="E947" s="71"/>
      <c r="F947" s="71"/>
      <c r="G947" s="16">
        <v>0</v>
      </c>
      <c r="H947" s="16">
        <v>440</v>
      </c>
    </row>
    <row r="948" spans="1:8" x14ac:dyDescent="0.25">
      <c r="A948" s="81"/>
      <c r="B948" s="71"/>
      <c r="C948" s="71"/>
      <c r="D948" s="71"/>
      <c r="E948" s="71"/>
      <c r="F948" s="71"/>
      <c r="G948" s="16"/>
      <c r="H948" s="16">
        <v>0</v>
      </c>
    </row>
    <row r="949" spans="1:8" x14ac:dyDescent="0.25">
      <c r="A949" s="81" t="s">
        <v>1021</v>
      </c>
      <c r="B949" s="71" t="s">
        <v>1012</v>
      </c>
      <c r="C949" s="71" t="s">
        <v>54</v>
      </c>
      <c r="D949" s="71" t="s">
        <v>1022</v>
      </c>
      <c r="E949" s="71" t="s">
        <v>1101</v>
      </c>
      <c r="F949" s="71" t="s">
        <v>139</v>
      </c>
      <c r="G949" s="16">
        <v>2000</v>
      </c>
      <c r="H949" s="16">
        <v>0</v>
      </c>
    </row>
    <row r="950" spans="1:8" x14ac:dyDescent="0.25">
      <c r="A950" s="81"/>
      <c r="B950" s="71"/>
      <c r="C950" s="71"/>
      <c r="D950" s="71"/>
      <c r="E950" s="71"/>
      <c r="F950" s="71"/>
      <c r="G950" s="16">
        <v>441.35</v>
      </c>
      <c r="H950" s="16">
        <v>540.02</v>
      </c>
    </row>
    <row r="951" spans="1:8" x14ac:dyDescent="0.25">
      <c r="A951" s="81"/>
      <c r="B951" s="71"/>
      <c r="C951" s="71"/>
      <c r="D951" s="71"/>
      <c r="E951" s="71"/>
      <c r="F951" s="71"/>
      <c r="G951" s="16"/>
      <c r="H951" s="16">
        <v>0</v>
      </c>
    </row>
    <row r="952" spans="1:8" x14ac:dyDescent="0.25">
      <c r="A952" s="69" t="s">
        <v>1023</v>
      </c>
      <c r="B952" s="69" t="s">
        <v>1024</v>
      </c>
      <c r="C952" s="71" t="s">
        <v>1025</v>
      </c>
      <c r="D952" s="71" t="s">
        <v>121</v>
      </c>
      <c r="E952" s="71" t="s">
        <v>1101</v>
      </c>
      <c r="F952" s="71" t="s">
        <v>163</v>
      </c>
      <c r="G952" s="16">
        <v>0</v>
      </c>
      <c r="H952" s="16">
        <v>0</v>
      </c>
    </row>
    <row r="953" spans="1:8" x14ac:dyDescent="0.25">
      <c r="A953" s="69"/>
      <c r="B953" s="69"/>
      <c r="C953" s="71"/>
      <c r="D953" s="71"/>
      <c r="E953" s="71"/>
      <c r="F953" s="71"/>
      <c r="G953" s="16">
        <v>0</v>
      </c>
      <c r="H953" s="16">
        <v>0</v>
      </c>
    </row>
    <row r="954" spans="1:8" x14ac:dyDescent="0.25">
      <c r="A954" s="69"/>
      <c r="B954" s="69"/>
      <c r="C954" s="71"/>
      <c r="D954" s="71"/>
      <c r="E954" s="71"/>
      <c r="F954" s="71"/>
      <c r="G954" s="16"/>
      <c r="H954" s="16">
        <v>0</v>
      </c>
    </row>
    <row r="955" spans="1:8" x14ac:dyDescent="0.25">
      <c r="A955" s="69" t="s">
        <v>1023</v>
      </c>
      <c r="B955" s="69" t="s">
        <v>1195</v>
      </c>
      <c r="C955" s="71" t="s">
        <v>1026</v>
      </c>
      <c r="D955" s="71" t="s">
        <v>121</v>
      </c>
      <c r="E955" s="71" t="s">
        <v>1101</v>
      </c>
      <c r="F955" s="71" t="s">
        <v>86</v>
      </c>
      <c r="G955" s="16">
        <v>0</v>
      </c>
      <c r="H955" s="16">
        <v>0</v>
      </c>
    </row>
    <row r="956" spans="1:8" x14ac:dyDescent="0.25">
      <c r="A956" s="69"/>
      <c r="B956" s="69"/>
      <c r="C956" s="71"/>
      <c r="D956" s="71"/>
      <c r="E956" s="71"/>
      <c r="F956" s="71"/>
      <c r="G956" s="16">
        <v>0</v>
      </c>
      <c r="H956" s="16">
        <v>0</v>
      </c>
    </row>
    <row r="957" spans="1:8" x14ac:dyDescent="0.25">
      <c r="A957" s="69"/>
      <c r="B957" s="69"/>
      <c r="C957" s="71"/>
      <c r="D957" s="71"/>
      <c r="E957" s="71"/>
      <c r="F957" s="71"/>
      <c r="G957" s="16"/>
      <c r="H957" s="16">
        <v>0</v>
      </c>
    </row>
    <row r="958" spans="1:8" x14ac:dyDescent="0.25">
      <c r="A958" s="69" t="s">
        <v>1023</v>
      </c>
      <c r="B958" s="69" t="s">
        <v>1195</v>
      </c>
      <c r="C958" s="71" t="s">
        <v>1027</v>
      </c>
      <c r="D958" s="71" t="s">
        <v>121</v>
      </c>
      <c r="E958" s="71" t="s">
        <v>1101</v>
      </c>
      <c r="F958" s="71" t="s">
        <v>192</v>
      </c>
      <c r="G958" s="16">
        <v>0</v>
      </c>
      <c r="H958" s="16">
        <v>0</v>
      </c>
    </row>
    <row r="959" spans="1:8" x14ac:dyDescent="0.25">
      <c r="A959" s="69"/>
      <c r="B959" s="69"/>
      <c r="C959" s="71"/>
      <c r="D959" s="71"/>
      <c r="E959" s="71"/>
      <c r="F959" s="71"/>
      <c r="G959" s="16">
        <v>0</v>
      </c>
      <c r="H959" s="16">
        <v>0</v>
      </c>
    </row>
    <row r="960" spans="1:8" x14ac:dyDescent="0.25">
      <c r="A960" s="69"/>
      <c r="B960" s="69"/>
      <c r="C960" s="71"/>
      <c r="D960" s="71"/>
      <c r="E960" s="71"/>
      <c r="F960" s="71"/>
      <c r="G960" s="16"/>
      <c r="H960" s="16">
        <v>0</v>
      </c>
    </row>
    <row r="961" spans="1:8" x14ac:dyDescent="0.25">
      <c r="A961" s="81" t="s">
        <v>1028</v>
      </c>
      <c r="B961" s="81" t="s">
        <v>1029</v>
      </c>
      <c r="C961" s="81" t="str">
        <f>UPPER("Diplomado Acceso a la Justicia en Materia de Derechos Humanos")</f>
        <v>DIPLOMADO ACCESO A LA JUSTICIA EN MATERIA DE DERECHOS HUMANOS</v>
      </c>
      <c r="D961" s="81" t="s">
        <v>204</v>
      </c>
      <c r="E961" s="81" t="s">
        <v>1030</v>
      </c>
      <c r="F961" s="84" t="s">
        <v>1190</v>
      </c>
      <c r="G961" s="57">
        <v>2900</v>
      </c>
      <c r="H961" s="64">
        <v>0</v>
      </c>
    </row>
    <row r="962" spans="1:8" x14ac:dyDescent="0.25">
      <c r="A962" s="81"/>
      <c r="B962" s="81"/>
      <c r="C962" s="81"/>
      <c r="D962" s="81"/>
      <c r="E962" s="81"/>
      <c r="F962" s="84"/>
      <c r="G962" s="57">
        <v>2000</v>
      </c>
      <c r="H962" s="64"/>
    </row>
    <row r="963" spans="1:8" ht="14.25" customHeight="1" x14ac:dyDescent="0.25">
      <c r="A963" s="81" t="s">
        <v>1031</v>
      </c>
      <c r="B963" s="81" t="s">
        <v>1032</v>
      </c>
      <c r="C963" s="81" t="str">
        <f t="shared" ref="C963" si="0">UPPER("Diplomado Acceso a la Justicia en Materia de Derechos Humanos")</f>
        <v>DIPLOMADO ACCESO A LA JUSTICIA EN MATERIA DE DERECHOS HUMANOS</v>
      </c>
      <c r="D963" s="81" t="s">
        <v>204</v>
      </c>
      <c r="E963" s="81"/>
      <c r="F963" s="84" t="s">
        <v>1191</v>
      </c>
      <c r="G963" s="57">
        <v>2900</v>
      </c>
      <c r="H963" s="64">
        <v>0</v>
      </c>
    </row>
    <row r="964" spans="1:8" x14ac:dyDescent="0.25">
      <c r="A964" s="81"/>
      <c r="B964" s="81"/>
      <c r="C964" s="81"/>
      <c r="D964" s="81"/>
      <c r="E964" s="81"/>
      <c r="F964" s="84"/>
      <c r="G964" s="57">
        <v>1913</v>
      </c>
      <c r="H964" s="64"/>
    </row>
    <row r="965" spans="1:8" ht="14.25" customHeight="1" x14ac:dyDescent="0.25">
      <c r="A965" s="81" t="s">
        <v>1033</v>
      </c>
      <c r="B965" s="81" t="s">
        <v>1034</v>
      </c>
      <c r="C965" s="81" t="str">
        <f t="shared" ref="C965" si="1">UPPER("Diplomado Acceso a la Justicia en Materia de Derechos Humanos")</f>
        <v>DIPLOMADO ACCESO A LA JUSTICIA EN MATERIA DE DERECHOS HUMANOS</v>
      </c>
      <c r="D965" s="81" t="s">
        <v>204</v>
      </c>
      <c r="E965" s="81"/>
      <c r="F965" s="81" t="s">
        <v>1192</v>
      </c>
      <c r="G965" s="57">
        <v>2900</v>
      </c>
      <c r="H965" s="64">
        <v>0</v>
      </c>
    </row>
    <row r="966" spans="1:8" x14ac:dyDescent="0.25">
      <c r="A966" s="81"/>
      <c r="B966" s="81"/>
      <c r="C966" s="81"/>
      <c r="D966" s="81"/>
      <c r="E966" s="81"/>
      <c r="F966" s="81"/>
      <c r="G966" s="57">
        <v>2000</v>
      </c>
      <c r="H966" s="64"/>
    </row>
    <row r="967" spans="1:8" ht="14.25" customHeight="1" x14ac:dyDescent="0.25">
      <c r="A967" s="81" t="s">
        <v>1035</v>
      </c>
      <c r="B967" s="81" t="s">
        <v>1036</v>
      </c>
      <c r="C967" s="81" t="str">
        <f t="shared" ref="C967" si="2">UPPER("Diplomado Acceso a la Justicia en Materia de Derechos Humanos")</f>
        <v>DIPLOMADO ACCESO A LA JUSTICIA EN MATERIA DE DERECHOS HUMANOS</v>
      </c>
      <c r="D967" s="81" t="s">
        <v>204</v>
      </c>
      <c r="E967" s="81"/>
      <c r="F967" s="84" t="s">
        <v>1193</v>
      </c>
      <c r="G967" s="57">
        <v>2900</v>
      </c>
      <c r="H967" s="64">
        <v>0</v>
      </c>
    </row>
    <row r="968" spans="1:8" x14ac:dyDescent="0.25">
      <c r="A968" s="81"/>
      <c r="B968" s="81"/>
      <c r="C968" s="81"/>
      <c r="D968" s="81"/>
      <c r="E968" s="81"/>
      <c r="F968" s="84"/>
      <c r="G968" s="57">
        <v>1681</v>
      </c>
      <c r="H968" s="64"/>
    </row>
    <row r="969" spans="1:8" x14ac:dyDescent="0.25">
      <c r="A969" s="81" t="s">
        <v>1037</v>
      </c>
      <c r="B969" s="81" t="s">
        <v>1038</v>
      </c>
      <c r="C969" s="81" t="str">
        <f>UPPER("Protocolo ciclo de cronicas")</f>
        <v>PROTOCOLO CICLO DE CRONICAS</v>
      </c>
      <c r="D969" s="81" t="str">
        <f>UPPER("Derecho de las mujeres")</f>
        <v>DERECHO DE LAS MUJERES</v>
      </c>
      <c r="E969" s="81"/>
      <c r="F969" s="81" t="s">
        <v>1194</v>
      </c>
      <c r="G969" s="57"/>
      <c r="H969" s="64">
        <v>0</v>
      </c>
    </row>
    <row r="970" spans="1:8" x14ac:dyDescent="0.25">
      <c r="A970" s="81"/>
      <c r="B970" s="81"/>
      <c r="C970" s="81"/>
      <c r="D970" s="81"/>
      <c r="E970" s="81"/>
      <c r="F970" s="81"/>
      <c r="G970" s="37">
        <v>1000</v>
      </c>
      <c r="H970" s="56"/>
    </row>
    <row r="971" spans="1:8" x14ac:dyDescent="0.25">
      <c r="A971" s="11" t="s">
        <v>1039</v>
      </c>
      <c r="B971" s="69" t="s">
        <v>1040</v>
      </c>
      <c r="C971" s="69" t="s">
        <v>1041</v>
      </c>
      <c r="D971" s="69" t="s">
        <v>1042</v>
      </c>
      <c r="E971" s="69" t="s">
        <v>1043</v>
      </c>
      <c r="F971" s="73" t="s">
        <v>1044</v>
      </c>
      <c r="G971" s="48">
        <v>3450</v>
      </c>
      <c r="H971" s="26">
        <v>3497</v>
      </c>
    </row>
    <row r="972" spans="1:8" x14ac:dyDescent="0.25">
      <c r="A972" s="11" t="s">
        <v>1045</v>
      </c>
      <c r="B972" s="69"/>
      <c r="C972" s="69"/>
      <c r="D972" s="69"/>
      <c r="E972" s="69"/>
      <c r="F972" s="74"/>
      <c r="G972" s="48">
        <v>272</v>
      </c>
      <c r="H972" s="48">
        <v>0</v>
      </c>
    </row>
    <row r="973" spans="1:8" x14ac:dyDescent="0.25">
      <c r="A973" s="2"/>
      <c r="B973" s="69"/>
      <c r="C973" s="69"/>
      <c r="D973" s="69"/>
      <c r="E973" s="69"/>
      <c r="F973" s="74"/>
      <c r="G973" s="33"/>
      <c r="H973" s="48">
        <v>250</v>
      </c>
    </row>
    <row r="974" spans="1:8" x14ac:dyDescent="0.25">
      <c r="A974" s="11" t="s">
        <v>1195</v>
      </c>
      <c r="B974" s="69" t="s">
        <v>1046</v>
      </c>
      <c r="C974" s="69" t="s">
        <v>203</v>
      </c>
      <c r="D974" s="69" t="s">
        <v>204</v>
      </c>
      <c r="E974" s="69" t="s">
        <v>1043</v>
      </c>
      <c r="F974" s="73" t="s">
        <v>338</v>
      </c>
      <c r="G974" s="48">
        <v>0</v>
      </c>
      <c r="H974" s="26">
        <v>0</v>
      </c>
    </row>
    <row r="975" spans="1:8" x14ac:dyDescent="0.25">
      <c r="A975" s="11" t="s">
        <v>1045</v>
      </c>
      <c r="B975" s="69"/>
      <c r="C975" s="69"/>
      <c r="D975" s="69"/>
      <c r="E975" s="69"/>
      <c r="F975" s="74"/>
      <c r="G975" s="48">
        <v>0</v>
      </c>
      <c r="H975" s="48">
        <v>0</v>
      </c>
    </row>
    <row r="976" spans="1:8" x14ac:dyDescent="0.25">
      <c r="A976" s="2"/>
      <c r="B976" s="69"/>
      <c r="C976" s="69"/>
      <c r="D976" s="69"/>
      <c r="E976" s="69"/>
      <c r="F976" s="74"/>
      <c r="G976" s="33"/>
      <c r="H976" s="48">
        <v>0</v>
      </c>
    </row>
    <row r="977" spans="1:8" x14ac:dyDescent="0.25">
      <c r="A977" s="11" t="s">
        <v>1195</v>
      </c>
      <c r="B977" s="69" t="s">
        <v>1047</v>
      </c>
      <c r="C977" s="69" t="s">
        <v>203</v>
      </c>
      <c r="D977" s="69" t="s">
        <v>204</v>
      </c>
      <c r="E977" s="69" t="s">
        <v>1043</v>
      </c>
      <c r="F977" s="73" t="s">
        <v>1048</v>
      </c>
      <c r="G977" s="48">
        <v>0</v>
      </c>
      <c r="H977" s="26">
        <v>0</v>
      </c>
    </row>
    <row r="978" spans="1:8" x14ac:dyDescent="0.25">
      <c r="A978" s="11" t="s">
        <v>1045</v>
      </c>
      <c r="B978" s="69"/>
      <c r="C978" s="69"/>
      <c r="D978" s="69"/>
      <c r="E978" s="69"/>
      <c r="F978" s="74"/>
      <c r="G978" s="48">
        <v>0</v>
      </c>
      <c r="H978" s="48">
        <v>0</v>
      </c>
    </row>
    <row r="979" spans="1:8" x14ac:dyDescent="0.25">
      <c r="A979" s="2"/>
      <c r="B979" s="69"/>
      <c r="C979" s="69"/>
      <c r="D979" s="69"/>
      <c r="E979" s="69"/>
      <c r="F979" s="74"/>
      <c r="G979" s="33"/>
      <c r="H979" s="48">
        <v>0</v>
      </c>
    </row>
    <row r="980" spans="1:8" x14ac:dyDescent="0.25">
      <c r="A980" s="11" t="s">
        <v>1049</v>
      </c>
      <c r="B980" s="69" t="s">
        <v>1050</v>
      </c>
      <c r="C980" s="69" t="s">
        <v>203</v>
      </c>
      <c r="D980" s="69" t="s">
        <v>204</v>
      </c>
      <c r="E980" s="69" t="s">
        <v>1043</v>
      </c>
      <c r="F980" s="73" t="s">
        <v>1051</v>
      </c>
      <c r="G980" s="48">
        <v>3450</v>
      </c>
      <c r="H980" s="26">
        <v>3709.5</v>
      </c>
    </row>
    <row r="981" spans="1:8" x14ac:dyDescent="0.25">
      <c r="A981" s="11" t="s">
        <v>1045</v>
      </c>
      <c r="B981" s="69"/>
      <c r="C981" s="69"/>
      <c r="D981" s="69"/>
      <c r="E981" s="69"/>
      <c r="F981" s="74"/>
      <c r="G981" s="48">
        <v>1847</v>
      </c>
      <c r="H981" s="48">
        <v>0</v>
      </c>
    </row>
    <row r="982" spans="1:8" x14ac:dyDescent="0.25">
      <c r="A982" s="2"/>
      <c r="B982" s="69"/>
      <c r="C982" s="69"/>
      <c r="D982" s="69"/>
      <c r="E982" s="69"/>
      <c r="F982" s="74"/>
      <c r="G982" s="33"/>
      <c r="H982" s="48">
        <v>540</v>
      </c>
    </row>
    <row r="983" spans="1:8" x14ac:dyDescent="0.25">
      <c r="A983" s="11" t="s">
        <v>1052</v>
      </c>
      <c r="B983" s="69" t="s">
        <v>1050</v>
      </c>
      <c r="C983" s="69" t="s">
        <v>203</v>
      </c>
      <c r="D983" s="69" t="s">
        <v>204</v>
      </c>
      <c r="E983" s="69" t="s">
        <v>1043</v>
      </c>
      <c r="F983" s="73" t="s">
        <v>1053</v>
      </c>
      <c r="G983" s="48">
        <v>4304</v>
      </c>
      <c r="H983" s="26">
        <v>3497</v>
      </c>
    </row>
    <row r="984" spans="1:8" x14ac:dyDescent="0.25">
      <c r="A984" s="11" t="s">
        <v>1045</v>
      </c>
      <c r="B984" s="69"/>
      <c r="C984" s="69"/>
      <c r="D984" s="69"/>
      <c r="E984" s="69"/>
      <c r="F984" s="74"/>
      <c r="G984" s="48">
        <v>2000</v>
      </c>
      <c r="H984" s="48">
        <v>0</v>
      </c>
    </row>
    <row r="985" spans="1:8" x14ac:dyDescent="0.25">
      <c r="A985" s="2"/>
      <c r="B985" s="69"/>
      <c r="C985" s="69"/>
      <c r="D985" s="69"/>
      <c r="E985" s="69"/>
      <c r="F985" s="74"/>
      <c r="G985" s="33"/>
      <c r="H985" s="48">
        <v>520</v>
      </c>
    </row>
    <row r="986" spans="1:8" x14ac:dyDescent="0.25">
      <c r="A986" s="81" t="s">
        <v>1054</v>
      </c>
      <c r="B986" s="81" t="s">
        <v>1055</v>
      </c>
      <c r="C986" s="81" t="s">
        <v>1056</v>
      </c>
      <c r="D986" s="81" t="s">
        <v>1056</v>
      </c>
      <c r="E986" s="69" t="s">
        <v>1057</v>
      </c>
      <c r="F986" s="83" t="s">
        <v>378</v>
      </c>
      <c r="G986" s="24">
        <v>0</v>
      </c>
      <c r="H986" s="24">
        <v>0</v>
      </c>
    </row>
    <row r="987" spans="1:8" x14ac:dyDescent="0.25">
      <c r="A987" s="82"/>
      <c r="B987" s="81"/>
      <c r="C987" s="81"/>
      <c r="D987" s="81"/>
      <c r="E987" s="74"/>
      <c r="F987" s="83"/>
      <c r="G987" s="24">
        <v>1000</v>
      </c>
      <c r="H987" s="24">
        <v>0</v>
      </c>
    </row>
    <row r="988" spans="1:8" x14ac:dyDescent="0.25">
      <c r="A988" s="82"/>
      <c r="B988" s="81"/>
      <c r="C988" s="81"/>
      <c r="D988" s="81"/>
      <c r="E988" s="74"/>
      <c r="F988" s="83"/>
      <c r="G988" s="24"/>
      <c r="H988" s="24">
        <v>0</v>
      </c>
    </row>
    <row r="989" spans="1:8" x14ac:dyDescent="0.25">
      <c r="A989" s="81" t="s">
        <v>1058</v>
      </c>
      <c r="B989" s="81" t="s">
        <v>1059</v>
      </c>
      <c r="C989" s="81" t="s">
        <v>1056</v>
      </c>
      <c r="D989" s="81" t="s">
        <v>1056</v>
      </c>
      <c r="E989" s="69" t="s">
        <v>1057</v>
      </c>
      <c r="F989" s="83" t="s">
        <v>378</v>
      </c>
      <c r="G989" s="24">
        <v>0</v>
      </c>
      <c r="H989" s="24">
        <v>0</v>
      </c>
    </row>
    <row r="990" spans="1:8" x14ac:dyDescent="0.25">
      <c r="A990" s="82"/>
      <c r="B990" s="81"/>
      <c r="C990" s="81"/>
      <c r="D990" s="81"/>
      <c r="E990" s="74"/>
      <c r="F990" s="83"/>
      <c r="G990" s="24">
        <v>1000</v>
      </c>
      <c r="H990" s="24">
        <v>0</v>
      </c>
    </row>
    <row r="991" spans="1:8" x14ac:dyDescent="0.25">
      <c r="A991" s="82"/>
      <c r="B991" s="81"/>
      <c r="C991" s="81"/>
      <c r="D991" s="81"/>
      <c r="E991" s="74"/>
      <c r="F991" s="83"/>
      <c r="G991" s="24"/>
      <c r="H991" s="24">
        <v>0</v>
      </c>
    </row>
    <row r="992" spans="1:8" x14ac:dyDescent="0.25">
      <c r="A992" s="81" t="s">
        <v>1060</v>
      </c>
      <c r="B992" s="81" t="s">
        <v>1059</v>
      </c>
      <c r="C992" s="81" t="s">
        <v>345</v>
      </c>
      <c r="D992" s="69" t="s">
        <v>1061</v>
      </c>
      <c r="E992" s="69" t="s">
        <v>1057</v>
      </c>
      <c r="F992" s="83" t="s">
        <v>71</v>
      </c>
      <c r="G992" s="24">
        <v>0</v>
      </c>
      <c r="H992" s="24">
        <v>0</v>
      </c>
    </row>
    <row r="993" spans="1:8" x14ac:dyDescent="0.25">
      <c r="A993" s="82"/>
      <c r="B993" s="81"/>
      <c r="C993" s="81"/>
      <c r="D993" s="69"/>
      <c r="E993" s="74"/>
      <c r="F993" s="83"/>
      <c r="G993" s="24">
        <v>1000</v>
      </c>
      <c r="H993" s="24">
        <v>0</v>
      </c>
    </row>
    <row r="994" spans="1:8" x14ac:dyDescent="0.25">
      <c r="A994" s="82"/>
      <c r="B994" s="81"/>
      <c r="C994" s="81"/>
      <c r="D994" s="69"/>
      <c r="E994" s="74"/>
      <c r="F994" s="83"/>
      <c r="G994" s="24"/>
      <c r="H994" s="24">
        <v>0</v>
      </c>
    </row>
    <row r="995" spans="1:8" x14ac:dyDescent="0.25">
      <c r="A995" s="81" t="s">
        <v>1062</v>
      </c>
      <c r="B995" s="81" t="s">
        <v>1063</v>
      </c>
      <c r="C995" s="81" t="s">
        <v>345</v>
      </c>
      <c r="D995" s="69" t="s">
        <v>1061</v>
      </c>
      <c r="E995" s="69" t="s">
        <v>1057</v>
      </c>
      <c r="F995" s="83" t="s">
        <v>71</v>
      </c>
      <c r="G995" s="24">
        <v>0</v>
      </c>
      <c r="H995" s="24">
        <v>0</v>
      </c>
    </row>
    <row r="996" spans="1:8" x14ac:dyDescent="0.25">
      <c r="A996" s="82"/>
      <c r="B996" s="81"/>
      <c r="C996" s="81"/>
      <c r="D996" s="69"/>
      <c r="E996" s="74"/>
      <c r="F996" s="83"/>
      <c r="G996" s="24">
        <v>1000</v>
      </c>
      <c r="H996" s="24">
        <v>0</v>
      </c>
    </row>
    <row r="997" spans="1:8" x14ac:dyDescent="0.25">
      <c r="A997" s="82"/>
      <c r="B997" s="81"/>
      <c r="C997" s="81"/>
      <c r="D997" s="69"/>
      <c r="E997" s="74"/>
      <c r="F997" s="83"/>
      <c r="G997" s="24"/>
      <c r="H997" s="24">
        <v>0</v>
      </c>
    </row>
    <row r="998" spans="1:8" x14ac:dyDescent="0.25">
      <c r="A998" s="81" t="s">
        <v>1064</v>
      </c>
      <c r="B998" s="81" t="s">
        <v>1065</v>
      </c>
      <c r="C998" s="81" t="s">
        <v>345</v>
      </c>
      <c r="D998" s="69" t="s">
        <v>1061</v>
      </c>
      <c r="E998" s="69" t="s">
        <v>1057</v>
      </c>
      <c r="F998" s="83" t="s">
        <v>71</v>
      </c>
      <c r="G998" s="24">
        <v>0</v>
      </c>
      <c r="H998" s="24">
        <v>0</v>
      </c>
    </row>
    <row r="999" spans="1:8" x14ac:dyDescent="0.25">
      <c r="A999" s="82"/>
      <c r="B999" s="81"/>
      <c r="C999" s="81"/>
      <c r="D999" s="69"/>
      <c r="E999" s="74"/>
      <c r="F999" s="83"/>
      <c r="G999" s="24">
        <v>0</v>
      </c>
      <c r="H999" s="24">
        <v>0</v>
      </c>
    </row>
    <row r="1000" spans="1:8" x14ac:dyDescent="0.25">
      <c r="A1000" s="82"/>
      <c r="B1000" s="81"/>
      <c r="C1000" s="81"/>
      <c r="D1000" s="69"/>
      <c r="E1000" s="74"/>
      <c r="F1000" s="83"/>
      <c r="G1000" s="24"/>
      <c r="H1000" s="24">
        <v>0</v>
      </c>
    </row>
    <row r="1001" spans="1:8" x14ac:dyDescent="0.25">
      <c r="A1001" s="81" t="s">
        <v>1066</v>
      </c>
      <c r="B1001" s="81" t="s">
        <v>1067</v>
      </c>
      <c r="C1001" s="81" t="s">
        <v>166</v>
      </c>
      <c r="D1001" s="69" t="s">
        <v>149</v>
      </c>
      <c r="E1001" s="69" t="s">
        <v>1057</v>
      </c>
      <c r="F1001" s="83" t="s">
        <v>56</v>
      </c>
      <c r="G1001" s="24">
        <v>0</v>
      </c>
      <c r="H1001" s="24">
        <v>0</v>
      </c>
    </row>
    <row r="1002" spans="1:8" x14ac:dyDescent="0.25">
      <c r="A1002" s="82"/>
      <c r="B1002" s="81"/>
      <c r="C1002" s="81"/>
      <c r="D1002" s="69"/>
      <c r="E1002" s="74"/>
      <c r="F1002" s="83"/>
      <c r="G1002" s="24">
        <v>2000</v>
      </c>
      <c r="H1002" s="24">
        <v>0</v>
      </c>
    </row>
    <row r="1003" spans="1:8" x14ac:dyDescent="0.25">
      <c r="A1003" s="82"/>
      <c r="B1003" s="81"/>
      <c r="C1003" s="81"/>
      <c r="D1003" s="69"/>
      <c r="E1003" s="74"/>
      <c r="F1003" s="83"/>
      <c r="G1003" s="24"/>
      <c r="H1003" s="24">
        <v>0</v>
      </c>
    </row>
    <row r="1004" spans="1:8" x14ac:dyDescent="0.25">
      <c r="A1004" s="81" t="s">
        <v>1068</v>
      </c>
      <c r="B1004" s="81" t="s">
        <v>1069</v>
      </c>
      <c r="C1004" s="81" t="s">
        <v>166</v>
      </c>
      <c r="D1004" s="69" t="s">
        <v>149</v>
      </c>
      <c r="E1004" s="69" t="s">
        <v>1057</v>
      </c>
      <c r="F1004" s="83" t="s">
        <v>56</v>
      </c>
      <c r="G1004" s="24">
        <v>0</v>
      </c>
      <c r="H1004" s="24">
        <v>0</v>
      </c>
    </row>
    <row r="1005" spans="1:8" x14ac:dyDescent="0.25">
      <c r="A1005" s="82"/>
      <c r="B1005" s="81"/>
      <c r="C1005" s="81"/>
      <c r="D1005" s="69"/>
      <c r="E1005" s="74"/>
      <c r="F1005" s="83"/>
      <c r="G1005" s="24">
        <v>0</v>
      </c>
      <c r="H1005" s="24">
        <v>0</v>
      </c>
    </row>
    <row r="1006" spans="1:8" x14ac:dyDescent="0.25">
      <c r="A1006" s="82"/>
      <c r="B1006" s="81"/>
      <c r="C1006" s="81"/>
      <c r="D1006" s="69"/>
      <c r="E1006" s="74"/>
      <c r="F1006" s="83"/>
      <c r="G1006" s="24"/>
      <c r="H1006" s="24">
        <v>0</v>
      </c>
    </row>
    <row r="1007" spans="1:8" x14ac:dyDescent="0.25">
      <c r="A1007" s="81" t="s">
        <v>1070</v>
      </c>
      <c r="B1007" s="81" t="s">
        <v>1071</v>
      </c>
      <c r="C1007" s="81" t="s">
        <v>166</v>
      </c>
      <c r="D1007" s="69" t="s">
        <v>149</v>
      </c>
      <c r="E1007" s="69" t="s">
        <v>1057</v>
      </c>
      <c r="F1007" s="83" t="s">
        <v>61</v>
      </c>
      <c r="G1007" s="24">
        <v>0</v>
      </c>
      <c r="H1007" s="24">
        <v>0</v>
      </c>
    </row>
    <row r="1008" spans="1:8" x14ac:dyDescent="0.25">
      <c r="A1008" s="82"/>
      <c r="B1008" s="81"/>
      <c r="C1008" s="81"/>
      <c r="D1008" s="69"/>
      <c r="E1008" s="74"/>
      <c r="F1008" s="83"/>
      <c r="G1008" s="24">
        <v>1000</v>
      </c>
      <c r="H1008" s="24">
        <v>0</v>
      </c>
    </row>
    <row r="1009" spans="1:8" x14ac:dyDescent="0.25">
      <c r="A1009" s="82"/>
      <c r="B1009" s="81"/>
      <c r="C1009" s="81"/>
      <c r="D1009" s="69"/>
      <c r="E1009" s="74"/>
      <c r="F1009" s="83"/>
      <c r="G1009" s="24"/>
      <c r="H1009" s="24">
        <v>0</v>
      </c>
    </row>
    <row r="1010" spans="1:8" x14ac:dyDescent="0.25">
      <c r="A1010" s="81" t="s">
        <v>1072</v>
      </c>
      <c r="B1010" s="81" t="s">
        <v>1073</v>
      </c>
      <c r="C1010" s="81" t="s">
        <v>166</v>
      </c>
      <c r="D1010" s="69" t="s">
        <v>149</v>
      </c>
      <c r="E1010" s="69" t="s">
        <v>1057</v>
      </c>
      <c r="F1010" s="83" t="s">
        <v>67</v>
      </c>
      <c r="G1010" s="24">
        <v>0</v>
      </c>
      <c r="H1010" s="24">
        <v>2318</v>
      </c>
    </row>
    <row r="1011" spans="1:8" x14ac:dyDescent="0.25">
      <c r="A1011" s="82"/>
      <c r="B1011" s="81"/>
      <c r="C1011" s="81"/>
      <c r="D1011" s="69"/>
      <c r="E1011" s="74"/>
      <c r="F1011" s="83"/>
      <c r="G1011" s="24">
        <v>0</v>
      </c>
      <c r="H1011" s="24">
        <v>0</v>
      </c>
    </row>
    <row r="1012" spans="1:8" x14ac:dyDescent="0.25">
      <c r="A1012" s="82"/>
      <c r="B1012" s="81"/>
      <c r="C1012" s="81"/>
      <c r="D1012" s="69"/>
      <c r="E1012" s="74"/>
      <c r="F1012" s="83"/>
      <c r="G1012" s="24"/>
      <c r="H1012" s="24">
        <v>0</v>
      </c>
    </row>
    <row r="1013" spans="1:8" x14ac:dyDescent="0.25">
      <c r="A1013" s="69" t="s">
        <v>1195</v>
      </c>
      <c r="B1013" s="69" t="s">
        <v>1074</v>
      </c>
      <c r="C1013" s="69" t="s">
        <v>1075</v>
      </c>
      <c r="D1013" s="69" t="s">
        <v>70</v>
      </c>
      <c r="E1013" s="69" t="s">
        <v>1076</v>
      </c>
      <c r="F1013" s="72" t="s">
        <v>378</v>
      </c>
      <c r="G1013" s="58">
        <v>0</v>
      </c>
      <c r="H1013" s="58">
        <v>0</v>
      </c>
    </row>
    <row r="1014" spans="1:8" x14ac:dyDescent="0.25">
      <c r="A1014" s="69"/>
      <c r="B1014" s="69"/>
      <c r="C1014" s="69"/>
      <c r="D1014" s="69"/>
      <c r="E1014" s="69"/>
      <c r="F1014" s="72"/>
      <c r="G1014" s="58">
        <v>0</v>
      </c>
      <c r="H1014" s="58">
        <v>0</v>
      </c>
    </row>
    <row r="1015" spans="1:8" x14ac:dyDescent="0.25">
      <c r="A1015" s="69"/>
      <c r="B1015" s="69"/>
      <c r="C1015" s="69"/>
      <c r="D1015" s="69"/>
      <c r="E1015" s="69"/>
      <c r="F1015" s="72"/>
      <c r="G1015" s="59"/>
      <c r="H1015" s="58">
        <v>0</v>
      </c>
    </row>
    <row r="1016" spans="1:8" x14ac:dyDescent="0.25">
      <c r="A1016" s="69" t="s">
        <v>1195</v>
      </c>
      <c r="B1016" s="69" t="s">
        <v>1077</v>
      </c>
      <c r="C1016" s="69" t="s">
        <v>852</v>
      </c>
      <c r="D1016" s="69" t="s">
        <v>1078</v>
      </c>
      <c r="E1016" s="69" t="s">
        <v>1076</v>
      </c>
      <c r="F1016" s="72" t="s">
        <v>1079</v>
      </c>
      <c r="G1016" s="58">
        <v>0</v>
      </c>
      <c r="H1016" s="58">
        <v>0</v>
      </c>
    </row>
    <row r="1017" spans="1:8" x14ac:dyDescent="0.25">
      <c r="A1017" s="69"/>
      <c r="B1017" s="69"/>
      <c r="C1017" s="69"/>
      <c r="D1017" s="69"/>
      <c r="E1017" s="69"/>
      <c r="F1017" s="72"/>
      <c r="G1017" s="58">
        <v>0</v>
      </c>
      <c r="H1017" s="58">
        <v>0</v>
      </c>
    </row>
    <row r="1018" spans="1:8" x14ac:dyDescent="0.25">
      <c r="A1018" s="69"/>
      <c r="B1018" s="69"/>
      <c r="C1018" s="69"/>
      <c r="D1018" s="69"/>
      <c r="E1018" s="69"/>
      <c r="F1018" s="72"/>
      <c r="G1018" s="59"/>
      <c r="H1018" s="58">
        <v>0</v>
      </c>
    </row>
    <row r="1019" spans="1:8" x14ac:dyDescent="0.25">
      <c r="A1019" s="69" t="s">
        <v>1195</v>
      </c>
      <c r="B1019" s="69" t="s">
        <v>1080</v>
      </c>
      <c r="C1019" s="69" t="s">
        <v>1081</v>
      </c>
      <c r="D1019" s="69" t="s">
        <v>70</v>
      </c>
      <c r="E1019" s="69" t="s">
        <v>1076</v>
      </c>
      <c r="F1019" s="72" t="s">
        <v>71</v>
      </c>
      <c r="G1019" s="58">
        <v>0</v>
      </c>
      <c r="H1019" s="58">
        <v>0</v>
      </c>
    </row>
    <row r="1020" spans="1:8" x14ac:dyDescent="0.25">
      <c r="A1020" s="69"/>
      <c r="B1020" s="69"/>
      <c r="C1020" s="69"/>
      <c r="D1020" s="69"/>
      <c r="E1020" s="69"/>
      <c r="F1020" s="72"/>
      <c r="G1020" s="58">
        <v>0</v>
      </c>
      <c r="H1020" s="58">
        <v>0</v>
      </c>
    </row>
    <row r="1021" spans="1:8" x14ac:dyDescent="0.25">
      <c r="A1021" s="69"/>
      <c r="B1021" s="69"/>
      <c r="C1021" s="69"/>
      <c r="D1021" s="69"/>
      <c r="E1021" s="69"/>
      <c r="F1021" s="72"/>
      <c r="G1021" s="59"/>
      <c r="H1021" s="58">
        <v>0</v>
      </c>
    </row>
    <row r="1022" spans="1:8" x14ac:dyDescent="0.25">
      <c r="A1022" s="69" t="s">
        <v>1195</v>
      </c>
      <c r="B1022" s="69" t="s">
        <v>1082</v>
      </c>
      <c r="C1022" s="69" t="s">
        <v>1081</v>
      </c>
      <c r="D1022" s="69" t="s">
        <v>70</v>
      </c>
      <c r="E1022" s="69" t="s">
        <v>1076</v>
      </c>
      <c r="F1022" s="72" t="s">
        <v>71</v>
      </c>
      <c r="G1022" s="58">
        <v>0</v>
      </c>
      <c r="H1022" s="58">
        <v>0</v>
      </c>
    </row>
    <row r="1023" spans="1:8" x14ac:dyDescent="0.25">
      <c r="A1023" s="69"/>
      <c r="B1023" s="69"/>
      <c r="C1023" s="69"/>
      <c r="D1023" s="69"/>
      <c r="E1023" s="69"/>
      <c r="F1023" s="72"/>
      <c r="G1023" s="58">
        <v>0</v>
      </c>
      <c r="H1023" s="58">
        <v>0</v>
      </c>
    </row>
    <row r="1024" spans="1:8" x14ac:dyDescent="0.25">
      <c r="A1024" s="69"/>
      <c r="B1024" s="69"/>
      <c r="C1024" s="69"/>
      <c r="D1024" s="69"/>
      <c r="E1024" s="69"/>
      <c r="F1024" s="72"/>
      <c r="G1024" s="59"/>
      <c r="H1024" s="58">
        <v>0</v>
      </c>
    </row>
    <row r="1025" spans="1:8" x14ac:dyDescent="0.25">
      <c r="A1025" s="69" t="s">
        <v>1195</v>
      </c>
      <c r="B1025" s="69" t="s">
        <v>1083</v>
      </c>
      <c r="C1025" s="69" t="s">
        <v>109</v>
      </c>
      <c r="D1025" s="69" t="s">
        <v>1084</v>
      </c>
      <c r="E1025" s="69" t="s">
        <v>1076</v>
      </c>
      <c r="F1025" s="72" t="s">
        <v>1085</v>
      </c>
      <c r="G1025" s="58">
        <v>0</v>
      </c>
      <c r="H1025" s="58">
        <v>0</v>
      </c>
    </row>
    <row r="1026" spans="1:8" x14ac:dyDescent="0.25">
      <c r="A1026" s="69"/>
      <c r="B1026" s="69"/>
      <c r="C1026" s="69"/>
      <c r="D1026" s="69"/>
      <c r="E1026" s="69"/>
      <c r="F1026" s="72"/>
      <c r="G1026" s="58">
        <v>0</v>
      </c>
      <c r="H1026" s="58">
        <v>0</v>
      </c>
    </row>
    <row r="1027" spans="1:8" x14ac:dyDescent="0.25">
      <c r="A1027" s="69"/>
      <c r="B1027" s="69"/>
      <c r="C1027" s="69"/>
      <c r="D1027" s="69"/>
      <c r="E1027" s="69"/>
      <c r="F1027" s="72"/>
      <c r="G1027" s="59"/>
      <c r="H1027" s="58">
        <v>0</v>
      </c>
    </row>
    <row r="1028" spans="1:8" x14ac:dyDescent="0.25">
      <c r="A1028" s="69" t="s">
        <v>1195</v>
      </c>
      <c r="B1028" s="69" t="s">
        <v>1086</v>
      </c>
      <c r="C1028" s="69" t="s">
        <v>109</v>
      </c>
      <c r="D1028" s="69" t="s">
        <v>1087</v>
      </c>
      <c r="E1028" s="69" t="s">
        <v>1076</v>
      </c>
      <c r="F1028" s="72" t="s">
        <v>67</v>
      </c>
      <c r="G1028" s="58">
        <v>0</v>
      </c>
      <c r="H1028" s="58">
        <v>0</v>
      </c>
    </row>
    <row r="1029" spans="1:8" x14ac:dyDescent="0.25">
      <c r="A1029" s="69"/>
      <c r="B1029" s="69"/>
      <c r="C1029" s="69"/>
      <c r="D1029" s="69"/>
      <c r="E1029" s="69"/>
      <c r="F1029" s="72"/>
      <c r="G1029" s="58">
        <v>0</v>
      </c>
      <c r="H1029" s="58">
        <v>0</v>
      </c>
    </row>
    <row r="1030" spans="1:8" x14ac:dyDescent="0.25">
      <c r="A1030" s="69"/>
      <c r="B1030" s="69"/>
      <c r="C1030" s="69"/>
      <c r="D1030" s="69"/>
      <c r="E1030" s="69"/>
      <c r="F1030" s="72"/>
      <c r="G1030" s="59"/>
      <c r="H1030" s="58">
        <v>0</v>
      </c>
    </row>
    <row r="1031" spans="1:8" x14ac:dyDescent="0.25">
      <c r="A1031" s="69" t="s">
        <v>1195</v>
      </c>
      <c r="B1031" s="69" t="s">
        <v>1088</v>
      </c>
      <c r="C1031" s="69" t="s">
        <v>365</v>
      </c>
      <c r="D1031" s="69" t="s">
        <v>1089</v>
      </c>
      <c r="E1031" s="69" t="s">
        <v>1076</v>
      </c>
      <c r="F1031" s="72" t="s">
        <v>649</v>
      </c>
      <c r="G1031" s="58">
        <v>0</v>
      </c>
      <c r="H1031" s="58">
        <v>0</v>
      </c>
    </row>
    <row r="1032" spans="1:8" x14ac:dyDescent="0.25">
      <c r="A1032" s="69"/>
      <c r="B1032" s="69"/>
      <c r="C1032" s="69"/>
      <c r="D1032" s="69"/>
      <c r="E1032" s="69"/>
      <c r="F1032" s="72"/>
      <c r="G1032" s="58">
        <v>0</v>
      </c>
      <c r="H1032" s="58">
        <v>0</v>
      </c>
    </row>
    <row r="1033" spans="1:8" x14ac:dyDescent="0.25">
      <c r="A1033" s="69"/>
      <c r="B1033" s="69"/>
      <c r="C1033" s="69"/>
      <c r="D1033" s="69"/>
      <c r="E1033" s="69"/>
      <c r="F1033" s="72"/>
      <c r="G1033" s="59"/>
      <c r="H1033" s="58">
        <v>0</v>
      </c>
    </row>
  </sheetData>
  <mergeCells count="2038">
    <mergeCell ref="A2:A4"/>
    <mergeCell ref="B2:B4"/>
    <mergeCell ref="C2:C4"/>
    <mergeCell ref="D2:D4"/>
    <mergeCell ref="E2:E4"/>
    <mergeCell ref="F2:F4"/>
    <mergeCell ref="F101:F103"/>
    <mergeCell ref="A11:A13"/>
    <mergeCell ref="B11:B13"/>
    <mergeCell ref="C11:C13"/>
    <mergeCell ref="D11:D13"/>
    <mergeCell ref="E11:E13"/>
    <mergeCell ref="F11:F13"/>
    <mergeCell ref="A8:A10"/>
    <mergeCell ref="B8:B10"/>
    <mergeCell ref="C8:C10"/>
    <mergeCell ref="D8:D10"/>
    <mergeCell ref="E8:E10"/>
    <mergeCell ref="F8:F10"/>
    <mergeCell ref="A5:A7"/>
    <mergeCell ref="B5:B7"/>
    <mergeCell ref="C5:C7"/>
    <mergeCell ref="D5:D7"/>
    <mergeCell ref="E5:E7"/>
    <mergeCell ref="F5:F7"/>
    <mergeCell ref="A20:A22"/>
    <mergeCell ref="B20:B22"/>
    <mergeCell ref="C20:C22"/>
    <mergeCell ref="D20:D22"/>
    <mergeCell ref="E20:E22"/>
    <mergeCell ref="F20:F22"/>
    <mergeCell ref="A17:A19"/>
    <mergeCell ref="B17:B19"/>
    <mergeCell ref="C17:C19"/>
    <mergeCell ref="D17:D19"/>
    <mergeCell ref="E17:E19"/>
    <mergeCell ref="F17:F19"/>
    <mergeCell ref="A14:A16"/>
    <mergeCell ref="B14:B16"/>
    <mergeCell ref="C14:C16"/>
    <mergeCell ref="D14:D16"/>
    <mergeCell ref="E14:E16"/>
    <mergeCell ref="F14:F16"/>
    <mergeCell ref="A29:A31"/>
    <mergeCell ref="B29:B31"/>
    <mergeCell ref="C29:C31"/>
    <mergeCell ref="D29:D31"/>
    <mergeCell ref="E29:E31"/>
    <mergeCell ref="F29:F31"/>
    <mergeCell ref="A26:A28"/>
    <mergeCell ref="B26:B28"/>
    <mergeCell ref="C26:C28"/>
    <mergeCell ref="D26:D28"/>
    <mergeCell ref="E26:E28"/>
    <mergeCell ref="F26:F28"/>
    <mergeCell ref="A23:A25"/>
    <mergeCell ref="B23:B25"/>
    <mergeCell ref="C23:C25"/>
    <mergeCell ref="D23:D25"/>
    <mergeCell ref="E23:E25"/>
    <mergeCell ref="F23:F25"/>
    <mergeCell ref="A38:A40"/>
    <mergeCell ref="B38:B40"/>
    <mergeCell ref="C38:C40"/>
    <mergeCell ref="D38:D40"/>
    <mergeCell ref="E38:E40"/>
    <mergeCell ref="F38:F40"/>
    <mergeCell ref="A35:A37"/>
    <mergeCell ref="B35:B37"/>
    <mergeCell ref="C35:C37"/>
    <mergeCell ref="D35:D37"/>
    <mergeCell ref="E35:E37"/>
    <mergeCell ref="F35:F37"/>
    <mergeCell ref="A32:A34"/>
    <mergeCell ref="B32:B34"/>
    <mergeCell ref="C32:C34"/>
    <mergeCell ref="D32:D34"/>
    <mergeCell ref="E32:E34"/>
    <mergeCell ref="F32:F34"/>
    <mergeCell ref="A47:A49"/>
    <mergeCell ref="B47:B49"/>
    <mergeCell ref="C47:C49"/>
    <mergeCell ref="D47:D49"/>
    <mergeCell ref="E47:E49"/>
    <mergeCell ref="F47:F49"/>
    <mergeCell ref="A44:A46"/>
    <mergeCell ref="B44:B46"/>
    <mergeCell ref="C44:C46"/>
    <mergeCell ref="D44:D46"/>
    <mergeCell ref="E44:E46"/>
    <mergeCell ref="F44:F46"/>
    <mergeCell ref="A41:A43"/>
    <mergeCell ref="B41:B43"/>
    <mergeCell ref="C41:C43"/>
    <mergeCell ref="D41:D43"/>
    <mergeCell ref="E41:E43"/>
    <mergeCell ref="F41:F43"/>
    <mergeCell ref="A56:A58"/>
    <mergeCell ref="B56:B58"/>
    <mergeCell ref="C56:C58"/>
    <mergeCell ref="D56:D58"/>
    <mergeCell ref="E56:E58"/>
    <mergeCell ref="F56:F58"/>
    <mergeCell ref="A53:A55"/>
    <mergeCell ref="B53:B55"/>
    <mergeCell ref="C53:C55"/>
    <mergeCell ref="D53:D55"/>
    <mergeCell ref="E53:E55"/>
    <mergeCell ref="F53:F55"/>
    <mergeCell ref="A50:A52"/>
    <mergeCell ref="B50:B52"/>
    <mergeCell ref="C50:C52"/>
    <mergeCell ref="D50:D52"/>
    <mergeCell ref="E50:E52"/>
    <mergeCell ref="F50:F52"/>
    <mergeCell ref="A65:A67"/>
    <mergeCell ref="B65:B67"/>
    <mergeCell ref="C65:C67"/>
    <mergeCell ref="D65:D67"/>
    <mergeCell ref="E65:E67"/>
    <mergeCell ref="F65:F67"/>
    <mergeCell ref="A62:A64"/>
    <mergeCell ref="B62:B64"/>
    <mergeCell ref="C62:C64"/>
    <mergeCell ref="D62:D64"/>
    <mergeCell ref="E62:E64"/>
    <mergeCell ref="F62:F64"/>
    <mergeCell ref="A59:A61"/>
    <mergeCell ref="B59:B61"/>
    <mergeCell ref="C59:C61"/>
    <mergeCell ref="D59:D61"/>
    <mergeCell ref="E59:E61"/>
    <mergeCell ref="F59:F61"/>
    <mergeCell ref="A74:A76"/>
    <mergeCell ref="B74:B76"/>
    <mergeCell ref="C74:C76"/>
    <mergeCell ref="D74:D76"/>
    <mergeCell ref="E74:E76"/>
    <mergeCell ref="F74:F76"/>
    <mergeCell ref="A71:A73"/>
    <mergeCell ref="B71:B73"/>
    <mergeCell ref="C71:C73"/>
    <mergeCell ref="D71:D73"/>
    <mergeCell ref="E71:E73"/>
    <mergeCell ref="F71:F73"/>
    <mergeCell ref="A68:A70"/>
    <mergeCell ref="B68:B70"/>
    <mergeCell ref="C68:C70"/>
    <mergeCell ref="D68:D70"/>
    <mergeCell ref="E68:E70"/>
    <mergeCell ref="F68:F70"/>
    <mergeCell ref="A83:A85"/>
    <mergeCell ref="B83:B85"/>
    <mergeCell ref="C83:C85"/>
    <mergeCell ref="D83:D85"/>
    <mergeCell ref="E83:E85"/>
    <mergeCell ref="F83:F85"/>
    <mergeCell ref="A80:A82"/>
    <mergeCell ref="B80:B82"/>
    <mergeCell ref="C80:C82"/>
    <mergeCell ref="D80:D82"/>
    <mergeCell ref="E80:E82"/>
    <mergeCell ref="F80:F82"/>
    <mergeCell ref="A77:A79"/>
    <mergeCell ref="B77:B79"/>
    <mergeCell ref="C77:C79"/>
    <mergeCell ref="D77:D79"/>
    <mergeCell ref="E77:E79"/>
    <mergeCell ref="F77:F79"/>
    <mergeCell ref="A92:A94"/>
    <mergeCell ref="B92:B94"/>
    <mergeCell ref="C92:C94"/>
    <mergeCell ref="D92:D94"/>
    <mergeCell ref="E92:E94"/>
    <mergeCell ref="F92:F94"/>
    <mergeCell ref="A89:A91"/>
    <mergeCell ref="B89:B91"/>
    <mergeCell ref="C89:C91"/>
    <mergeCell ref="D89:D91"/>
    <mergeCell ref="E89:E91"/>
    <mergeCell ref="F89:F91"/>
    <mergeCell ref="A86:A88"/>
    <mergeCell ref="B86:B88"/>
    <mergeCell ref="C86:C88"/>
    <mergeCell ref="D86:D88"/>
    <mergeCell ref="E86:E88"/>
    <mergeCell ref="F86:F88"/>
    <mergeCell ref="E111:E113"/>
    <mergeCell ref="F111:F113"/>
    <mergeCell ref="B114:B116"/>
    <mergeCell ref="C114:C116"/>
    <mergeCell ref="D114:D116"/>
    <mergeCell ref="E114:E116"/>
    <mergeCell ref="F114:F116"/>
    <mergeCell ref="B101:B103"/>
    <mergeCell ref="C101:C103"/>
    <mergeCell ref="D101:D103"/>
    <mergeCell ref="B111:B113"/>
    <mergeCell ref="C111:C113"/>
    <mergeCell ref="D111:D113"/>
    <mergeCell ref="B95:B97"/>
    <mergeCell ref="C95:C97"/>
    <mergeCell ref="D95:D97"/>
    <mergeCell ref="F95:F97"/>
    <mergeCell ref="B98:B100"/>
    <mergeCell ref="C98:C100"/>
    <mergeCell ref="D98:D100"/>
    <mergeCell ref="F98:F100"/>
    <mergeCell ref="C132:C134"/>
    <mergeCell ref="D132:D134"/>
    <mergeCell ref="E132:E134"/>
    <mergeCell ref="F132:F134"/>
    <mergeCell ref="C129:C131"/>
    <mergeCell ref="D129:D131"/>
    <mergeCell ref="E129:E131"/>
    <mergeCell ref="F129:F131"/>
    <mergeCell ref="C126:C128"/>
    <mergeCell ref="D126:D128"/>
    <mergeCell ref="E126:E128"/>
    <mergeCell ref="F126:F128"/>
    <mergeCell ref="C123:C125"/>
    <mergeCell ref="D123:D125"/>
    <mergeCell ref="E123:E125"/>
    <mergeCell ref="F123:F125"/>
    <mergeCell ref="B117:B119"/>
    <mergeCell ref="C117:C119"/>
    <mergeCell ref="D117:D119"/>
    <mergeCell ref="E117:E119"/>
    <mergeCell ref="F117:F119"/>
    <mergeCell ref="C120:C122"/>
    <mergeCell ref="D120:D122"/>
    <mergeCell ref="E120:E122"/>
    <mergeCell ref="F120:F122"/>
    <mergeCell ref="E147:E149"/>
    <mergeCell ref="F147:F149"/>
    <mergeCell ref="C144:C146"/>
    <mergeCell ref="D144:D146"/>
    <mergeCell ref="E144:E146"/>
    <mergeCell ref="F144:F146"/>
    <mergeCell ref="C141:C143"/>
    <mergeCell ref="D141:D143"/>
    <mergeCell ref="E141:E143"/>
    <mergeCell ref="F141:F143"/>
    <mergeCell ref="C138:C140"/>
    <mergeCell ref="D138:D140"/>
    <mergeCell ref="E138:E140"/>
    <mergeCell ref="F138:F140"/>
    <mergeCell ref="C135:C137"/>
    <mergeCell ref="D135:D137"/>
    <mergeCell ref="E135:E137"/>
    <mergeCell ref="F135:F137"/>
    <mergeCell ref="A138:A140"/>
    <mergeCell ref="B138:B140"/>
    <mergeCell ref="A141:A143"/>
    <mergeCell ref="B141:B143"/>
    <mergeCell ref="A144:A146"/>
    <mergeCell ref="B144:B146"/>
    <mergeCell ref="A129:A131"/>
    <mergeCell ref="B129:B131"/>
    <mergeCell ref="A132:A134"/>
    <mergeCell ref="B132:B134"/>
    <mergeCell ref="A135:A137"/>
    <mergeCell ref="B135:B137"/>
    <mergeCell ref="A120:A122"/>
    <mergeCell ref="B120:B122"/>
    <mergeCell ref="A123:A125"/>
    <mergeCell ref="B123:B125"/>
    <mergeCell ref="A126:A128"/>
    <mergeCell ref="B126:B128"/>
    <mergeCell ref="F159:F160"/>
    <mergeCell ref="B161:B162"/>
    <mergeCell ref="C161:C162"/>
    <mergeCell ref="D161:D162"/>
    <mergeCell ref="E161:E162"/>
    <mergeCell ref="F161:F162"/>
    <mergeCell ref="A156:A158"/>
    <mergeCell ref="B156:B158"/>
    <mergeCell ref="B159:B160"/>
    <mergeCell ref="C159:C160"/>
    <mergeCell ref="D159:D160"/>
    <mergeCell ref="E159:E160"/>
    <mergeCell ref="A147:A149"/>
    <mergeCell ref="B147:B149"/>
    <mergeCell ref="A150:A152"/>
    <mergeCell ref="B150:B152"/>
    <mergeCell ref="A153:A155"/>
    <mergeCell ref="B153:B155"/>
    <mergeCell ref="C156:C158"/>
    <mergeCell ref="D156:D158"/>
    <mergeCell ref="E156:E158"/>
    <mergeCell ref="F156:F158"/>
    <mergeCell ref="C153:C155"/>
    <mergeCell ref="D153:D155"/>
    <mergeCell ref="E153:E155"/>
    <mergeCell ref="F153:F155"/>
    <mergeCell ref="C150:C152"/>
    <mergeCell ref="D150:D152"/>
    <mergeCell ref="E150:E152"/>
    <mergeCell ref="F150:F152"/>
    <mergeCell ref="C147:C149"/>
    <mergeCell ref="D147:D149"/>
    <mergeCell ref="F165:F167"/>
    <mergeCell ref="A168:A170"/>
    <mergeCell ref="B168:B170"/>
    <mergeCell ref="C168:C170"/>
    <mergeCell ref="D168:D170"/>
    <mergeCell ref="E168:E170"/>
    <mergeCell ref="F168:F170"/>
    <mergeCell ref="B163:B164"/>
    <mergeCell ref="C163:C164"/>
    <mergeCell ref="D163:D164"/>
    <mergeCell ref="E163:E164"/>
    <mergeCell ref="F163:F164"/>
    <mergeCell ref="A165:A167"/>
    <mergeCell ref="B165:B167"/>
    <mergeCell ref="C165:C167"/>
    <mergeCell ref="D165:D167"/>
    <mergeCell ref="E165:E167"/>
    <mergeCell ref="A177:A179"/>
    <mergeCell ref="B177:B179"/>
    <mergeCell ref="C177:C179"/>
    <mergeCell ref="D177:D179"/>
    <mergeCell ref="E177:E179"/>
    <mergeCell ref="F177:F179"/>
    <mergeCell ref="A174:A176"/>
    <mergeCell ref="B174:B176"/>
    <mergeCell ref="C174:C176"/>
    <mergeCell ref="D174:D176"/>
    <mergeCell ref="E174:E176"/>
    <mergeCell ref="F174:F176"/>
    <mergeCell ref="A171:A173"/>
    <mergeCell ref="B171:B173"/>
    <mergeCell ref="C171:C173"/>
    <mergeCell ref="D171:D173"/>
    <mergeCell ref="E171:E173"/>
    <mergeCell ref="F171:F173"/>
    <mergeCell ref="A197:A198"/>
    <mergeCell ref="B197:B198"/>
    <mergeCell ref="C197:C198"/>
    <mergeCell ref="D197:D198"/>
    <mergeCell ref="E197:E198"/>
    <mergeCell ref="F197:F198"/>
    <mergeCell ref="A183:A185"/>
    <mergeCell ref="B183:B185"/>
    <mergeCell ref="C183:C185"/>
    <mergeCell ref="D183:D185"/>
    <mergeCell ref="E183:E185"/>
    <mergeCell ref="F183:F185"/>
    <mergeCell ref="A180:A182"/>
    <mergeCell ref="B180:B182"/>
    <mergeCell ref="C180:C182"/>
    <mergeCell ref="D180:D182"/>
    <mergeCell ref="E180:E182"/>
    <mergeCell ref="F180:F182"/>
    <mergeCell ref="A203:A204"/>
    <mergeCell ref="B203:B204"/>
    <mergeCell ref="C203:C204"/>
    <mergeCell ref="D203:D204"/>
    <mergeCell ref="E203:E204"/>
    <mergeCell ref="F203:F204"/>
    <mergeCell ref="A201:A202"/>
    <mergeCell ref="B201:B202"/>
    <mergeCell ref="C201:C202"/>
    <mergeCell ref="D201:D202"/>
    <mergeCell ref="E201:E202"/>
    <mergeCell ref="F201:F202"/>
    <mergeCell ref="A199:A200"/>
    <mergeCell ref="B199:B200"/>
    <mergeCell ref="C199:C200"/>
    <mergeCell ref="D199:D200"/>
    <mergeCell ref="E199:E200"/>
    <mergeCell ref="F199:F200"/>
    <mergeCell ref="A209:A210"/>
    <mergeCell ref="B209:B210"/>
    <mergeCell ref="C209:C210"/>
    <mergeCell ref="D209:D210"/>
    <mergeCell ref="E209:E210"/>
    <mergeCell ref="F209:F210"/>
    <mergeCell ref="A207:A208"/>
    <mergeCell ref="B207:B208"/>
    <mergeCell ref="C207:C208"/>
    <mergeCell ref="D207:D208"/>
    <mergeCell ref="E207:E208"/>
    <mergeCell ref="F207:F208"/>
    <mergeCell ref="A205:A206"/>
    <mergeCell ref="B205:B206"/>
    <mergeCell ref="C205:C206"/>
    <mergeCell ref="D205:D206"/>
    <mergeCell ref="E205:E206"/>
    <mergeCell ref="F205:F206"/>
    <mergeCell ref="A215:A216"/>
    <mergeCell ref="B215:B216"/>
    <mergeCell ref="C215:C216"/>
    <mergeCell ref="D215:D216"/>
    <mergeCell ref="E215:E216"/>
    <mergeCell ref="F215:F216"/>
    <mergeCell ref="A213:A214"/>
    <mergeCell ref="B213:B214"/>
    <mergeCell ref="C213:C214"/>
    <mergeCell ref="D213:D214"/>
    <mergeCell ref="E213:E214"/>
    <mergeCell ref="F213:F214"/>
    <mergeCell ref="A211:A212"/>
    <mergeCell ref="B211:B212"/>
    <mergeCell ref="C211:C212"/>
    <mergeCell ref="D211:D212"/>
    <mergeCell ref="E211:E212"/>
    <mergeCell ref="F211:F212"/>
    <mergeCell ref="A221:A222"/>
    <mergeCell ref="B221:B222"/>
    <mergeCell ref="C221:C222"/>
    <mergeCell ref="D221:D222"/>
    <mergeCell ref="E221:E222"/>
    <mergeCell ref="F221:F222"/>
    <mergeCell ref="A219:A220"/>
    <mergeCell ref="B219:B220"/>
    <mergeCell ref="C219:C220"/>
    <mergeCell ref="D219:D220"/>
    <mergeCell ref="E219:E220"/>
    <mergeCell ref="F219:F220"/>
    <mergeCell ref="A217:A218"/>
    <mergeCell ref="B217:B218"/>
    <mergeCell ref="C217:C218"/>
    <mergeCell ref="D217:D218"/>
    <mergeCell ref="E217:E218"/>
    <mergeCell ref="F217:F218"/>
    <mergeCell ref="A332:A333"/>
    <mergeCell ref="B332:B333"/>
    <mergeCell ref="C332:C333"/>
    <mergeCell ref="D332:D333"/>
    <mergeCell ref="E332:E333"/>
    <mergeCell ref="F332:F333"/>
    <mergeCell ref="C323:C325"/>
    <mergeCell ref="D323:D325"/>
    <mergeCell ref="E323:E325"/>
    <mergeCell ref="C326:C331"/>
    <mergeCell ref="D326:D331"/>
    <mergeCell ref="E326:E331"/>
    <mergeCell ref="C320:C322"/>
    <mergeCell ref="D320:D322"/>
    <mergeCell ref="E320:E322"/>
    <mergeCell ref="C311:C319"/>
    <mergeCell ref="D311:D319"/>
    <mergeCell ref="A311:A313"/>
    <mergeCell ref="B311:B313"/>
    <mergeCell ref="E311:E313"/>
    <mergeCell ref="E314:E316"/>
    <mergeCell ref="B326:B328"/>
    <mergeCell ref="A326:A328"/>
    <mergeCell ref="B323:B325"/>
    <mergeCell ref="A323:A325"/>
    <mergeCell ref="B320:B322"/>
    <mergeCell ref="A320:A322"/>
    <mergeCell ref="A338:A339"/>
    <mergeCell ref="B338:B339"/>
    <mergeCell ref="C338:C339"/>
    <mergeCell ref="D338:D339"/>
    <mergeCell ref="E338:E339"/>
    <mergeCell ref="F338:F339"/>
    <mergeCell ref="A336:A337"/>
    <mergeCell ref="B336:B337"/>
    <mergeCell ref="C336:C337"/>
    <mergeCell ref="D336:D337"/>
    <mergeCell ref="E336:E337"/>
    <mergeCell ref="F336:F337"/>
    <mergeCell ref="A334:A335"/>
    <mergeCell ref="B334:B335"/>
    <mergeCell ref="C334:C335"/>
    <mergeCell ref="D334:D335"/>
    <mergeCell ref="E334:E335"/>
    <mergeCell ref="F334:F335"/>
    <mergeCell ref="A344:A345"/>
    <mergeCell ref="B344:B345"/>
    <mergeCell ref="C344:C345"/>
    <mergeCell ref="D344:D345"/>
    <mergeCell ref="E344:E345"/>
    <mergeCell ref="F344:F345"/>
    <mergeCell ref="A342:A343"/>
    <mergeCell ref="B342:B343"/>
    <mergeCell ref="C342:C343"/>
    <mergeCell ref="D342:D343"/>
    <mergeCell ref="E342:E343"/>
    <mergeCell ref="F342:F343"/>
    <mergeCell ref="A340:A341"/>
    <mergeCell ref="B340:B341"/>
    <mergeCell ref="C340:C341"/>
    <mergeCell ref="D340:D341"/>
    <mergeCell ref="E340:E341"/>
    <mergeCell ref="F340:F341"/>
    <mergeCell ref="A350:A351"/>
    <mergeCell ref="B350:B351"/>
    <mergeCell ref="C350:C351"/>
    <mergeCell ref="D350:D351"/>
    <mergeCell ref="E350:E351"/>
    <mergeCell ref="F350:F351"/>
    <mergeCell ref="A348:A349"/>
    <mergeCell ref="B348:B349"/>
    <mergeCell ref="C348:C349"/>
    <mergeCell ref="D348:D349"/>
    <mergeCell ref="E348:E349"/>
    <mergeCell ref="F348:F349"/>
    <mergeCell ref="A346:A347"/>
    <mergeCell ref="B346:B347"/>
    <mergeCell ref="C346:C347"/>
    <mergeCell ref="D346:D347"/>
    <mergeCell ref="E346:E347"/>
    <mergeCell ref="F346:F347"/>
    <mergeCell ref="A365:A366"/>
    <mergeCell ref="B365:B366"/>
    <mergeCell ref="C365:C366"/>
    <mergeCell ref="D365:D366"/>
    <mergeCell ref="E365:E366"/>
    <mergeCell ref="F365:F366"/>
    <mergeCell ref="A363:A364"/>
    <mergeCell ref="B363:B364"/>
    <mergeCell ref="C363:C364"/>
    <mergeCell ref="D363:D364"/>
    <mergeCell ref="E363:E364"/>
    <mergeCell ref="F363:F364"/>
    <mergeCell ref="A352:A353"/>
    <mergeCell ref="B352:B353"/>
    <mergeCell ref="C352:C353"/>
    <mergeCell ref="D352:D353"/>
    <mergeCell ref="E352:E353"/>
    <mergeCell ref="F352:F353"/>
    <mergeCell ref="A371:A372"/>
    <mergeCell ref="B371:B372"/>
    <mergeCell ref="C371:C372"/>
    <mergeCell ref="D371:D372"/>
    <mergeCell ref="E371:E372"/>
    <mergeCell ref="F371:F372"/>
    <mergeCell ref="A369:A370"/>
    <mergeCell ref="B369:B370"/>
    <mergeCell ref="C369:C370"/>
    <mergeCell ref="D369:D370"/>
    <mergeCell ref="E369:E370"/>
    <mergeCell ref="F369:F370"/>
    <mergeCell ref="A367:A368"/>
    <mergeCell ref="B367:B368"/>
    <mergeCell ref="C367:C368"/>
    <mergeCell ref="D367:D368"/>
    <mergeCell ref="E367:E368"/>
    <mergeCell ref="F367:F368"/>
    <mergeCell ref="A377:A378"/>
    <mergeCell ref="B377:B378"/>
    <mergeCell ref="C377:C378"/>
    <mergeCell ref="D377:D378"/>
    <mergeCell ref="E377:E378"/>
    <mergeCell ref="F377:F378"/>
    <mergeCell ref="A375:A376"/>
    <mergeCell ref="B375:B376"/>
    <mergeCell ref="C375:C376"/>
    <mergeCell ref="D375:D376"/>
    <mergeCell ref="E375:E376"/>
    <mergeCell ref="F375:F376"/>
    <mergeCell ref="A373:A374"/>
    <mergeCell ref="B373:B374"/>
    <mergeCell ref="C373:C374"/>
    <mergeCell ref="D373:D374"/>
    <mergeCell ref="E373:E374"/>
    <mergeCell ref="F373:F374"/>
    <mergeCell ref="A386:A388"/>
    <mergeCell ref="B386:B388"/>
    <mergeCell ref="C386:C388"/>
    <mergeCell ref="D386:D388"/>
    <mergeCell ref="E386:E388"/>
    <mergeCell ref="F386:F388"/>
    <mergeCell ref="A381:A382"/>
    <mergeCell ref="B381:B382"/>
    <mergeCell ref="C381:C382"/>
    <mergeCell ref="D381:D382"/>
    <mergeCell ref="E381:E382"/>
    <mergeCell ref="F381:F382"/>
    <mergeCell ref="A379:A380"/>
    <mergeCell ref="B379:B380"/>
    <mergeCell ref="C379:C380"/>
    <mergeCell ref="D379:D380"/>
    <mergeCell ref="E379:E380"/>
    <mergeCell ref="F379:F380"/>
    <mergeCell ref="A395:A397"/>
    <mergeCell ref="B395:B397"/>
    <mergeCell ref="C395:C397"/>
    <mergeCell ref="D395:D397"/>
    <mergeCell ref="E395:E397"/>
    <mergeCell ref="F395:F397"/>
    <mergeCell ref="A392:A394"/>
    <mergeCell ref="B392:B394"/>
    <mergeCell ref="C392:C394"/>
    <mergeCell ref="D392:D394"/>
    <mergeCell ref="E392:E394"/>
    <mergeCell ref="F392:F394"/>
    <mergeCell ref="A389:A391"/>
    <mergeCell ref="B389:B391"/>
    <mergeCell ref="C389:C391"/>
    <mergeCell ref="D389:D391"/>
    <mergeCell ref="E389:E391"/>
    <mergeCell ref="F389:F391"/>
    <mergeCell ref="A407:A409"/>
    <mergeCell ref="B407:B409"/>
    <mergeCell ref="C407:C409"/>
    <mergeCell ref="D407:D409"/>
    <mergeCell ref="E407:E409"/>
    <mergeCell ref="F407:F409"/>
    <mergeCell ref="F401:F403"/>
    <mergeCell ref="A404:A406"/>
    <mergeCell ref="B404:B406"/>
    <mergeCell ref="C404:C406"/>
    <mergeCell ref="D404:D406"/>
    <mergeCell ref="E404:E406"/>
    <mergeCell ref="F404:F406"/>
    <mergeCell ref="A398:A400"/>
    <mergeCell ref="D398:D400"/>
    <mergeCell ref="E398:E400"/>
    <mergeCell ref="F398:F400"/>
    <mergeCell ref="A401:A403"/>
    <mergeCell ref="B401:B403"/>
    <mergeCell ref="C401:C403"/>
    <mergeCell ref="D401:D403"/>
    <mergeCell ref="E401:E403"/>
    <mergeCell ref="B398:B400"/>
    <mergeCell ref="C398:C400"/>
    <mergeCell ref="A416:A418"/>
    <mergeCell ref="B416:B418"/>
    <mergeCell ref="C416:C418"/>
    <mergeCell ref="D416:D418"/>
    <mergeCell ref="E416:E418"/>
    <mergeCell ref="F416:F418"/>
    <mergeCell ref="A413:A415"/>
    <mergeCell ref="B413:B415"/>
    <mergeCell ref="C413:C415"/>
    <mergeCell ref="D413:D415"/>
    <mergeCell ref="E413:E415"/>
    <mergeCell ref="F413:F415"/>
    <mergeCell ref="A410:A412"/>
    <mergeCell ref="B410:B412"/>
    <mergeCell ref="C410:C412"/>
    <mergeCell ref="D410:D412"/>
    <mergeCell ref="E410:E412"/>
    <mergeCell ref="F410:F412"/>
    <mergeCell ref="A425:A426"/>
    <mergeCell ref="B425:B426"/>
    <mergeCell ref="C425:C426"/>
    <mergeCell ref="D425:D426"/>
    <mergeCell ref="E425:E426"/>
    <mergeCell ref="F425:F426"/>
    <mergeCell ref="A422:A424"/>
    <mergeCell ref="B422:B424"/>
    <mergeCell ref="C422:C424"/>
    <mergeCell ref="D422:D424"/>
    <mergeCell ref="E422:E424"/>
    <mergeCell ref="F422:F424"/>
    <mergeCell ref="A419:A421"/>
    <mergeCell ref="B419:B421"/>
    <mergeCell ref="C419:C421"/>
    <mergeCell ref="D419:D421"/>
    <mergeCell ref="E419:E421"/>
    <mergeCell ref="F419:F421"/>
    <mergeCell ref="A431:A432"/>
    <mergeCell ref="B431:B432"/>
    <mergeCell ref="C431:C432"/>
    <mergeCell ref="D431:D432"/>
    <mergeCell ref="E431:E432"/>
    <mergeCell ref="F431:F432"/>
    <mergeCell ref="A429:A430"/>
    <mergeCell ref="B429:B430"/>
    <mergeCell ref="C429:C430"/>
    <mergeCell ref="D429:D430"/>
    <mergeCell ref="E429:E430"/>
    <mergeCell ref="F429:F430"/>
    <mergeCell ref="A427:A428"/>
    <mergeCell ref="B427:B428"/>
    <mergeCell ref="C427:C428"/>
    <mergeCell ref="D427:D428"/>
    <mergeCell ref="E427:E428"/>
    <mergeCell ref="F427:F428"/>
    <mergeCell ref="A437:A438"/>
    <mergeCell ref="B437:B438"/>
    <mergeCell ref="C437:C438"/>
    <mergeCell ref="D437:D438"/>
    <mergeCell ref="E437:E438"/>
    <mergeCell ref="F437:F438"/>
    <mergeCell ref="A435:A436"/>
    <mergeCell ref="B435:B436"/>
    <mergeCell ref="C435:C436"/>
    <mergeCell ref="D435:D436"/>
    <mergeCell ref="E435:E436"/>
    <mergeCell ref="F435:F436"/>
    <mergeCell ref="A433:A434"/>
    <mergeCell ref="B433:B434"/>
    <mergeCell ref="C433:C434"/>
    <mergeCell ref="D433:D434"/>
    <mergeCell ref="E433:E434"/>
    <mergeCell ref="F433:F434"/>
    <mergeCell ref="A444:A446"/>
    <mergeCell ref="B444:B446"/>
    <mergeCell ref="C444:C446"/>
    <mergeCell ref="D444:D446"/>
    <mergeCell ref="E444:E446"/>
    <mergeCell ref="F444:F446"/>
    <mergeCell ref="A441:A443"/>
    <mergeCell ref="B441:B443"/>
    <mergeCell ref="C441:C443"/>
    <mergeCell ref="D441:D443"/>
    <mergeCell ref="E441:E443"/>
    <mergeCell ref="F441:F443"/>
    <mergeCell ref="A439:A440"/>
    <mergeCell ref="B439:B440"/>
    <mergeCell ref="C439:C440"/>
    <mergeCell ref="D439:D440"/>
    <mergeCell ref="E439:E440"/>
    <mergeCell ref="F439:F440"/>
    <mergeCell ref="A453:A455"/>
    <mergeCell ref="B453:B455"/>
    <mergeCell ref="C453:C455"/>
    <mergeCell ref="D453:D455"/>
    <mergeCell ref="E453:E455"/>
    <mergeCell ref="F453:F455"/>
    <mergeCell ref="A450:A452"/>
    <mergeCell ref="B450:B452"/>
    <mergeCell ref="C450:C452"/>
    <mergeCell ref="D450:D452"/>
    <mergeCell ref="E450:E452"/>
    <mergeCell ref="F450:F452"/>
    <mergeCell ref="A447:A449"/>
    <mergeCell ref="B447:B449"/>
    <mergeCell ref="C447:C449"/>
    <mergeCell ref="D447:D449"/>
    <mergeCell ref="E447:E449"/>
    <mergeCell ref="F447:F449"/>
    <mergeCell ref="A462:A464"/>
    <mergeCell ref="B462:B464"/>
    <mergeCell ref="C462:C464"/>
    <mergeCell ref="D462:D464"/>
    <mergeCell ref="E462:E464"/>
    <mergeCell ref="F462:F464"/>
    <mergeCell ref="A459:A461"/>
    <mergeCell ref="B459:B461"/>
    <mergeCell ref="C459:C461"/>
    <mergeCell ref="D459:D461"/>
    <mergeCell ref="E459:E461"/>
    <mergeCell ref="F459:F461"/>
    <mergeCell ref="A456:A458"/>
    <mergeCell ref="B456:B458"/>
    <mergeCell ref="C456:C458"/>
    <mergeCell ref="D456:D458"/>
    <mergeCell ref="E456:E458"/>
    <mergeCell ref="F456:F458"/>
    <mergeCell ref="E474:E476"/>
    <mergeCell ref="F474:F476"/>
    <mergeCell ref="A471:A473"/>
    <mergeCell ref="B471:B473"/>
    <mergeCell ref="C471:C473"/>
    <mergeCell ref="D471:D473"/>
    <mergeCell ref="E471:E473"/>
    <mergeCell ref="F471:F473"/>
    <mergeCell ref="A468:A470"/>
    <mergeCell ref="B468:B470"/>
    <mergeCell ref="C468:C470"/>
    <mergeCell ref="D468:D470"/>
    <mergeCell ref="E468:E470"/>
    <mergeCell ref="F468:F470"/>
    <mergeCell ref="A465:A467"/>
    <mergeCell ref="B465:B467"/>
    <mergeCell ref="C465:C467"/>
    <mergeCell ref="D465:D467"/>
    <mergeCell ref="E465:E467"/>
    <mergeCell ref="F465:F467"/>
    <mergeCell ref="B488:B490"/>
    <mergeCell ref="C488:C490"/>
    <mergeCell ref="D488:D490"/>
    <mergeCell ref="B491:B493"/>
    <mergeCell ref="C491:C493"/>
    <mergeCell ref="D491:D493"/>
    <mergeCell ref="C478:C480"/>
    <mergeCell ref="D478:D479"/>
    <mergeCell ref="B482:B484"/>
    <mergeCell ref="C482:C484"/>
    <mergeCell ref="D482:D484"/>
    <mergeCell ref="C485:C487"/>
    <mergeCell ref="D485:D487"/>
    <mergeCell ref="A474:A476"/>
    <mergeCell ref="B474:B476"/>
    <mergeCell ref="C474:C476"/>
    <mergeCell ref="D474:D476"/>
    <mergeCell ref="B506:B508"/>
    <mergeCell ref="C506:C508"/>
    <mergeCell ref="D506:D508"/>
    <mergeCell ref="B509:B511"/>
    <mergeCell ref="C509:C511"/>
    <mergeCell ref="D509:D511"/>
    <mergeCell ref="B500:B502"/>
    <mergeCell ref="C500:C502"/>
    <mergeCell ref="D500:D502"/>
    <mergeCell ref="B503:B505"/>
    <mergeCell ref="C503:C505"/>
    <mergeCell ref="D503:D505"/>
    <mergeCell ref="B494:B496"/>
    <mergeCell ref="C494:C496"/>
    <mergeCell ref="D494:D496"/>
    <mergeCell ref="B497:B499"/>
    <mergeCell ref="C497:C499"/>
    <mergeCell ref="D497:D499"/>
    <mergeCell ref="E521:E523"/>
    <mergeCell ref="F521:F523"/>
    <mergeCell ref="A524:A526"/>
    <mergeCell ref="B524:B526"/>
    <mergeCell ref="C524:C526"/>
    <mergeCell ref="D524:D526"/>
    <mergeCell ref="E524:E526"/>
    <mergeCell ref="F524:F526"/>
    <mergeCell ref="B518:B520"/>
    <mergeCell ref="C518:C520"/>
    <mergeCell ref="D518:D520"/>
    <mergeCell ref="A521:A523"/>
    <mergeCell ref="B521:B523"/>
    <mergeCell ref="C521:C523"/>
    <mergeCell ref="D521:D523"/>
    <mergeCell ref="A518:A520"/>
    <mergeCell ref="B512:B514"/>
    <mergeCell ref="C512:C514"/>
    <mergeCell ref="D512:D514"/>
    <mergeCell ref="B515:B517"/>
    <mergeCell ref="C515:C517"/>
    <mergeCell ref="D515:D517"/>
    <mergeCell ref="A533:A535"/>
    <mergeCell ref="B533:B535"/>
    <mergeCell ref="C533:C535"/>
    <mergeCell ref="D533:D535"/>
    <mergeCell ref="E533:E535"/>
    <mergeCell ref="F533:F535"/>
    <mergeCell ref="A530:A532"/>
    <mergeCell ref="B530:B532"/>
    <mergeCell ref="C530:C532"/>
    <mergeCell ref="D530:D532"/>
    <mergeCell ref="E530:E532"/>
    <mergeCell ref="F530:F532"/>
    <mergeCell ref="A527:A529"/>
    <mergeCell ref="B527:B529"/>
    <mergeCell ref="C527:C529"/>
    <mergeCell ref="D527:D529"/>
    <mergeCell ref="E527:E529"/>
    <mergeCell ref="F527:F529"/>
    <mergeCell ref="A542:A544"/>
    <mergeCell ref="B542:B544"/>
    <mergeCell ref="C542:C544"/>
    <mergeCell ref="D542:D544"/>
    <mergeCell ref="E542:E544"/>
    <mergeCell ref="F542:F544"/>
    <mergeCell ref="A539:A541"/>
    <mergeCell ref="B539:B541"/>
    <mergeCell ref="C539:C541"/>
    <mergeCell ref="D539:D541"/>
    <mergeCell ref="E539:E541"/>
    <mergeCell ref="F539:F541"/>
    <mergeCell ref="A536:A538"/>
    <mergeCell ref="B536:B538"/>
    <mergeCell ref="C536:C538"/>
    <mergeCell ref="D536:D538"/>
    <mergeCell ref="E536:E538"/>
    <mergeCell ref="F536:F538"/>
    <mergeCell ref="A551:A553"/>
    <mergeCell ref="B551:B553"/>
    <mergeCell ref="C551:C553"/>
    <mergeCell ref="D551:D553"/>
    <mergeCell ref="E551:E553"/>
    <mergeCell ref="F551:F553"/>
    <mergeCell ref="A548:A550"/>
    <mergeCell ref="B548:B550"/>
    <mergeCell ref="C548:C550"/>
    <mergeCell ref="D548:D550"/>
    <mergeCell ref="E548:E550"/>
    <mergeCell ref="F548:F550"/>
    <mergeCell ref="A545:A547"/>
    <mergeCell ref="B545:B547"/>
    <mergeCell ref="C545:C547"/>
    <mergeCell ref="D545:D547"/>
    <mergeCell ref="E545:E547"/>
    <mergeCell ref="F545:F547"/>
    <mergeCell ref="A560:A562"/>
    <mergeCell ref="B560:B562"/>
    <mergeCell ref="C560:C562"/>
    <mergeCell ref="D560:D562"/>
    <mergeCell ref="E560:E562"/>
    <mergeCell ref="F560:F562"/>
    <mergeCell ref="A557:A559"/>
    <mergeCell ref="B557:B559"/>
    <mergeCell ref="C557:C559"/>
    <mergeCell ref="D557:D559"/>
    <mergeCell ref="E557:E559"/>
    <mergeCell ref="F557:F559"/>
    <mergeCell ref="A554:A556"/>
    <mergeCell ref="B554:B556"/>
    <mergeCell ref="C554:C556"/>
    <mergeCell ref="D554:D556"/>
    <mergeCell ref="E554:E556"/>
    <mergeCell ref="F554:F556"/>
    <mergeCell ref="A569:A571"/>
    <mergeCell ref="B569:B571"/>
    <mergeCell ref="C569:C571"/>
    <mergeCell ref="D569:D571"/>
    <mergeCell ref="E569:E571"/>
    <mergeCell ref="F569:F571"/>
    <mergeCell ref="A566:A568"/>
    <mergeCell ref="B566:B568"/>
    <mergeCell ref="C566:C568"/>
    <mergeCell ref="D566:D568"/>
    <mergeCell ref="E566:E568"/>
    <mergeCell ref="F566:F568"/>
    <mergeCell ref="A563:A565"/>
    <mergeCell ref="B563:B565"/>
    <mergeCell ref="C563:C565"/>
    <mergeCell ref="D563:D565"/>
    <mergeCell ref="E563:E565"/>
    <mergeCell ref="F563:F565"/>
    <mergeCell ref="A578:A580"/>
    <mergeCell ref="B578:B580"/>
    <mergeCell ref="C578:C580"/>
    <mergeCell ref="D578:D580"/>
    <mergeCell ref="E578:E580"/>
    <mergeCell ref="F578:F580"/>
    <mergeCell ref="A575:A577"/>
    <mergeCell ref="B575:B577"/>
    <mergeCell ref="C575:C577"/>
    <mergeCell ref="D575:D577"/>
    <mergeCell ref="E575:E577"/>
    <mergeCell ref="F575:F577"/>
    <mergeCell ref="A572:A574"/>
    <mergeCell ref="B572:B574"/>
    <mergeCell ref="C572:C574"/>
    <mergeCell ref="D572:D574"/>
    <mergeCell ref="E572:E574"/>
    <mergeCell ref="F572:F574"/>
    <mergeCell ref="A587:A589"/>
    <mergeCell ref="B587:B589"/>
    <mergeCell ref="C587:C589"/>
    <mergeCell ref="D587:D589"/>
    <mergeCell ref="E587:E589"/>
    <mergeCell ref="F587:F589"/>
    <mergeCell ref="A584:A586"/>
    <mergeCell ref="B584:B586"/>
    <mergeCell ref="C584:C586"/>
    <mergeCell ref="D584:D586"/>
    <mergeCell ref="E584:E586"/>
    <mergeCell ref="F584:F586"/>
    <mergeCell ref="A581:A583"/>
    <mergeCell ref="B581:B583"/>
    <mergeCell ref="C581:C583"/>
    <mergeCell ref="D581:D583"/>
    <mergeCell ref="E581:E583"/>
    <mergeCell ref="F581:F583"/>
    <mergeCell ref="A596:A598"/>
    <mergeCell ref="B596:B598"/>
    <mergeCell ref="C596:C598"/>
    <mergeCell ref="D596:D598"/>
    <mergeCell ref="E596:E598"/>
    <mergeCell ref="F596:F598"/>
    <mergeCell ref="A593:A595"/>
    <mergeCell ref="B593:B595"/>
    <mergeCell ref="C593:C595"/>
    <mergeCell ref="D593:D595"/>
    <mergeCell ref="E593:E595"/>
    <mergeCell ref="F593:F595"/>
    <mergeCell ref="A590:A592"/>
    <mergeCell ref="B590:B592"/>
    <mergeCell ref="C590:C592"/>
    <mergeCell ref="D590:D592"/>
    <mergeCell ref="E590:E592"/>
    <mergeCell ref="F590:F592"/>
    <mergeCell ref="A605:A607"/>
    <mergeCell ref="B605:B607"/>
    <mergeCell ref="C605:C607"/>
    <mergeCell ref="D605:D607"/>
    <mergeCell ref="E605:E607"/>
    <mergeCell ref="F605:F607"/>
    <mergeCell ref="A602:A604"/>
    <mergeCell ref="B602:B604"/>
    <mergeCell ref="C602:C604"/>
    <mergeCell ref="D602:D604"/>
    <mergeCell ref="E602:E604"/>
    <mergeCell ref="F602:F604"/>
    <mergeCell ref="A599:A601"/>
    <mergeCell ref="B599:B601"/>
    <mergeCell ref="C599:C601"/>
    <mergeCell ref="D599:D601"/>
    <mergeCell ref="E599:E601"/>
    <mergeCell ref="F599:F601"/>
    <mergeCell ref="A614:A616"/>
    <mergeCell ref="B614:B616"/>
    <mergeCell ref="C614:C616"/>
    <mergeCell ref="E614:E616"/>
    <mergeCell ref="F614:F616"/>
    <mergeCell ref="A617:A619"/>
    <mergeCell ref="B617:B619"/>
    <mergeCell ref="C617:C619"/>
    <mergeCell ref="E617:E619"/>
    <mergeCell ref="F617:F619"/>
    <mergeCell ref="A611:A613"/>
    <mergeCell ref="B611:B613"/>
    <mergeCell ref="C611:C613"/>
    <mergeCell ref="D611:D613"/>
    <mergeCell ref="E611:E613"/>
    <mergeCell ref="F611:F613"/>
    <mergeCell ref="A608:A610"/>
    <mergeCell ref="B608:B610"/>
    <mergeCell ref="C608:C610"/>
    <mergeCell ref="D608:D610"/>
    <mergeCell ref="E608:E610"/>
    <mergeCell ref="F608:F610"/>
    <mergeCell ref="A626:A628"/>
    <mergeCell ref="B626:B628"/>
    <mergeCell ref="C626:C628"/>
    <mergeCell ref="E626:E628"/>
    <mergeCell ref="F626:F628"/>
    <mergeCell ref="A629:A631"/>
    <mergeCell ref="B629:B631"/>
    <mergeCell ref="C629:C631"/>
    <mergeCell ref="E629:E631"/>
    <mergeCell ref="F629:F631"/>
    <mergeCell ref="A620:A622"/>
    <mergeCell ref="B620:B622"/>
    <mergeCell ref="C620:C622"/>
    <mergeCell ref="E620:E622"/>
    <mergeCell ref="F620:F622"/>
    <mergeCell ref="A623:A625"/>
    <mergeCell ref="B623:B625"/>
    <mergeCell ref="C623:C625"/>
    <mergeCell ref="E623:E625"/>
    <mergeCell ref="F623:F625"/>
    <mergeCell ref="A650:A651"/>
    <mergeCell ref="B650:B651"/>
    <mergeCell ref="C650:C651"/>
    <mergeCell ref="D650:D651"/>
    <mergeCell ref="E650:E651"/>
    <mergeCell ref="F650:F651"/>
    <mergeCell ref="A648:A649"/>
    <mergeCell ref="B648:B649"/>
    <mergeCell ref="C648:C649"/>
    <mergeCell ref="D648:D649"/>
    <mergeCell ref="E648:E649"/>
    <mergeCell ref="F648:F649"/>
    <mergeCell ref="A646:A647"/>
    <mergeCell ref="B646:B647"/>
    <mergeCell ref="C646:C647"/>
    <mergeCell ref="D646:D647"/>
    <mergeCell ref="E646:E647"/>
    <mergeCell ref="F646:F647"/>
    <mergeCell ref="A656:A657"/>
    <mergeCell ref="B656:B657"/>
    <mergeCell ref="C656:C657"/>
    <mergeCell ref="D656:D657"/>
    <mergeCell ref="E656:E657"/>
    <mergeCell ref="F656:F657"/>
    <mergeCell ref="A654:A655"/>
    <mergeCell ref="B654:B655"/>
    <mergeCell ref="C654:C655"/>
    <mergeCell ref="D654:D655"/>
    <mergeCell ref="E654:E655"/>
    <mergeCell ref="F654:F655"/>
    <mergeCell ref="A652:A653"/>
    <mergeCell ref="B652:B653"/>
    <mergeCell ref="C652:C653"/>
    <mergeCell ref="D652:D653"/>
    <mergeCell ref="E652:E653"/>
    <mergeCell ref="F652:F653"/>
    <mergeCell ref="A664:A665"/>
    <mergeCell ref="B664:B665"/>
    <mergeCell ref="C664:C665"/>
    <mergeCell ref="D664:D665"/>
    <mergeCell ref="E664:E665"/>
    <mergeCell ref="F664:F665"/>
    <mergeCell ref="F660:F661"/>
    <mergeCell ref="A662:A663"/>
    <mergeCell ref="B662:B663"/>
    <mergeCell ref="C662:C663"/>
    <mergeCell ref="D662:D663"/>
    <mergeCell ref="E662:E663"/>
    <mergeCell ref="F662:F663"/>
    <mergeCell ref="B658:B659"/>
    <mergeCell ref="C658:C659"/>
    <mergeCell ref="D658:D659"/>
    <mergeCell ref="E658:E659"/>
    <mergeCell ref="F658:F659"/>
    <mergeCell ref="A660:A661"/>
    <mergeCell ref="B660:B661"/>
    <mergeCell ref="C660:C661"/>
    <mergeCell ref="D660:D661"/>
    <mergeCell ref="E660:E661"/>
    <mergeCell ref="A672:A674"/>
    <mergeCell ref="B672:B674"/>
    <mergeCell ref="C672:C674"/>
    <mergeCell ref="D672:D674"/>
    <mergeCell ref="E672:E674"/>
    <mergeCell ref="F672:F674"/>
    <mergeCell ref="A669:A671"/>
    <mergeCell ref="B669:B671"/>
    <mergeCell ref="C669:C671"/>
    <mergeCell ref="D669:D671"/>
    <mergeCell ref="E669:E671"/>
    <mergeCell ref="F669:F671"/>
    <mergeCell ref="A666:A668"/>
    <mergeCell ref="B666:B668"/>
    <mergeCell ref="C666:C668"/>
    <mergeCell ref="D666:D668"/>
    <mergeCell ref="E666:E668"/>
    <mergeCell ref="F666:F668"/>
    <mergeCell ref="F678:F679"/>
    <mergeCell ref="G678:G679"/>
    <mergeCell ref="H678:H679"/>
    <mergeCell ref="A680:A682"/>
    <mergeCell ref="B680:B682"/>
    <mergeCell ref="C680:C682"/>
    <mergeCell ref="D680:D682"/>
    <mergeCell ref="E680:E682"/>
    <mergeCell ref="F680:F682"/>
    <mergeCell ref="A675:A677"/>
    <mergeCell ref="B675:B677"/>
    <mergeCell ref="C675:C677"/>
    <mergeCell ref="D675:D677"/>
    <mergeCell ref="E675:E677"/>
    <mergeCell ref="A678:A679"/>
    <mergeCell ref="B678:B679"/>
    <mergeCell ref="C678:C679"/>
    <mergeCell ref="D678:D679"/>
    <mergeCell ref="E678:E679"/>
    <mergeCell ref="A689:A691"/>
    <mergeCell ref="B689:B691"/>
    <mergeCell ref="C689:C691"/>
    <mergeCell ref="D689:D691"/>
    <mergeCell ref="E689:E691"/>
    <mergeCell ref="F689:F691"/>
    <mergeCell ref="A686:A688"/>
    <mergeCell ref="B686:B688"/>
    <mergeCell ref="C686:C688"/>
    <mergeCell ref="D686:D688"/>
    <mergeCell ref="E686:E688"/>
    <mergeCell ref="F686:F688"/>
    <mergeCell ref="A683:A685"/>
    <mergeCell ref="B683:B685"/>
    <mergeCell ref="C683:C685"/>
    <mergeCell ref="D683:D685"/>
    <mergeCell ref="E683:E685"/>
    <mergeCell ref="F683:F685"/>
    <mergeCell ref="A701:A703"/>
    <mergeCell ref="B701:B703"/>
    <mergeCell ref="C701:C703"/>
    <mergeCell ref="D701:D703"/>
    <mergeCell ref="E701:E703"/>
    <mergeCell ref="F701:F703"/>
    <mergeCell ref="A698:A700"/>
    <mergeCell ref="B698:B700"/>
    <mergeCell ref="C698:C700"/>
    <mergeCell ref="D698:D700"/>
    <mergeCell ref="E698:E700"/>
    <mergeCell ref="F698:F700"/>
    <mergeCell ref="G692:G694"/>
    <mergeCell ref="A695:A697"/>
    <mergeCell ref="B695:B697"/>
    <mergeCell ref="C695:C697"/>
    <mergeCell ref="D695:D697"/>
    <mergeCell ref="E695:E697"/>
    <mergeCell ref="F695:F697"/>
    <mergeCell ref="A692:A694"/>
    <mergeCell ref="B692:B694"/>
    <mergeCell ref="C692:C694"/>
    <mergeCell ref="D692:D694"/>
    <mergeCell ref="E692:E694"/>
    <mergeCell ref="F692:F694"/>
    <mergeCell ref="A710:A712"/>
    <mergeCell ref="B710:B712"/>
    <mergeCell ref="C710:C712"/>
    <mergeCell ref="D710:D712"/>
    <mergeCell ref="E710:E712"/>
    <mergeCell ref="F710:F712"/>
    <mergeCell ref="A707:A709"/>
    <mergeCell ref="B707:B709"/>
    <mergeCell ref="C707:C709"/>
    <mergeCell ref="D707:D709"/>
    <mergeCell ref="E707:E709"/>
    <mergeCell ref="F707:F709"/>
    <mergeCell ref="A704:A706"/>
    <mergeCell ref="B704:B706"/>
    <mergeCell ref="C704:C706"/>
    <mergeCell ref="D704:D706"/>
    <mergeCell ref="E704:E706"/>
    <mergeCell ref="F704:F706"/>
    <mergeCell ref="A719:A721"/>
    <mergeCell ref="B719:B721"/>
    <mergeCell ref="C719:C721"/>
    <mergeCell ref="D719:D721"/>
    <mergeCell ref="E719:E721"/>
    <mergeCell ref="F719:F721"/>
    <mergeCell ref="A716:A718"/>
    <mergeCell ref="B716:B718"/>
    <mergeCell ref="C716:C718"/>
    <mergeCell ref="D716:D718"/>
    <mergeCell ref="E716:E718"/>
    <mergeCell ref="F716:F718"/>
    <mergeCell ref="A713:A715"/>
    <mergeCell ref="B713:B715"/>
    <mergeCell ref="C713:C715"/>
    <mergeCell ref="D713:D715"/>
    <mergeCell ref="E713:E715"/>
    <mergeCell ref="F713:F715"/>
    <mergeCell ref="A728:A730"/>
    <mergeCell ref="B728:B730"/>
    <mergeCell ref="C728:C730"/>
    <mergeCell ref="D728:D730"/>
    <mergeCell ref="E728:E730"/>
    <mergeCell ref="F728:F730"/>
    <mergeCell ref="A725:A727"/>
    <mergeCell ref="B725:B727"/>
    <mergeCell ref="C725:C727"/>
    <mergeCell ref="D725:D727"/>
    <mergeCell ref="E725:E727"/>
    <mergeCell ref="F725:F727"/>
    <mergeCell ref="A722:A724"/>
    <mergeCell ref="B722:B724"/>
    <mergeCell ref="C722:C724"/>
    <mergeCell ref="D722:D724"/>
    <mergeCell ref="E722:E724"/>
    <mergeCell ref="F722:F724"/>
    <mergeCell ref="A737:A739"/>
    <mergeCell ref="B737:B739"/>
    <mergeCell ref="C737:C739"/>
    <mergeCell ref="D737:D739"/>
    <mergeCell ref="E737:E739"/>
    <mergeCell ref="F737:F739"/>
    <mergeCell ref="A734:A736"/>
    <mergeCell ref="B734:B736"/>
    <mergeCell ref="C734:C736"/>
    <mergeCell ref="D734:D736"/>
    <mergeCell ref="E734:E736"/>
    <mergeCell ref="F734:F736"/>
    <mergeCell ref="A731:A733"/>
    <mergeCell ref="B731:B733"/>
    <mergeCell ref="C731:C733"/>
    <mergeCell ref="D731:D733"/>
    <mergeCell ref="E731:E733"/>
    <mergeCell ref="F731:F733"/>
    <mergeCell ref="A746:A748"/>
    <mergeCell ref="B746:B748"/>
    <mergeCell ref="C746:C748"/>
    <mergeCell ref="D746:D748"/>
    <mergeCell ref="E746:E748"/>
    <mergeCell ref="F746:F748"/>
    <mergeCell ref="A743:A745"/>
    <mergeCell ref="B743:B745"/>
    <mergeCell ref="C743:C745"/>
    <mergeCell ref="D743:D745"/>
    <mergeCell ref="E743:E745"/>
    <mergeCell ref="F743:F745"/>
    <mergeCell ref="A740:A742"/>
    <mergeCell ref="B740:B742"/>
    <mergeCell ref="C740:C742"/>
    <mergeCell ref="D740:D742"/>
    <mergeCell ref="E740:E742"/>
    <mergeCell ref="F740:F742"/>
    <mergeCell ref="A755:A757"/>
    <mergeCell ref="B755:B757"/>
    <mergeCell ref="C755:C757"/>
    <mergeCell ref="D755:D757"/>
    <mergeCell ref="E755:E757"/>
    <mergeCell ref="F755:F757"/>
    <mergeCell ref="A752:A754"/>
    <mergeCell ref="B752:B754"/>
    <mergeCell ref="C752:C754"/>
    <mergeCell ref="D752:D754"/>
    <mergeCell ref="E752:E754"/>
    <mergeCell ref="F752:F754"/>
    <mergeCell ref="A749:A751"/>
    <mergeCell ref="B749:B751"/>
    <mergeCell ref="C749:C751"/>
    <mergeCell ref="D749:D751"/>
    <mergeCell ref="E749:E751"/>
    <mergeCell ref="F749:F751"/>
    <mergeCell ref="A773:A774"/>
    <mergeCell ref="B773:B774"/>
    <mergeCell ref="C773:C774"/>
    <mergeCell ref="D773:D774"/>
    <mergeCell ref="E773:E774"/>
    <mergeCell ref="F773:F774"/>
    <mergeCell ref="A771:A772"/>
    <mergeCell ref="B771:B772"/>
    <mergeCell ref="C771:C772"/>
    <mergeCell ref="D771:D772"/>
    <mergeCell ref="E771:E772"/>
    <mergeCell ref="F771:F772"/>
    <mergeCell ref="A769:A770"/>
    <mergeCell ref="B769:B770"/>
    <mergeCell ref="C769:C770"/>
    <mergeCell ref="D769:D770"/>
    <mergeCell ref="E769:E770"/>
    <mergeCell ref="F769:F770"/>
    <mergeCell ref="A779:A780"/>
    <mergeCell ref="B779:B780"/>
    <mergeCell ref="C779:C780"/>
    <mergeCell ref="D779:D780"/>
    <mergeCell ref="E779:E780"/>
    <mergeCell ref="F779:F780"/>
    <mergeCell ref="A777:A778"/>
    <mergeCell ref="B777:B778"/>
    <mergeCell ref="C777:C778"/>
    <mergeCell ref="D777:D778"/>
    <mergeCell ref="E777:E778"/>
    <mergeCell ref="F777:F778"/>
    <mergeCell ref="A775:A776"/>
    <mergeCell ref="B775:B776"/>
    <mergeCell ref="C775:C776"/>
    <mergeCell ref="D775:D776"/>
    <mergeCell ref="E775:E776"/>
    <mergeCell ref="F775:F776"/>
    <mergeCell ref="A785:A786"/>
    <mergeCell ref="B785:B786"/>
    <mergeCell ref="C785:C786"/>
    <mergeCell ref="D785:D786"/>
    <mergeCell ref="E785:E786"/>
    <mergeCell ref="F785:F786"/>
    <mergeCell ref="A783:A784"/>
    <mergeCell ref="B783:B784"/>
    <mergeCell ref="C783:C784"/>
    <mergeCell ref="D783:D784"/>
    <mergeCell ref="E783:E784"/>
    <mergeCell ref="F783:F784"/>
    <mergeCell ref="A781:A782"/>
    <mergeCell ref="B781:B782"/>
    <mergeCell ref="C781:C782"/>
    <mergeCell ref="D781:D782"/>
    <mergeCell ref="E781:E782"/>
    <mergeCell ref="F781:F782"/>
    <mergeCell ref="A791:A792"/>
    <mergeCell ref="B791:B792"/>
    <mergeCell ref="C791:C792"/>
    <mergeCell ref="D791:D792"/>
    <mergeCell ref="E791:E792"/>
    <mergeCell ref="F791:F792"/>
    <mergeCell ref="A789:A790"/>
    <mergeCell ref="B789:B790"/>
    <mergeCell ref="C789:C790"/>
    <mergeCell ref="D789:D790"/>
    <mergeCell ref="E789:E790"/>
    <mergeCell ref="F789:F790"/>
    <mergeCell ref="A787:A788"/>
    <mergeCell ref="B787:B788"/>
    <mergeCell ref="C787:C788"/>
    <mergeCell ref="D787:D788"/>
    <mergeCell ref="E787:E788"/>
    <mergeCell ref="F787:F788"/>
    <mergeCell ref="A797:A798"/>
    <mergeCell ref="B797:B798"/>
    <mergeCell ref="C797:C798"/>
    <mergeCell ref="D797:D798"/>
    <mergeCell ref="E797:E798"/>
    <mergeCell ref="F797:F798"/>
    <mergeCell ref="A795:A796"/>
    <mergeCell ref="B795:B796"/>
    <mergeCell ref="C795:C796"/>
    <mergeCell ref="D795:D796"/>
    <mergeCell ref="E795:E796"/>
    <mergeCell ref="F795:F796"/>
    <mergeCell ref="A793:A794"/>
    <mergeCell ref="B793:B794"/>
    <mergeCell ref="C793:C794"/>
    <mergeCell ref="D793:D794"/>
    <mergeCell ref="E793:E794"/>
    <mergeCell ref="F793:F794"/>
    <mergeCell ref="A805:A807"/>
    <mergeCell ref="B805:B807"/>
    <mergeCell ref="C805:C807"/>
    <mergeCell ref="D805:D807"/>
    <mergeCell ref="E805:E807"/>
    <mergeCell ref="F805:F807"/>
    <mergeCell ref="A802:A804"/>
    <mergeCell ref="B802:B804"/>
    <mergeCell ref="C802:C804"/>
    <mergeCell ref="D802:D804"/>
    <mergeCell ref="E802:E804"/>
    <mergeCell ref="F802:F804"/>
    <mergeCell ref="A799:A801"/>
    <mergeCell ref="B799:B801"/>
    <mergeCell ref="C799:C801"/>
    <mergeCell ref="D799:D801"/>
    <mergeCell ref="E799:E801"/>
    <mergeCell ref="F799:F801"/>
    <mergeCell ref="A814:A816"/>
    <mergeCell ref="B814:B816"/>
    <mergeCell ref="C814:C816"/>
    <mergeCell ref="D814:D816"/>
    <mergeCell ref="E814:E816"/>
    <mergeCell ref="F814:F816"/>
    <mergeCell ref="A811:A813"/>
    <mergeCell ref="B811:B813"/>
    <mergeCell ref="C811:C813"/>
    <mergeCell ref="D811:D813"/>
    <mergeCell ref="E811:E813"/>
    <mergeCell ref="F811:F813"/>
    <mergeCell ref="A808:A810"/>
    <mergeCell ref="B808:B810"/>
    <mergeCell ref="C808:C810"/>
    <mergeCell ref="D808:D810"/>
    <mergeCell ref="E808:E810"/>
    <mergeCell ref="F808:F810"/>
    <mergeCell ref="A823:A825"/>
    <mergeCell ref="B823:B825"/>
    <mergeCell ref="C823:C825"/>
    <mergeCell ref="D823:D825"/>
    <mergeCell ref="E823:E825"/>
    <mergeCell ref="F823:F825"/>
    <mergeCell ref="A820:A822"/>
    <mergeCell ref="B820:B822"/>
    <mergeCell ref="C820:C822"/>
    <mergeCell ref="D820:D822"/>
    <mergeCell ref="E820:E822"/>
    <mergeCell ref="F820:F822"/>
    <mergeCell ref="A817:A819"/>
    <mergeCell ref="B817:B819"/>
    <mergeCell ref="C817:C819"/>
    <mergeCell ref="D817:D819"/>
    <mergeCell ref="E817:E819"/>
    <mergeCell ref="F817:F819"/>
    <mergeCell ref="A832:A834"/>
    <mergeCell ref="B832:B834"/>
    <mergeCell ref="C832:C834"/>
    <mergeCell ref="D832:D834"/>
    <mergeCell ref="E832:E834"/>
    <mergeCell ref="F832:F834"/>
    <mergeCell ref="A829:A831"/>
    <mergeCell ref="B829:B831"/>
    <mergeCell ref="C829:C831"/>
    <mergeCell ref="D829:D831"/>
    <mergeCell ref="E829:E831"/>
    <mergeCell ref="F829:F831"/>
    <mergeCell ref="A826:A828"/>
    <mergeCell ref="B826:B828"/>
    <mergeCell ref="C826:C828"/>
    <mergeCell ref="D826:D828"/>
    <mergeCell ref="E826:E828"/>
    <mergeCell ref="F826:F828"/>
    <mergeCell ref="A841:A843"/>
    <mergeCell ref="B841:B843"/>
    <mergeCell ref="C841:C843"/>
    <mergeCell ref="D841:D843"/>
    <mergeCell ref="E841:E843"/>
    <mergeCell ref="F841:F843"/>
    <mergeCell ref="A838:A840"/>
    <mergeCell ref="B838:B840"/>
    <mergeCell ref="C838:C840"/>
    <mergeCell ref="D838:D840"/>
    <mergeCell ref="E838:E840"/>
    <mergeCell ref="F838:F840"/>
    <mergeCell ref="A835:A837"/>
    <mergeCell ref="B835:B837"/>
    <mergeCell ref="C835:C837"/>
    <mergeCell ref="D835:D837"/>
    <mergeCell ref="E835:E837"/>
    <mergeCell ref="F835:F837"/>
    <mergeCell ref="A850:A852"/>
    <mergeCell ref="B850:B852"/>
    <mergeCell ref="C850:C852"/>
    <mergeCell ref="D850:D852"/>
    <mergeCell ref="E850:E852"/>
    <mergeCell ref="F850:F852"/>
    <mergeCell ref="A847:A849"/>
    <mergeCell ref="B847:B849"/>
    <mergeCell ref="C847:C849"/>
    <mergeCell ref="D847:D849"/>
    <mergeCell ref="E847:E849"/>
    <mergeCell ref="F847:F849"/>
    <mergeCell ref="A844:A846"/>
    <mergeCell ref="B844:B846"/>
    <mergeCell ref="C844:C846"/>
    <mergeCell ref="D844:D846"/>
    <mergeCell ref="E844:E846"/>
    <mergeCell ref="F844:F846"/>
    <mergeCell ref="A859:A861"/>
    <mergeCell ref="B859:B861"/>
    <mergeCell ref="C859:C861"/>
    <mergeCell ref="D859:D861"/>
    <mergeCell ref="E859:E861"/>
    <mergeCell ref="F859:F861"/>
    <mergeCell ref="A856:A858"/>
    <mergeCell ref="B856:B858"/>
    <mergeCell ref="C856:C858"/>
    <mergeCell ref="D856:D858"/>
    <mergeCell ref="E856:E858"/>
    <mergeCell ref="F856:F858"/>
    <mergeCell ref="A853:A855"/>
    <mergeCell ref="B853:B855"/>
    <mergeCell ref="C853:C855"/>
    <mergeCell ref="D853:D855"/>
    <mergeCell ref="E853:E855"/>
    <mergeCell ref="F853:F855"/>
    <mergeCell ref="A868:A870"/>
    <mergeCell ref="B868:B870"/>
    <mergeCell ref="C868:C870"/>
    <mergeCell ref="D868:D870"/>
    <mergeCell ref="E868:E870"/>
    <mergeCell ref="F868:F870"/>
    <mergeCell ref="A865:A867"/>
    <mergeCell ref="B865:B867"/>
    <mergeCell ref="C865:C867"/>
    <mergeCell ref="D865:D867"/>
    <mergeCell ref="E865:E867"/>
    <mergeCell ref="F865:F867"/>
    <mergeCell ref="A862:A864"/>
    <mergeCell ref="B862:B864"/>
    <mergeCell ref="C862:C864"/>
    <mergeCell ref="D862:D864"/>
    <mergeCell ref="E862:E864"/>
    <mergeCell ref="F862:F864"/>
    <mergeCell ref="A877:A879"/>
    <mergeCell ref="B877:B879"/>
    <mergeCell ref="C877:C879"/>
    <mergeCell ref="D877:D879"/>
    <mergeCell ref="E877:E879"/>
    <mergeCell ref="F877:F879"/>
    <mergeCell ref="A874:A876"/>
    <mergeCell ref="B874:B876"/>
    <mergeCell ref="C874:C876"/>
    <mergeCell ref="D874:D876"/>
    <mergeCell ref="E874:E876"/>
    <mergeCell ref="F874:F876"/>
    <mergeCell ref="A871:A873"/>
    <mergeCell ref="B871:B873"/>
    <mergeCell ref="C871:C873"/>
    <mergeCell ref="D871:D873"/>
    <mergeCell ref="E871:E873"/>
    <mergeCell ref="F871:F873"/>
    <mergeCell ref="A886:A888"/>
    <mergeCell ref="B886:B888"/>
    <mergeCell ref="C886:C888"/>
    <mergeCell ref="D886:D888"/>
    <mergeCell ref="E886:E888"/>
    <mergeCell ref="F886:F888"/>
    <mergeCell ref="A883:A885"/>
    <mergeCell ref="B883:B885"/>
    <mergeCell ref="C883:C885"/>
    <mergeCell ref="D883:D885"/>
    <mergeCell ref="E883:E885"/>
    <mergeCell ref="F883:F885"/>
    <mergeCell ref="A880:A882"/>
    <mergeCell ref="B880:B882"/>
    <mergeCell ref="C880:C882"/>
    <mergeCell ref="D880:D882"/>
    <mergeCell ref="E880:E882"/>
    <mergeCell ref="F880:F882"/>
    <mergeCell ref="A895:A897"/>
    <mergeCell ref="B895:B897"/>
    <mergeCell ref="C895:C897"/>
    <mergeCell ref="D895:D897"/>
    <mergeCell ref="E895:E897"/>
    <mergeCell ref="F895:F897"/>
    <mergeCell ref="A892:A894"/>
    <mergeCell ref="B892:B894"/>
    <mergeCell ref="C892:C894"/>
    <mergeCell ref="D892:D894"/>
    <mergeCell ref="E892:E894"/>
    <mergeCell ref="F892:F894"/>
    <mergeCell ref="A889:A891"/>
    <mergeCell ref="B889:B891"/>
    <mergeCell ref="C889:C891"/>
    <mergeCell ref="D889:D891"/>
    <mergeCell ref="E889:E891"/>
    <mergeCell ref="F889:F891"/>
    <mergeCell ref="A904:A906"/>
    <mergeCell ref="B904:B906"/>
    <mergeCell ref="C904:C906"/>
    <mergeCell ref="D904:D906"/>
    <mergeCell ref="E904:E906"/>
    <mergeCell ref="F904:F906"/>
    <mergeCell ref="A901:A903"/>
    <mergeCell ref="B901:B903"/>
    <mergeCell ref="C901:C903"/>
    <mergeCell ref="D901:D903"/>
    <mergeCell ref="E901:E903"/>
    <mergeCell ref="F901:F903"/>
    <mergeCell ref="A898:A900"/>
    <mergeCell ref="B898:B900"/>
    <mergeCell ref="C898:C900"/>
    <mergeCell ref="D898:D900"/>
    <mergeCell ref="E898:E900"/>
    <mergeCell ref="F898:F900"/>
    <mergeCell ref="A913:A915"/>
    <mergeCell ref="B913:B915"/>
    <mergeCell ref="C913:C915"/>
    <mergeCell ref="D913:D915"/>
    <mergeCell ref="E913:E915"/>
    <mergeCell ref="F913:F915"/>
    <mergeCell ref="A910:A912"/>
    <mergeCell ref="B910:B912"/>
    <mergeCell ref="C910:C912"/>
    <mergeCell ref="D910:D912"/>
    <mergeCell ref="E910:E912"/>
    <mergeCell ref="F910:F912"/>
    <mergeCell ref="A907:A909"/>
    <mergeCell ref="B907:B909"/>
    <mergeCell ref="C907:C909"/>
    <mergeCell ref="D907:D909"/>
    <mergeCell ref="E907:E909"/>
    <mergeCell ref="F907:F909"/>
    <mergeCell ref="A922:A924"/>
    <mergeCell ref="B922:B924"/>
    <mergeCell ref="C922:C924"/>
    <mergeCell ref="D922:D924"/>
    <mergeCell ref="E922:E924"/>
    <mergeCell ref="F922:F924"/>
    <mergeCell ref="A919:A921"/>
    <mergeCell ref="B919:B921"/>
    <mergeCell ref="C919:C921"/>
    <mergeCell ref="D919:D921"/>
    <mergeCell ref="E919:E921"/>
    <mergeCell ref="F919:F921"/>
    <mergeCell ref="A916:A918"/>
    <mergeCell ref="B916:B918"/>
    <mergeCell ref="C916:C918"/>
    <mergeCell ref="D916:D918"/>
    <mergeCell ref="E916:E918"/>
    <mergeCell ref="F916:F918"/>
    <mergeCell ref="A931:A933"/>
    <mergeCell ref="B931:B933"/>
    <mergeCell ref="C931:C933"/>
    <mergeCell ref="D931:D933"/>
    <mergeCell ref="E931:E933"/>
    <mergeCell ref="F931:F933"/>
    <mergeCell ref="A928:A930"/>
    <mergeCell ref="B928:B930"/>
    <mergeCell ref="C928:C930"/>
    <mergeCell ref="D928:D930"/>
    <mergeCell ref="E928:E930"/>
    <mergeCell ref="F928:F930"/>
    <mergeCell ref="A925:A927"/>
    <mergeCell ref="B925:B927"/>
    <mergeCell ref="C925:C927"/>
    <mergeCell ref="D925:D927"/>
    <mergeCell ref="E925:E927"/>
    <mergeCell ref="F925:F927"/>
    <mergeCell ref="A940:A942"/>
    <mergeCell ref="B940:B942"/>
    <mergeCell ref="C940:C942"/>
    <mergeCell ref="D940:D942"/>
    <mergeCell ref="E940:E942"/>
    <mergeCell ref="F940:F942"/>
    <mergeCell ref="A937:A939"/>
    <mergeCell ref="B937:B939"/>
    <mergeCell ref="C937:C939"/>
    <mergeCell ref="D937:D939"/>
    <mergeCell ref="E937:E939"/>
    <mergeCell ref="F937:F939"/>
    <mergeCell ref="A934:A936"/>
    <mergeCell ref="B934:B936"/>
    <mergeCell ref="C934:C936"/>
    <mergeCell ref="D934:D936"/>
    <mergeCell ref="E934:E936"/>
    <mergeCell ref="F934:F936"/>
    <mergeCell ref="A949:A951"/>
    <mergeCell ref="B949:B951"/>
    <mergeCell ref="C949:C951"/>
    <mergeCell ref="D949:D951"/>
    <mergeCell ref="E949:E951"/>
    <mergeCell ref="F949:F951"/>
    <mergeCell ref="A946:A948"/>
    <mergeCell ref="B946:B948"/>
    <mergeCell ref="C946:C948"/>
    <mergeCell ref="D946:D948"/>
    <mergeCell ref="E946:E948"/>
    <mergeCell ref="F946:F948"/>
    <mergeCell ref="A943:A945"/>
    <mergeCell ref="B943:B945"/>
    <mergeCell ref="C943:C945"/>
    <mergeCell ref="D943:D945"/>
    <mergeCell ref="E943:E945"/>
    <mergeCell ref="F943:F945"/>
    <mergeCell ref="A958:A960"/>
    <mergeCell ref="B958:B960"/>
    <mergeCell ref="C958:C960"/>
    <mergeCell ref="D958:D960"/>
    <mergeCell ref="E958:E960"/>
    <mergeCell ref="F958:F960"/>
    <mergeCell ref="A955:A957"/>
    <mergeCell ref="B955:B957"/>
    <mergeCell ref="C955:C957"/>
    <mergeCell ref="D955:D957"/>
    <mergeCell ref="E955:E957"/>
    <mergeCell ref="F955:F957"/>
    <mergeCell ref="A952:A954"/>
    <mergeCell ref="B952:B954"/>
    <mergeCell ref="C952:C954"/>
    <mergeCell ref="D952:D954"/>
    <mergeCell ref="E952:E954"/>
    <mergeCell ref="F952:F954"/>
    <mergeCell ref="A967:A968"/>
    <mergeCell ref="B967:B968"/>
    <mergeCell ref="C967:C968"/>
    <mergeCell ref="D967:D968"/>
    <mergeCell ref="F967:F968"/>
    <mergeCell ref="A969:A970"/>
    <mergeCell ref="B969:B970"/>
    <mergeCell ref="C969:C970"/>
    <mergeCell ref="D969:D970"/>
    <mergeCell ref="F969:F970"/>
    <mergeCell ref="F963:F964"/>
    <mergeCell ref="A965:A966"/>
    <mergeCell ref="B965:B966"/>
    <mergeCell ref="C965:C966"/>
    <mergeCell ref="D965:D966"/>
    <mergeCell ref="F965:F966"/>
    <mergeCell ref="A961:A962"/>
    <mergeCell ref="B961:B962"/>
    <mergeCell ref="C961:C962"/>
    <mergeCell ref="D961:D962"/>
    <mergeCell ref="E961:E970"/>
    <mergeCell ref="F961:F962"/>
    <mergeCell ref="A963:A964"/>
    <mergeCell ref="B963:B964"/>
    <mergeCell ref="C963:C964"/>
    <mergeCell ref="D963:D964"/>
    <mergeCell ref="B977:B979"/>
    <mergeCell ref="C977:C979"/>
    <mergeCell ref="D977:D979"/>
    <mergeCell ref="E977:E979"/>
    <mergeCell ref="F977:F979"/>
    <mergeCell ref="B980:B982"/>
    <mergeCell ref="C980:C982"/>
    <mergeCell ref="D980:D982"/>
    <mergeCell ref="E980:E982"/>
    <mergeCell ref="F980:F982"/>
    <mergeCell ref="B971:B973"/>
    <mergeCell ref="C971:C973"/>
    <mergeCell ref="D971:D973"/>
    <mergeCell ref="E971:E973"/>
    <mergeCell ref="F971:F973"/>
    <mergeCell ref="B974:B976"/>
    <mergeCell ref="C974:C976"/>
    <mergeCell ref="D974:D976"/>
    <mergeCell ref="E974:E976"/>
    <mergeCell ref="F974:F976"/>
    <mergeCell ref="F986:F988"/>
    <mergeCell ref="A989:A991"/>
    <mergeCell ref="B989:B991"/>
    <mergeCell ref="C989:C991"/>
    <mergeCell ref="D989:D991"/>
    <mergeCell ref="E989:E991"/>
    <mergeCell ref="F989:F991"/>
    <mergeCell ref="B983:B985"/>
    <mergeCell ref="C983:C985"/>
    <mergeCell ref="D983:D985"/>
    <mergeCell ref="E983:E985"/>
    <mergeCell ref="F983:F985"/>
    <mergeCell ref="A986:A988"/>
    <mergeCell ref="B986:B988"/>
    <mergeCell ref="C986:C988"/>
    <mergeCell ref="D986:D988"/>
    <mergeCell ref="E986:E988"/>
    <mergeCell ref="A998:A1000"/>
    <mergeCell ref="B998:B1000"/>
    <mergeCell ref="C998:C1000"/>
    <mergeCell ref="D998:D1000"/>
    <mergeCell ref="E998:E1000"/>
    <mergeCell ref="F998:F1000"/>
    <mergeCell ref="A995:A997"/>
    <mergeCell ref="B995:B997"/>
    <mergeCell ref="C995:C997"/>
    <mergeCell ref="D995:D997"/>
    <mergeCell ref="E995:E997"/>
    <mergeCell ref="F995:F997"/>
    <mergeCell ref="A992:A994"/>
    <mergeCell ref="B992:B994"/>
    <mergeCell ref="C992:C994"/>
    <mergeCell ref="D992:D994"/>
    <mergeCell ref="E992:E994"/>
    <mergeCell ref="F992:F994"/>
    <mergeCell ref="A1007:A1009"/>
    <mergeCell ref="B1007:B1009"/>
    <mergeCell ref="C1007:C1009"/>
    <mergeCell ref="D1007:D1009"/>
    <mergeCell ref="E1007:E1009"/>
    <mergeCell ref="F1007:F1009"/>
    <mergeCell ref="A1004:A1006"/>
    <mergeCell ref="B1004:B1006"/>
    <mergeCell ref="C1004:C1006"/>
    <mergeCell ref="D1004:D1006"/>
    <mergeCell ref="E1004:E1006"/>
    <mergeCell ref="F1004:F1006"/>
    <mergeCell ref="A1001:A1003"/>
    <mergeCell ref="B1001:B1003"/>
    <mergeCell ref="C1001:C1003"/>
    <mergeCell ref="D1001:D1003"/>
    <mergeCell ref="E1001:E1003"/>
    <mergeCell ref="F1001:F1003"/>
    <mergeCell ref="F1022:F1024"/>
    <mergeCell ref="B1013:B1015"/>
    <mergeCell ref="C1013:C1015"/>
    <mergeCell ref="D1013:D1015"/>
    <mergeCell ref="E1013:E1015"/>
    <mergeCell ref="F1013:F1015"/>
    <mergeCell ref="B1016:B1018"/>
    <mergeCell ref="C1016:C1018"/>
    <mergeCell ref="D1016:D1018"/>
    <mergeCell ref="E1016:E1018"/>
    <mergeCell ref="F1016:F1018"/>
    <mergeCell ref="A1010:A1012"/>
    <mergeCell ref="B1010:B1012"/>
    <mergeCell ref="C1010:C1012"/>
    <mergeCell ref="D1010:D1012"/>
    <mergeCell ref="E1010:E1012"/>
    <mergeCell ref="F1010:F1012"/>
    <mergeCell ref="A95:A97"/>
    <mergeCell ref="A98:A100"/>
    <mergeCell ref="A101:A103"/>
    <mergeCell ref="E95:E97"/>
    <mergeCell ref="E98:E100"/>
    <mergeCell ref="E101:E103"/>
    <mergeCell ref="A111:A113"/>
    <mergeCell ref="A117:A119"/>
    <mergeCell ref="E497:E499"/>
    <mergeCell ref="E500:E502"/>
    <mergeCell ref="E503:E505"/>
    <mergeCell ref="E506:E508"/>
    <mergeCell ref="E509:E511"/>
    <mergeCell ref="E512:E514"/>
    <mergeCell ref="B1031:B1033"/>
    <mergeCell ref="C1031:C1033"/>
    <mergeCell ref="D1031:D1033"/>
    <mergeCell ref="E1031:E1033"/>
    <mergeCell ref="E482:E484"/>
    <mergeCell ref="E485:E487"/>
    <mergeCell ref="E488:E490"/>
    <mergeCell ref="E491:E493"/>
    <mergeCell ref="E494:E496"/>
    <mergeCell ref="B1025:B1027"/>
    <mergeCell ref="C1025:C1027"/>
    <mergeCell ref="D1025:D1027"/>
    <mergeCell ref="E1025:E1027"/>
    <mergeCell ref="B1028:B1030"/>
    <mergeCell ref="C1028:C1030"/>
    <mergeCell ref="D1028:D1030"/>
    <mergeCell ref="E1028:E1030"/>
    <mergeCell ref="B1019:B1021"/>
    <mergeCell ref="A236:A238"/>
    <mergeCell ref="F254:F256"/>
    <mergeCell ref="E254:E256"/>
    <mergeCell ref="D254:D256"/>
    <mergeCell ref="B254:B256"/>
    <mergeCell ref="A254:A256"/>
    <mergeCell ref="F251:F253"/>
    <mergeCell ref="E251:E253"/>
    <mergeCell ref="D251:D253"/>
    <mergeCell ref="C239:C241"/>
    <mergeCell ref="B239:B241"/>
    <mergeCell ref="F236:F238"/>
    <mergeCell ref="E236:E238"/>
    <mergeCell ref="D236:D238"/>
    <mergeCell ref="C236:C238"/>
    <mergeCell ref="B236:B238"/>
    <mergeCell ref="A114:A116"/>
    <mergeCell ref="F242:F244"/>
    <mergeCell ref="E242:E244"/>
    <mergeCell ref="D242:D244"/>
    <mergeCell ref="C242:C244"/>
    <mergeCell ref="B242:B244"/>
    <mergeCell ref="A242:A244"/>
    <mergeCell ref="F239:F241"/>
    <mergeCell ref="E239:E241"/>
    <mergeCell ref="D239:D241"/>
    <mergeCell ref="A223:A224"/>
    <mergeCell ref="B223:B224"/>
    <mergeCell ref="C223:C224"/>
    <mergeCell ref="D223:D224"/>
    <mergeCell ref="E223:E224"/>
    <mergeCell ref="F223:F224"/>
    <mergeCell ref="C254:C256"/>
    <mergeCell ref="D245:D247"/>
    <mergeCell ref="A266:A268"/>
    <mergeCell ref="F266:F268"/>
    <mergeCell ref="E266:E268"/>
    <mergeCell ref="D266:D268"/>
    <mergeCell ref="C266:C268"/>
    <mergeCell ref="B266:B268"/>
    <mergeCell ref="F263:F265"/>
    <mergeCell ref="E263:E265"/>
    <mergeCell ref="F257:F259"/>
    <mergeCell ref="E257:E259"/>
    <mergeCell ref="D257:D259"/>
    <mergeCell ref="C257:C259"/>
    <mergeCell ref="B257:B259"/>
    <mergeCell ref="A257:A259"/>
    <mergeCell ref="F245:F247"/>
    <mergeCell ref="E245:E247"/>
    <mergeCell ref="C245:C247"/>
    <mergeCell ref="B245:B247"/>
    <mergeCell ref="A245:A247"/>
    <mergeCell ref="C251:C253"/>
    <mergeCell ref="B251:B253"/>
    <mergeCell ref="A251:A253"/>
    <mergeCell ref="F248:F250"/>
    <mergeCell ref="E248:E250"/>
    <mergeCell ref="D248:D250"/>
    <mergeCell ref="C248:C250"/>
    <mergeCell ref="B248:B250"/>
    <mergeCell ref="A248:A250"/>
    <mergeCell ref="C269:C271"/>
    <mergeCell ref="B269:B271"/>
    <mergeCell ref="A269:A271"/>
    <mergeCell ref="B293:B295"/>
    <mergeCell ref="A293:A295"/>
    <mergeCell ref="B290:B292"/>
    <mergeCell ref="A290:A292"/>
    <mergeCell ref="B287:B289"/>
    <mergeCell ref="A287:A289"/>
    <mergeCell ref="B284:B286"/>
    <mergeCell ref="A260:A262"/>
    <mergeCell ref="F272:F274"/>
    <mergeCell ref="E272:E274"/>
    <mergeCell ref="D272:D274"/>
    <mergeCell ref="C272:C274"/>
    <mergeCell ref="B272:B274"/>
    <mergeCell ref="A272:A274"/>
    <mergeCell ref="F269:F271"/>
    <mergeCell ref="E269:E271"/>
    <mergeCell ref="D269:D271"/>
    <mergeCell ref="D263:D265"/>
    <mergeCell ref="C263:C265"/>
    <mergeCell ref="B263:B265"/>
    <mergeCell ref="F260:F262"/>
    <mergeCell ref="E260:E262"/>
    <mergeCell ref="D260:D262"/>
    <mergeCell ref="C260:C262"/>
    <mergeCell ref="B260:B262"/>
    <mergeCell ref="C275:C286"/>
    <mergeCell ref="D275:D286"/>
    <mergeCell ref="C287:C289"/>
    <mergeCell ref="D287:D289"/>
    <mergeCell ref="F275:F277"/>
    <mergeCell ref="E278:E280"/>
    <mergeCell ref="E281:E283"/>
    <mergeCell ref="E284:E286"/>
    <mergeCell ref="F278:F280"/>
    <mergeCell ref="F296:F298"/>
    <mergeCell ref="F293:F295"/>
    <mergeCell ref="F290:F292"/>
    <mergeCell ref="F287:F289"/>
    <mergeCell ref="F284:F286"/>
    <mergeCell ref="A284:A286"/>
    <mergeCell ref="B281:B283"/>
    <mergeCell ref="A281:A283"/>
    <mergeCell ref="B278:B280"/>
    <mergeCell ref="A278:A280"/>
    <mergeCell ref="B275:B277"/>
    <mergeCell ref="A275:A277"/>
    <mergeCell ref="E287:E289"/>
    <mergeCell ref="C290:C298"/>
    <mergeCell ref="D290:D298"/>
    <mergeCell ref="E290:E298"/>
    <mergeCell ref="E275:E277"/>
    <mergeCell ref="B308:B310"/>
    <mergeCell ref="A308:A310"/>
    <mergeCell ref="B305:B307"/>
    <mergeCell ref="A305:A307"/>
    <mergeCell ref="B317:B319"/>
    <mergeCell ref="A317:A319"/>
    <mergeCell ref="B314:B316"/>
    <mergeCell ref="A314:A316"/>
    <mergeCell ref="F281:F283"/>
    <mergeCell ref="B296:B298"/>
    <mergeCell ref="A296:A298"/>
    <mergeCell ref="F302:F304"/>
    <mergeCell ref="B302:B304"/>
    <mergeCell ref="A302:A304"/>
    <mergeCell ref="F299:F301"/>
    <mergeCell ref="B299:B301"/>
    <mergeCell ref="A299:A301"/>
    <mergeCell ref="C299:C310"/>
    <mergeCell ref="D299:D310"/>
    <mergeCell ref="E299:E310"/>
    <mergeCell ref="E317:E319"/>
    <mergeCell ref="F509:F511"/>
    <mergeCell ref="F506:F508"/>
    <mergeCell ref="F503:F505"/>
    <mergeCell ref="F500:F502"/>
    <mergeCell ref="F497:F499"/>
    <mergeCell ref="A509:A511"/>
    <mergeCell ref="A506:A508"/>
    <mergeCell ref="A503:A505"/>
    <mergeCell ref="A500:A502"/>
    <mergeCell ref="A497:A499"/>
    <mergeCell ref="A488:A490"/>
    <mergeCell ref="B485:B487"/>
    <mergeCell ref="F485:F487"/>
    <mergeCell ref="A485:A487"/>
    <mergeCell ref="F482:F484"/>
    <mergeCell ref="A482:A484"/>
    <mergeCell ref="F305:F307"/>
    <mergeCell ref="A329:A331"/>
    <mergeCell ref="B329:B331"/>
    <mergeCell ref="F329:F331"/>
    <mergeCell ref="F326:F328"/>
    <mergeCell ref="F494:F496"/>
    <mergeCell ref="F491:F493"/>
    <mergeCell ref="F488:F490"/>
    <mergeCell ref="A494:A496"/>
    <mergeCell ref="A491:A493"/>
    <mergeCell ref="F323:F325"/>
    <mergeCell ref="F320:F322"/>
    <mergeCell ref="F317:F319"/>
    <mergeCell ref="F314:F316"/>
    <mergeCell ref="F311:F313"/>
    <mergeCell ref="F308:F310"/>
    <mergeCell ref="A1028:A1030"/>
    <mergeCell ref="A1031:A1033"/>
    <mergeCell ref="F675:F677"/>
    <mergeCell ref="A1013:A1015"/>
    <mergeCell ref="A1016:A1018"/>
    <mergeCell ref="A1019:A1021"/>
    <mergeCell ref="A1022:A1024"/>
    <mergeCell ref="A1025:A1027"/>
    <mergeCell ref="D617:D619"/>
    <mergeCell ref="D629:D631"/>
    <mergeCell ref="D626:D628"/>
    <mergeCell ref="D623:D625"/>
    <mergeCell ref="D620:D622"/>
    <mergeCell ref="F518:F520"/>
    <mergeCell ref="F515:F517"/>
    <mergeCell ref="F513:F514"/>
    <mergeCell ref="A515:A517"/>
    <mergeCell ref="A512:A514"/>
    <mergeCell ref="D614:D616"/>
    <mergeCell ref="E515:E517"/>
    <mergeCell ref="E518:E520"/>
    <mergeCell ref="F1031:F1033"/>
    <mergeCell ref="F1025:F1027"/>
    <mergeCell ref="F1028:F1030"/>
    <mergeCell ref="C1019:C1021"/>
    <mergeCell ref="D1019:D1021"/>
    <mergeCell ref="E1019:E1021"/>
    <mergeCell ref="F1019:F1021"/>
    <mergeCell ref="B1022:B1024"/>
    <mergeCell ref="C1022:C1024"/>
    <mergeCell ref="D1022:D1024"/>
    <mergeCell ref="E1022:E1024"/>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Nayeli</dc:creator>
  <cp:lastModifiedBy>CCJ Servicio Social</cp:lastModifiedBy>
  <dcterms:created xsi:type="dcterms:W3CDTF">2018-10-22T18:28:00Z</dcterms:created>
  <dcterms:modified xsi:type="dcterms:W3CDTF">2018-10-27T07:01:38Z</dcterms:modified>
</cp:coreProperties>
</file>