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TRANSPARENCIA 2016 COMPLETO\TRANSPARENCIA 2016 completo\"/>
    </mc:Choice>
  </mc:AlternateContent>
  <bookViews>
    <workbookView xWindow="0" yWindow="0" windowWidth="20490" windowHeight="7545"/>
  </bookViews>
  <sheets>
    <sheet name="Hoja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69" i="1" l="1"/>
  <c r="D372" i="1"/>
  <c r="D384" i="1"/>
  <c r="D387" i="1"/>
  <c r="D396" i="1"/>
  <c r="D399" i="1"/>
  <c r="D405" i="1"/>
  <c r="D423" i="1"/>
  <c r="D438" i="1"/>
  <c r="D453" i="1"/>
  <c r="C453" i="1"/>
  <c r="C438" i="1"/>
  <c r="C423" i="1"/>
  <c r="C405" i="1"/>
  <c r="C399" i="1"/>
  <c r="C396" i="1"/>
  <c r="C387" i="1"/>
  <c r="C384" i="1"/>
  <c r="C372" i="1"/>
  <c r="C369" i="1"/>
  <c r="G1501" i="1" l="1"/>
  <c r="G1497" i="1"/>
  <c r="G1486" i="1"/>
  <c r="G1467" i="1"/>
  <c r="G1456" i="1"/>
  <c r="G1441" i="1"/>
  <c r="H895" i="1"/>
  <c r="G48" i="1" l="1"/>
</calcChain>
</file>

<file path=xl/comments1.xml><?xml version="1.0" encoding="utf-8"?>
<comments xmlns="http://schemas.openxmlformats.org/spreadsheetml/2006/main">
  <authors>
    <author>ccjcelaya</author>
    <author>carolina del toro herrera</author>
  </authors>
  <commentList>
    <comment ref="G130" authorId="0" shapeId="0">
      <text>
        <r>
          <rPr>
            <sz val="8"/>
            <color indexed="81"/>
            <rFont val="Tahoma"/>
            <family val="2"/>
          </rPr>
          <t xml:space="preserve">HOSPEDAJE
</t>
        </r>
      </text>
    </comment>
    <comment ref="H130" authorId="0" shapeId="0">
      <text>
        <r>
          <rPr>
            <sz val="8"/>
            <color indexed="81"/>
            <rFont val="Tahoma"/>
            <family val="2"/>
          </rPr>
          <t xml:space="preserve">AEREA
</t>
        </r>
      </text>
    </comment>
    <comment ref="G131" authorId="0" shapeId="0">
      <text>
        <r>
          <rPr>
            <sz val="8"/>
            <color indexed="81"/>
            <rFont val="Tahoma"/>
            <family val="2"/>
          </rPr>
          <t>COMIDA</t>
        </r>
        <r>
          <rPr>
            <sz val="8"/>
            <color indexed="81"/>
            <rFont val="Tahoma"/>
            <family val="2"/>
          </rPr>
          <t xml:space="preserve">
</t>
        </r>
      </text>
    </comment>
    <comment ref="H131" authorId="0" shapeId="0">
      <text>
        <r>
          <rPr>
            <sz val="8"/>
            <color indexed="81"/>
            <rFont val="Tahoma"/>
            <family val="2"/>
          </rPr>
          <t>TERRESTRE</t>
        </r>
        <r>
          <rPr>
            <sz val="8"/>
            <color indexed="81"/>
            <rFont val="Tahoma"/>
            <family val="2"/>
          </rPr>
          <t xml:space="preserve">
</t>
        </r>
      </text>
    </comment>
    <comment ref="H132" authorId="0" shapeId="0">
      <text>
        <r>
          <rPr>
            <sz val="8"/>
            <color indexed="81"/>
            <rFont val="Tahoma"/>
            <family val="2"/>
          </rPr>
          <t xml:space="preserve">LOCAL
</t>
        </r>
        <r>
          <rPr>
            <sz val="8"/>
            <color indexed="81"/>
            <rFont val="Tahoma"/>
            <family val="2"/>
          </rPr>
          <t xml:space="preserve">
</t>
        </r>
      </text>
    </comment>
    <comment ref="G133" authorId="0" shapeId="0">
      <text>
        <r>
          <rPr>
            <sz val="8"/>
            <color indexed="81"/>
            <rFont val="Tahoma"/>
            <family val="2"/>
          </rPr>
          <t xml:space="preserve">HOSPEDAJE
</t>
        </r>
      </text>
    </comment>
    <comment ref="H133" authorId="0" shapeId="0">
      <text>
        <r>
          <rPr>
            <sz val="8"/>
            <color indexed="81"/>
            <rFont val="Tahoma"/>
            <family val="2"/>
          </rPr>
          <t xml:space="preserve">AEREA
</t>
        </r>
      </text>
    </comment>
    <comment ref="G134" authorId="0" shapeId="0">
      <text>
        <r>
          <rPr>
            <sz val="8"/>
            <color indexed="81"/>
            <rFont val="Tahoma"/>
            <family val="2"/>
          </rPr>
          <t>COMIDA</t>
        </r>
        <r>
          <rPr>
            <sz val="8"/>
            <color indexed="81"/>
            <rFont val="Tahoma"/>
            <family val="2"/>
          </rPr>
          <t xml:space="preserve">
</t>
        </r>
      </text>
    </comment>
    <comment ref="H134" authorId="0" shapeId="0">
      <text>
        <r>
          <rPr>
            <sz val="8"/>
            <color indexed="81"/>
            <rFont val="Tahoma"/>
            <family val="2"/>
          </rPr>
          <t>TERRESTRE</t>
        </r>
        <r>
          <rPr>
            <sz val="8"/>
            <color indexed="81"/>
            <rFont val="Tahoma"/>
            <family val="2"/>
          </rPr>
          <t xml:space="preserve">
</t>
        </r>
      </text>
    </comment>
    <comment ref="H135" authorId="0" shapeId="0">
      <text>
        <r>
          <rPr>
            <sz val="8"/>
            <color indexed="81"/>
            <rFont val="Tahoma"/>
            <family val="2"/>
          </rPr>
          <t xml:space="preserve">LOCAL
</t>
        </r>
        <r>
          <rPr>
            <sz val="8"/>
            <color indexed="81"/>
            <rFont val="Tahoma"/>
            <family val="2"/>
          </rPr>
          <t xml:space="preserve">
</t>
        </r>
      </text>
    </comment>
    <comment ref="G136" authorId="0" shapeId="0">
      <text>
        <r>
          <rPr>
            <sz val="8"/>
            <color indexed="81"/>
            <rFont val="Tahoma"/>
            <family val="2"/>
          </rPr>
          <t xml:space="preserve">HOSPEDAJE
</t>
        </r>
      </text>
    </comment>
    <comment ref="H136" authorId="0" shapeId="0">
      <text>
        <r>
          <rPr>
            <sz val="8"/>
            <color indexed="81"/>
            <rFont val="Tahoma"/>
            <family val="2"/>
          </rPr>
          <t xml:space="preserve">AEREA
</t>
        </r>
      </text>
    </comment>
    <comment ref="G137" authorId="0" shapeId="0">
      <text>
        <r>
          <rPr>
            <sz val="8"/>
            <color indexed="81"/>
            <rFont val="Tahoma"/>
            <family val="2"/>
          </rPr>
          <t>COMIDA</t>
        </r>
        <r>
          <rPr>
            <sz val="8"/>
            <color indexed="81"/>
            <rFont val="Tahoma"/>
            <family val="2"/>
          </rPr>
          <t xml:space="preserve">
</t>
        </r>
      </text>
    </comment>
    <comment ref="H137" authorId="0" shapeId="0">
      <text>
        <r>
          <rPr>
            <sz val="8"/>
            <color indexed="81"/>
            <rFont val="Tahoma"/>
            <family val="2"/>
          </rPr>
          <t>TERRESTRE</t>
        </r>
        <r>
          <rPr>
            <sz val="8"/>
            <color indexed="81"/>
            <rFont val="Tahoma"/>
            <family val="2"/>
          </rPr>
          <t xml:space="preserve">
</t>
        </r>
      </text>
    </comment>
    <comment ref="H138" authorId="0" shapeId="0">
      <text>
        <r>
          <rPr>
            <sz val="8"/>
            <color indexed="81"/>
            <rFont val="Tahoma"/>
            <family val="2"/>
          </rPr>
          <t xml:space="preserve">LOCAL
</t>
        </r>
        <r>
          <rPr>
            <sz val="8"/>
            <color indexed="81"/>
            <rFont val="Tahoma"/>
            <family val="2"/>
          </rPr>
          <t xml:space="preserve">
</t>
        </r>
      </text>
    </comment>
    <comment ref="G139" authorId="0" shapeId="0">
      <text>
        <r>
          <rPr>
            <sz val="8"/>
            <color indexed="81"/>
            <rFont val="Tahoma"/>
            <family val="2"/>
          </rPr>
          <t xml:space="preserve">HOSPEDAJE
</t>
        </r>
      </text>
    </comment>
    <comment ref="H139" authorId="0" shapeId="0">
      <text>
        <r>
          <rPr>
            <sz val="8"/>
            <color indexed="81"/>
            <rFont val="Tahoma"/>
            <family val="2"/>
          </rPr>
          <t xml:space="preserve">AEREA
</t>
        </r>
      </text>
    </comment>
    <comment ref="G140" authorId="0" shapeId="0">
      <text>
        <r>
          <rPr>
            <sz val="8"/>
            <color indexed="81"/>
            <rFont val="Tahoma"/>
            <family val="2"/>
          </rPr>
          <t>COMIDA</t>
        </r>
        <r>
          <rPr>
            <sz val="8"/>
            <color indexed="81"/>
            <rFont val="Tahoma"/>
            <family val="2"/>
          </rPr>
          <t xml:space="preserve">
</t>
        </r>
      </text>
    </comment>
    <comment ref="H140" authorId="0" shapeId="0">
      <text>
        <r>
          <rPr>
            <sz val="8"/>
            <color indexed="81"/>
            <rFont val="Tahoma"/>
            <family val="2"/>
          </rPr>
          <t>TERRESTRE</t>
        </r>
        <r>
          <rPr>
            <sz val="8"/>
            <color indexed="81"/>
            <rFont val="Tahoma"/>
            <family val="2"/>
          </rPr>
          <t xml:space="preserve">
</t>
        </r>
      </text>
    </comment>
    <comment ref="H141" authorId="0" shapeId="0">
      <text>
        <r>
          <rPr>
            <sz val="8"/>
            <color indexed="81"/>
            <rFont val="Tahoma"/>
            <family val="2"/>
          </rPr>
          <t xml:space="preserve">LOCAL
</t>
        </r>
        <r>
          <rPr>
            <sz val="8"/>
            <color indexed="81"/>
            <rFont val="Tahoma"/>
            <family val="2"/>
          </rPr>
          <t xml:space="preserve">
</t>
        </r>
      </text>
    </comment>
    <comment ref="G142" authorId="0" shapeId="0">
      <text>
        <r>
          <rPr>
            <sz val="8"/>
            <color indexed="81"/>
            <rFont val="Tahoma"/>
            <family val="2"/>
          </rPr>
          <t xml:space="preserve">HOSPEDAJE
</t>
        </r>
      </text>
    </comment>
    <comment ref="H142" authorId="0" shapeId="0">
      <text>
        <r>
          <rPr>
            <sz val="8"/>
            <color indexed="81"/>
            <rFont val="Tahoma"/>
            <family val="2"/>
          </rPr>
          <t xml:space="preserve">AEREA
</t>
        </r>
      </text>
    </comment>
    <comment ref="G143" authorId="0" shapeId="0">
      <text>
        <r>
          <rPr>
            <sz val="8"/>
            <color indexed="81"/>
            <rFont val="Tahoma"/>
            <family val="2"/>
          </rPr>
          <t>COMIDA</t>
        </r>
        <r>
          <rPr>
            <sz val="8"/>
            <color indexed="81"/>
            <rFont val="Tahoma"/>
            <family val="2"/>
          </rPr>
          <t xml:space="preserve">
</t>
        </r>
      </text>
    </comment>
    <comment ref="H143" authorId="0" shapeId="0">
      <text>
        <r>
          <rPr>
            <sz val="8"/>
            <color indexed="81"/>
            <rFont val="Tahoma"/>
            <family val="2"/>
          </rPr>
          <t>TERRESTRE</t>
        </r>
        <r>
          <rPr>
            <sz val="8"/>
            <color indexed="81"/>
            <rFont val="Tahoma"/>
            <family val="2"/>
          </rPr>
          <t xml:space="preserve">
</t>
        </r>
      </text>
    </comment>
    <comment ref="H144" authorId="0" shapeId="0">
      <text>
        <r>
          <rPr>
            <sz val="8"/>
            <color indexed="81"/>
            <rFont val="Tahoma"/>
            <family val="2"/>
          </rPr>
          <t xml:space="preserve">LOCAL
</t>
        </r>
        <r>
          <rPr>
            <sz val="8"/>
            <color indexed="81"/>
            <rFont val="Tahoma"/>
            <family val="2"/>
          </rPr>
          <t xml:space="preserve">
</t>
        </r>
      </text>
    </comment>
    <comment ref="G145" authorId="0" shapeId="0">
      <text>
        <r>
          <rPr>
            <sz val="8"/>
            <color indexed="81"/>
            <rFont val="Tahoma"/>
            <family val="2"/>
          </rPr>
          <t xml:space="preserve">HOSPEDAJE
</t>
        </r>
      </text>
    </comment>
    <comment ref="H145" authorId="0" shapeId="0">
      <text>
        <r>
          <rPr>
            <sz val="8"/>
            <color indexed="81"/>
            <rFont val="Tahoma"/>
            <family val="2"/>
          </rPr>
          <t xml:space="preserve">AEREA
</t>
        </r>
      </text>
    </comment>
    <comment ref="G146" authorId="0" shapeId="0">
      <text>
        <r>
          <rPr>
            <sz val="8"/>
            <color indexed="81"/>
            <rFont val="Tahoma"/>
            <family val="2"/>
          </rPr>
          <t>COMIDA</t>
        </r>
        <r>
          <rPr>
            <sz val="8"/>
            <color indexed="81"/>
            <rFont val="Tahoma"/>
            <family val="2"/>
          </rPr>
          <t xml:space="preserve">
</t>
        </r>
      </text>
    </comment>
    <comment ref="H146" authorId="0" shapeId="0">
      <text>
        <r>
          <rPr>
            <sz val="8"/>
            <color indexed="81"/>
            <rFont val="Tahoma"/>
            <family val="2"/>
          </rPr>
          <t>TERRESTRE</t>
        </r>
        <r>
          <rPr>
            <sz val="8"/>
            <color indexed="81"/>
            <rFont val="Tahoma"/>
            <family val="2"/>
          </rPr>
          <t xml:space="preserve">
</t>
        </r>
      </text>
    </comment>
    <comment ref="H147" authorId="0" shapeId="0">
      <text>
        <r>
          <rPr>
            <sz val="8"/>
            <color indexed="81"/>
            <rFont val="Tahoma"/>
            <family val="2"/>
          </rPr>
          <t xml:space="preserve">LOCAL
</t>
        </r>
        <r>
          <rPr>
            <sz val="8"/>
            <color indexed="81"/>
            <rFont val="Tahoma"/>
            <family val="2"/>
          </rPr>
          <t xml:space="preserve">
</t>
        </r>
      </text>
    </comment>
    <comment ref="G148" authorId="0" shapeId="0">
      <text>
        <r>
          <rPr>
            <sz val="8"/>
            <color indexed="81"/>
            <rFont val="Tahoma"/>
            <family val="2"/>
          </rPr>
          <t xml:space="preserve">HOSPEDAJE
</t>
        </r>
      </text>
    </comment>
    <comment ref="H148" authorId="0" shapeId="0">
      <text>
        <r>
          <rPr>
            <sz val="8"/>
            <color indexed="81"/>
            <rFont val="Tahoma"/>
            <family val="2"/>
          </rPr>
          <t xml:space="preserve">AEREA
</t>
        </r>
      </text>
    </comment>
    <comment ref="G149" authorId="0" shapeId="0">
      <text>
        <r>
          <rPr>
            <sz val="8"/>
            <color indexed="81"/>
            <rFont val="Tahoma"/>
            <family val="2"/>
          </rPr>
          <t>COMIDA</t>
        </r>
        <r>
          <rPr>
            <sz val="8"/>
            <color indexed="81"/>
            <rFont val="Tahoma"/>
            <family val="2"/>
          </rPr>
          <t xml:space="preserve">
</t>
        </r>
      </text>
    </comment>
    <comment ref="H149" authorId="0" shapeId="0">
      <text>
        <r>
          <rPr>
            <sz val="8"/>
            <color indexed="81"/>
            <rFont val="Tahoma"/>
            <family val="2"/>
          </rPr>
          <t>TERRESTRE</t>
        </r>
        <r>
          <rPr>
            <sz val="8"/>
            <color indexed="81"/>
            <rFont val="Tahoma"/>
            <family val="2"/>
          </rPr>
          <t xml:space="preserve">
</t>
        </r>
      </text>
    </comment>
    <comment ref="H150" authorId="0" shapeId="0">
      <text>
        <r>
          <rPr>
            <sz val="8"/>
            <color indexed="81"/>
            <rFont val="Tahoma"/>
            <family val="2"/>
          </rPr>
          <t xml:space="preserve">LOCAL
</t>
        </r>
        <r>
          <rPr>
            <sz val="8"/>
            <color indexed="81"/>
            <rFont val="Tahoma"/>
            <family val="2"/>
          </rPr>
          <t xml:space="preserve">
</t>
        </r>
      </text>
    </comment>
    <comment ref="G586" authorId="1" shapeId="0">
      <text>
        <r>
          <rPr>
            <b/>
            <sz val="9"/>
            <color indexed="81"/>
            <rFont val="Tahoma"/>
            <family val="2"/>
          </rPr>
          <t xml:space="preserve">CCJ: hospedaje
</t>
        </r>
        <r>
          <rPr>
            <sz val="9"/>
            <color indexed="81"/>
            <rFont val="Tahoma"/>
            <family val="2"/>
          </rPr>
          <t xml:space="preserve">
</t>
        </r>
      </text>
    </comment>
    <comment ref="H586" authorId="1" shapeId="0">
      <text>
        <r>
          <rPr>
            <b/>
            <sz val="9"/>
            <color indexed="81"/>
            <rFont val="Tahoma"/>
            <family val="2"/>
          </rPr>
          <t>CCJ: Insertar la cantidad por concepto de vuelos.</t>
        </r>
        <r>
          <rPr>
            <sz val="9"/>
            <color indexed="81"/>
            <rFont val="Tahoma"/>
            <family val="2"/>
          </rPr>
          <t xml:space="preserve">
</t>
        </r>
      </text>
    </comment>
    <comment ref="G587" authorId="1" shapeId="0">
      <text>
        <r>
          <rPr>
            <b/>
            <sz val="9"/>
            <color indexed="81"/>
            <rFont val="Tahoma"/>
            <family val="2"/>
          </rPr>
          <t>CCJ: Insertar la cantidad por concepto de alimentos.</t>
        </r>
        <r>
          <rPr>
            <sz val="9"/>
            <color indexed="81"/>
            <rFont val="Tahoma"/>
            <family val="2"/>
          </rPr>
          <t xml:space="preserve">
</t>
        </r>
      </text>
    </comment>
    <comment ref="H588"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589" authorId="1" shapeId="0">
      <text>
        <r>
          <rPr>
            <b/>
            <sz val="9"/>
            <color indexed="81"/>
            <rFont val="Tahoma"/>
            <family val="2"/>
          </rPr>
          <t>CCJ: Insertar la cantidad por concepto  de hospedaje.</t>
        </r>
        <r>
          <rPr>
            <sz val="9"/>
            <color indexed="81"/>
            <rFont val="Tahoma"/>
            <family val="2"/>
          </rPr>
          <t xml:space="preserve">
</t>
        </r>
      </text>
    </comment>
    <comment ref="H589" authorId="1" shapeId="0">
      <text>
        <r>
          <rPr>
            <b/>
            <sz val="9"/>
            <color indexed="81"/>
            <rFont val="Tahoma"/>
            <family val="2"/>
          </rPr>
          <t>CCJ: Insertar la cantidad por concepto de vuelos.</t>
        </r>
        <r>
          <rPr>
            <sz val="9"/>
            <color indexed="81"/>
            <rFont val="Tahoma"/>
            <family val="2"/>
          </rPr>
          <t xml:space="preserve">
</t>
        </r>
      </text>
    </comment>
    <comment ref="G590" authorId="1" shapeId="0">
      <text>
        <r>
          <rPr>
            <b/>
            <sz val="9"/>
            <color indexed="81"/>
            <rFont val="Tahoma"/>
            <family val="2"/>
          </rPr>
          <t>CCJ: Insertar la cantidad por concepto de alimentos.</t>
        </r>
        <r>
          <rPr>
            <sz val="9"/>
            <color indexed="81"/>
            <rFont val="Tahoma"/>
            <family val="2"/>
          </rPr>
          <t xml:space="preserve">
</t>
        </r>
      </text>
    </comment>
    <comment ref="H591"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94" authorId="1" shapeId="0">
      <text>
        <r>
          <rPr>
            <b/>
            <sz val="9"/>
            <color indexed="81"/>
            <rFont val="Tahoma"/>
            <family val="2"/>
          </rPr>
          <t>CCJ: Insertar la cantidad por concepto  de hospedaje.</t>
        </r>
        <r>
          <rPr>
            <sz val="9"/>
            <color indexed="81"/>
            <rFont val="Tahoma"/>
            <family val="2"/>
          </rPr>
          <t xml:space="preserve">
</t>
        </r>
      </text>
    </comment>
    <comment ref="H1094" authorId="1" shapeId="0">
      <text>
        <r>
          <rPr>
            <b/>
            <sz val="9"/>
            <color indexed="81"/>
            <rFont val="Tahoma"/>
            <family val="2"/>
          </rPr>
          <t>CCJ: Insertar la cantidad por concepto de vuelos.</t>
        </r>
        <r>
          <rPr>
            <sz val="9"/>
            <color indexed="81"/>
            <rFont val="Tahoma"/>
            <family val="2"/>
          </rPr>
          <t xml:space="preserve">
</t>
        </r>
      </text>
    </comment>
    <comment ref="G1095" authorId="1" shapeId="0">
      <text>
        <r>
          <rPr>
            <b/>
            <sz val="9"/>
            <color indexed="81"/>
            <rFont val="Tahoma"/>
            <family val="2"/>
          </rPr>
          <t>CCJ: Insertar la cantidad por concepto de alimentos.</t>
        </r>
        <r>
          <rPr>
            <sz val="9"/>
            <color indexed="81"/>
            <rFont val="Tahoma"/>
            <family val="2"/>
          </rPr>
          <t xml:space="preserve">
</t>
        </r>
      </text>
    </comment>
    <comment ref="H1095"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96" authorId="1" shapeId="0">
      <text>
        <r>
          <rPr>
            <b/>
            <sz val="9"/>
            <color indexed="81"/>
            <rFont val="Tahoma"/>
            <family val="2"/>
          </rPr>
          <t>CCJ: Insertar la cantidad por concepto  de hospedaje.</t>
        </r>
        <r>
          <rPr>
            <sz val="9"/>
            <color indexed="81"/>
            <rFont val="Tahoma"/>
            <family val="2"/>
          </rPr>
          <t xml:space="preserve">
</t>
        </r>
      </text>
    </comment>
    <comment ref="H1096" authorId="1" shapeId="0">
      <text>
        <r>
          <rPr>
            <b/>
            <sz val="9"/>
            <color indexed="81"/>
            <rFont val="Tahoma"/>
            <family val="2"/>
          </rPr>
          <t>CCJ: Insertar la cantidad por concepto de vuelos.</t>
        </r>
        <r>
          <rPr>
            <sz val="9"/>
            <color indexed="81"/>
            <rFont val="Tahoma"/>
            <family val="2"/>
          </rPr>
          <t xml:space="preserve">
</t>
        </r>
      </text>
    </comment>
    <comment ref="G1097" authorId="1" shapeId="0">
      <text>
        <r>
          <rPr>
            <b/>
            <sz val="9"/>
            <color indexed="81"/>
            <rFont val="Tahoma"/>
            <family val="2"/>
          </rPr>
          <t>CCJ: Insertar la cantidad por concepto de alimentos.</t>
        </r>
        <r>
          <rPr>
            <sz val="9"/>
            <color indexed="81"/>
            <rFont val="Tahoma"/>
            <family val="2"/>
          </rPr>
          <t xml:space="preserve">
</t>
        </r>
      </text>
    </comment>
    <comment ref="H1097"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98" authorId="1" shapeId="0">
      <text>
        <r>
          <rPr>
            <b/>
            <sz val="9"/>
            <color indexed="81"/>
            <rFont val="Tahoma"/>
            <family val="2"/>
          </rPr>
          <t>CCJ: Insertar la cantidad por concepto  de hospedaje.</t>
        </r>
        <r>
          <rPr>
            <sz val="9"/>
            <color indexed="81"/>
            <rFont val="Tahoma"/>
            <family val="2"/>
          </rPr>
          <t xml:space="preserve">
</t>
        </r>
      </text>
    </comment>
    <comment ref="H1098" authorId="1" shapeId="0">
      <text>
        <r>
          <rPr>
            <b/>
            <sz val="9"/>
            <color indexed="81"/>
            <rFont val="Tahoma"/>
            <family val="2"/>
          </rPr>
          <t>CCJ: Insertar la cantidad por concepto de vuelos.</t>
        </r>
        <r>
          <rPr>
            <sz val="9"/>
            <color indexed="81"/>
            <rFont val="Tahoma"/>
            <family val="2"/>
          </rPr>
          <t xml:space="preserve">
</t>
        </r>
      </text>
    </comment>
    <comment ref="G1099" authorId="1" shapeId="0">
      <text>
        <r>
          <rPr>
            <b/>
            <sz val="9"/>
            <color indexed="81"/>
            <rFont val="Tahoma"/>
            <family val="2"/>
          </rPr>
          <t>CCJ: Insertar la cantidad por concepto de alimentos.</t>
        </r>
        <r>
          <rPr>
            <sz val="9"/>
            <color indexed="81"/>
            <rFont val="Tahoma"/>
            <family val="2"/>
          </rPr>
          <t xml:space="preserve">
</t>
        </r>
      </text>
    </comment>
    <comment ref="H1099"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100" authorId="1" shapeId="0">
      <text>
        <r>
          <rPr>
            <b/>
            <sz val="9"/>
            <color indexed="81"/>
            <rFont val="Tahoma"/>
            <family val="2"/>
          </rPr>
          <t>CCJ: Insertar la cantidad por concepto  de hospedaje.</t>
        </r>
        <r>
          <rPr>
            <sz val="9"/>
            <color indexed="81"/>
            <rFont val="Tahoma"/>
            <family val="2"/>
          </rPr>
          <t xml:space="preserve">
</t>
        </r>
      </text>
    </comment>
    <comment ref="H1100" authorId="1" shapeId="0">
      <text>
        <r>
          <rPr>
            <b/>
            <sz val="9"/>
            <color indexed="81"/>
            <rFont val="Tahoma"/>
            <family val="2"/>
          </rPr>
          <t>CCJ: Insertar la cantidad por concepto de vuelos.</t>
        </r>
        <r>
          <rPr>
            <sz val="9"/>
            <color indexed="81"/>
            <rFont val="Tahoma"/>
            <family val="2"/>
          </rPr>
          <t xml:space="preserve">
</t>
        </r>
      </text>
    </comment>
    <comment ref="G1101" authorId="1" shapeId="0">
      <text>
        <r>
          <rPr>
            <b/>
            <sz val="9"/>
            <color indexed="81"/>
            <rFont val="Tahoma"/>
            <family val="2"/>
          </rPr>
          <t>CCJ: Insertar la cantidad por concepto de alimentos.</t>
        </r>
        <r>
          <rPr>
            <sz val="9"/>
            <color indexed="81"/>
            <rFont val="Tahoma"/>
            <family val="2"/>
          </rPr>
          <t xml:space="preserve">
</t>
        </r>
      </text>
    </comment>
    <comment ref="H1101"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102" authorId="1" shapeId="0">
      <text>
        <r>
          <rPr>
            <b/>
            <sz val="9"/>
            <color indexed="81"/>
            <rFont val="Tahoma"/>
            <family val="2"/>
          </rPr>
          <t>CCJ: Insertar la cantidad por concepto  de hospedaje.</t>
        </r>
        <r>
          <rPr>
            <sz val="9"/>
            <color indexed="81"/>
            <rFont val="Tahoma"/>
            <family val="2"/>
          </rPr>
          <t xml:space="preserve">
</t>
        </r>
      </text>
    </comment>
    <comment ref="H1102" authorId="1" shapeId="0">
      <text>
        <r>
          <rPr>
            <b/>
            <sz val="9"/>
            <color indexed="81"/>
            <rFont val="Tahoma"/>
            <family val="2"/>
          </rPr>
          <t>CCJ: Insertar la cantidad por concepto de vuelos.</t>
        </r>
        <r>
          <rPr>
            <sz val="9"/>
            <color indexed="81"/>
            <rFont val="Tahoma"/>
            <family val="2"/>
          </rPr>
          <t xml:space="preserve">
</t>
        </r>
      </text>
    </comment>
    <comment ref="G1103" authorId="1" shapeId="0">
      <text>
        <r>
          <rPr>
            <b/>
            <sz val="9"/>
            <color indexed="81"/>
            <rFont val="Tahoma"/>
            <family val="2"/>
          </rPr>
          <t>CCJ: Insertar la cantidad por concepto de alimentos.</t>
        </r>
        <r>
          <rPr>
            <sz val="9"/>
            <color indexed="81"/>
            <rFont val="Tahoma"/>
            <family val="2"/>
          </rPr>
          <t xml:space="preserve">
</t>
        </r>
      </text>
    </comment>
    <comment ref="H1103"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104" authorId="1" shapeId="0">
      <text>
        <r>
          <rPr>
            <b/>
            <sz val="9"/>
            <color indexed="81"/>
            <rFont val="Tahoma"/>
            <family val="2"/>
          </rPr>
          <t>CCJ: Insertar la cantidad por concepto  de hospedaje.</t>
        </r>
        <r>
          <rPr>
            <sz val="9"/>
            <color indexed="81"/>
            <rFont val="Tahoma"/>
            <family val="2"/>
          </rPr>
          <t xml:space="preserve">
</t>
        </r>
      </text>
    </comment>
    <comment ref="H1104" authorId="1" shapeId="0">
      <text>
        <r>
          <rPr>
            <b/>
            <sz val="9"/>
            <color indexed="81"/>
            <rFont val="Tahoma"/>
            <family val="2"/>
          </rPr>
          <t>CCJ: Insertar la cantidad por concepto de vuelos.</t>
        </r>
        <r>
          <rPr>
            <sz val="9"/>
            <color indexed="81"/>
            <rFont val="Tahoma"/>
            <family val="2"/>
          </rPr>
          <t xml:space="preserve">
</t>
        </r>
      </text>
    </comment>
    <comment ref="G1105" authorId="1" shapeId="0">
      <text>
        <r>
          <rPr>
            <b/>
            <sz val="9"/>
            <color indexed="81"/>
            <rFont val="Tahoma"/>
            <family val="2"/>
          </rPr>
          <t>CCJ: Insertar la cantidad por concepto de alimentos.</t>
        </r>
        <r>
          <rPr>
            <sz val="9"/>
            <color indexed="81"/>
            <rFont val="Tahoma"/>
            <family val="2"/>
          </rPr>
          <t xml:space="preserve">
</t>
        </r>
      </text>
    </comment>
    <comment ref="H1105"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106" authorId="1" shapeId="0">
      <text>
        <r>
          <rPr>
            <b/>
            <sz val="9"/>
            <color indexed="81"/>
            <rFont val="Tahoma"/>
            <family val="2"/>
          </rPr>
          <t>CCJ: Insertar la cantidad por concepto  de hospedaje.</t>
        </r>
        <r>
          <rPr>
            <sz val="9"/>
            <color indexed="81"/>
            <rFont val="Tahoma"/>
            <family val="2"/>
          </rPr>
          <t xml:space="preserve">
</t>
        </r>
      </text>
    </comment>
    <comment ref="H1106" authorId="1" shapeId="0">
      <text>
        <r>
          <rPr>
            <b/>
            <sz val="9"/>
            <color indexed="81"/>
            <rFont val="Tahoma"/>
            <family val="2"/>
          </rPr>
          <t>CCJ: Insertar la cantidad por concepto de vuelos.</t>
        </r>
        <r>
          <rPr>
            <sz val="9"/>
            <color indexed="81"/>
            <rFont val="Tahoma"/>
            <family val="2"/>
          </rPr>
          <t xml:space="preserve">
</t>
        </r>
      </text>
    </comment>
    <comment ref="G1107" authorId="1" shapeId="0">
      <text>
        <r>
          <rPr>
            <b/>
            <sz val="9"/>
            <color indexed="81"/>
            <rFont val="Tahoma"/>
            <family val="2"/>
          </rPr>
          <t>CCJ: Insertar la cantidad por concepto de alimentos.</t>
        </r>
        <r>
          <rPr>
            <sz val="9"/>
            <color indexed="81"/>
            <rFont val="Tahoma"/>
            <family val="2"/>
          </rPr>
          <t xml:space="preserve">
</t>
        </r>
      </text>
    </comment>
    <comment ref="H1107"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108" authorId="1" shapeId="0">
      <text>
        <r>
          <rPr>
            <b/>
            <sz val="9"/>
            <color indexed="81"/>
            <rFont val="Tahoma"/>
            <family val="2"/>
          </rPr>
          <t>CCJ: Insertar la cantidad por concepto  de hospedaje.</t>
        </r>
        <r>
          <rPr>
            <sz val="9"/>
            <color indexed="81"/>
            <rFont val="Tahoma"/>
            <family val="2"/>
          </rPr>
          <t xml:space="preserve">
</t>
        </r>
      </text>
    </comment>
    <comment ref="H1108" authorId="1" shapeId="0">
      <text>
        <r>
          <rPr>
            <b/>
            <sz val="9"/>
            <color indexed="81"/>
            <rFont val="Tahoma"/>
            <family val="2"/>
          </rPr>
          <t>CCJ: Insertar la cantidad por concepto de vuelos.</t>
        </r>
        <r>
          <rPr>
            <sz val="9"/>
            <color indexed="81"/>
            <rFont val="Tahoma"/>
            <family val="2"/>
          </rPr>
          <t xml:space="preserve">
</t>
        </r>
      </text>
    </comment>
    <comment ref="G1109" authorId="1" shapeId="0">
      <text>
        <r>
          <rPr>
            <b/>
            <sz val="9"/>
            <color indexed="81"/>
            <rFont val="Tahoma"/>
            <family val="2"/>
          </rPr>
          <t>CCJ: Insertar la cantidad por concepto de alimentos.</t>
        </r>
        <r>
          <rPr>
            <sz val="9"/>
            <color indexed="81"/>
            <rFont val="Tahoma"/>
            <family val="2"/>
          </rPr>
          <t xml:space="preserve">
</t>
        </r>
      </text>
    </comment>
    <comment ref="H1109"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110" authorId="1" shapeId="0">
      <text>
        <r>
          <rPr>
            <b/>
            <sz val="9"/>
            <color indexed="81"/>
            <rFont val="Tahoma"/>
            <family val="2"/>
          </rPr>
          <t>CCJ: Insertar la cantidad por concepto  de hospedaje.</t>
        </r>
        <r>
          <rPr>
            <sz val="9"/>
            <color indexed="81"/>
            <rFont val="Tahoma"/>
            <family val="2"/>
          </rPr>
          <t xml:space="preserve">
</t>
        </r>
      </text>
    </comment>
    <comment ref="H1110" authorId="1" shapeId="0">
      <text>
        <r>
          <rPr>
            <b/>
            <sz val="9"/>
            <color indexed="81"/>
            <rFont val="Tahoma"/>
            <family val="2"/>
          </rPr>
          <t>CCJ: Insertar la cantidad por concepto de vuelos.</t>
        </r>
        <r>
          <rPr>
            <sz val="9"/>
            <color indexed="81"/>
            <rFont val="Tahoma"/>
            <family val="2"/>
          </rPr>
          <t xml:space="preserve">
</t>
        </r>
      </text>
    </comment>
    <comment ref="G1111" authorId="1" shapeId="0">
      <text>
        <r>
          <rPr>
            <b/>
            <sz val="9"/>
            <color indexed="81"/>
            <rFont val="Tahoma"/>
            <family val="2"/>
          </rPr>
          <t>CCJ: Insertar la cantidad por concepto de alimentos.</t>
        </r>
        <r>
          <rPr>
            <sz val="9"/>
            <color indexed="81"/>
            <rFont val="Tahoma"/>
            <family val="2"/>
          </rPr>
          <t xml:space="preserve">
</t>
        </r>
      </text>
    </comment>
    <comment ref="H1111"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112" authorId="1" shapeId="0">
      <text>
        <r>
          <rPr>
            <b/>
            <sz val="9"/>
            <color indexed="81"/>
            <rFont val="Tahoma"/>
            <family val="2"/>
          </rPr>
          <t>CCJ: Insertar la cantidad por concepto  de hospedaje.</t>
        </r>
        <r>
          <rPr>
            <sz val="9"/>
            <color indexed="81"/>
            <rFont val="Tahoma"/>
            <family val="2"/>
          </rPr>
          <t xml:space="preserve">
</t>
        </r>
      </text>
    </comment>
    <comment ref="H1112" authorId="1" shapeId="0">
      <text>
        <r>
          <rPr>
            <b/>
            <sz val="9"/>
            <color indexed="81"/>
            <rFont val="Tahoma"/>
            <family val="2"/>
          </rPr>
          <t>CCJ: Insertar la cantidad por concepto de vuelos.</t>
        </r>
        <r>
          <rPr>
            <sz val="9"/>
            <color indexed="81"/>
            <rFont val="Tahoma"/>
            <family val="2"/>
          </rPr>
          <t xml:space="preserve">
</t>
        </r>
      </text>
    </comment>
    <comment ref="G1113" authorId="1" shapeId="0">
      <text>
        <r>
          <rPr>
            <b/>
            <sz val="9"/>
            <color indexed="81"/>
            <rFont val="Tahoma"/>
            <family val="2"/>
          </rPr>
          <t>CCJ: Insertar la cantidad por concepto de alimentos.</t>
        </r>
        <r>
          <rPr>
            <sz val="9"/>
            <color indexed="81"/>
            <rFont val="Tahoma"/>
            <family val="2"/>
          </rPr>
          <t xml:space="preserve">
</t>
        </r>
      </text>
    </comment>
    <comment ref="H1113"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114" authorId="1" shapeId="0">
      <text>
        <r>
          <rPr>
            <b/>
            <sz val="9"/>
            <color indexed="81"/>
            <rFont val="Tahoma"/>
            <family val="2"/>
          </rPr>
          <t>CCJ: Insertar la cantidad por concepto  de hospedaje.</t>
        </r>
        <r>
          <rPr>
            <sz val="9"/>
            <color indexed="81"/>
            <rFont val="Tahoma"/>
            <family val="2"/>
          </rPr>
          <t xml:space="preserve">
</t>
        </r>
      </text>
    </comment>
    <comment ref="H1114" authorId="1" shapeId="0">
      <text>
        <r>
          <rPr>
            <b/>
            <sz val="9"/>
            <color indexed="81"/>
            <rFont val="Tahoma"/>
            <family val="2"/>
          </rPr>
          <t>CCJ: Insertar la cantidad por concepto de vuelos.</t>
        </r>
        <r>
          <rPr>
            <sz val="9"/>
            <color indexed="81"/>
            <rFont val="Tahoma"/>
            <family val="2"/>
          </rPr>
          <t xml:space="preserve">
</t>
        </r>
      </text>
    </comment>
    <comment ref="G1115" authorId="1" shapeId="0">
      <text>
        <r>
          <rPr>
            <b/>
            <sz val="9"/>
            <color indexed="81"/>
            <rFont val="Tahoma"/>
            <family val="2"/>
          </rPr>
          <t>CCJ: Insertar la cantidad por concepto de alimentos.</t>
        </r>
        <r>
          <rPr>
            <sz val="9"/>
            <color indexed="81"/>
            <rFont val="Tahoma"/>
            <family val="2"/>
          </rPr>
          <t xml:space="preserve">
</t>
        </r>
      </text>
    </comment>
    <comment ref="H1115"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116" authorId="1" shapeId="0">
      <text>
        <r>
          <rPr>
            <b/>
            <sz val="9"/>
            <color indexed="81"/>
            <rFont val="Tahoma"/>
            <family val="2"/>
          </rPr>
          <t>CCJ: Insertar la cantidad por concepto  de hospedaje.</t>
        </r>
        <r>
          <rPr>
            <sz val="9"/>
            <color indexed="81"/>
            <rFont val="Tahoma"/>
            <family val="2"/>
          </rPr>
          <t xml:space="preserve">
</t>
        </r>
      </text>
    </comment>
    <comment ref="H1116" authorId="1" shapeId="0">
      <text>
        <r>
          <rPr>
            <b/>
            <sz val="9"/>
            <color indexed="81"/>
            <rFont val="Tahoma"/>
            <family val="2"/>
          </rPr>
          <t>CCJ: Insertar la cantidad por concepto de vuelos.</t>
        </r>
        <r>
          <rPr>
            <sz val="9"/>
            <color indexed="81"/>
            <rFont val="Tahoma"/>
            <family val="2"/>
          </rPr>
          <t xml:space="preserve">
</t>
        </r>
      </text>
    </comment>
    <comment ref="G1117" authorId="1" shapeId="0">
      <text>
        <r>
          <rPr>
            <b/>
            <sz val="9"/>
            <color indexed="81"/>
            <rFont val="Tahoma"/>
            <family val="2"/>
          </rPr>
          <t>CCJ: Insertar la cantidad por concepto de alimentos.</t>
        </r>
        <r>
          <rPr>
            <sz val="9"/>
            <color indexed="81"/>
            <rFont val="Tahoma"/>
            <family val="2"/>
          </rPr>
          <t xml:space="preserve">
</t>
        </r>
      </text>
    </comment>
    <comment ref="H1117"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List>
</comments>
</file>

<file path=xl/sharedStrings.xml><?xml version="1.0" encoding="utf-8"?>
<sst xmlns="http://schemas.openxmlformats.org/spreadsheetml/2006/main" count="3866" uniqueCount="1721">
  <si>
    <t>No. de Solicitud</t>
  </si>
  <si>
    <t>Nombre del disertante</t>
  </si>
  <si>
    <t>Nombre del evento</t>
  </si>
  <si>
    <t>Tema a tratar</t>
  </si>
  <si>
    <t>Casa de la Cultura Jurídica</t>
  </si>
  <si>
    <t>Días de Participación</t>
  </si>
  <si>
    <t>Costo de Hospedaje y Alimentos</t>
  </si>
  <si>
    <t>Costo de Transportación</t>
  </si>
  <si>
    <t>ACA-E-31</t>
  </si>
  <si>
    <t>MTRO. ALBERTO SIERRA ABRAJAN</t>
  </si>
  <si>
    <t>MARTES DE CRÓNICAS  "CINE DEBATE BUENAS NOCHES Y BUENA SUERTE"</t>
  </si>
  <si>
    <t>EN ACAPULCO, GRO.</t>
  </si>
  <si>
    <t>03 DE MAYO DE 2016</t>
  </si>
  <si>
    <t>ACA-E-32</t>
  </si>
  <si>
    <t>MTRO. ENRIQUE IRAZOQUE PALAZUELOS</t>
  </si>
  <si>
    <t>CURSO "LA REFORMA CONSTITUCIONAL EN MATERIA DE DERECHOS HUMANOS Y SU IMPLEMENTACIÓN"</t>
  </si>
  <si>
    <t>04 DE MAYO DE 2016</t>
  </si>
  <si>
    <t>ACA-E-33</t>
  </si>
  <si>
    <t xml:space="preserve">DIPLOMADO "ACCESO A LA JUSTICIA EN MATERIA DE DERECHOS HUMANOS </t>
  </si>
  <si>
    <t>MÓDULO IV (SEGUNDA PARTE)</t>
  </si>
  <si>
    <t>06 Y 07 DE MAYO DE 2016</t>
  </si>
  <si>
    <t>ACA-E-34</t>
  </si>
  <si>
    <t>DR. DAVID CIENFUEGOS SALGADO</t>
  </si>
  <si>
    <t>CONFERENCIA "VENUSTIANO CARRANZA: VIDA, OBRA Y LEGADO"</t>
  </si>
  <si>
    <t>12 DE MAYO DE 2016</t>
  </si>
  <si>
    <t>ACA-E-35</t>
  </si>
  <si>
    <t>LIC. RAYMUNDO SOBERANIS CORTEZ</t>
  </si>
  <si>
    <t>MÓDULO IV (TERCERA PARTE)</t>
  </si>
  <si>
    <t>13 Y 14 DE MAYO DE 2016</t>
  </si>
  <si>
    <t>ACA-E-36</t>
  </si>
  <si>
    <t>LIC. JOSÉ RAFAEL DE LA CRUZ MAYAGOITIA</t>
  </si>
  <si>
    <t>MARTES DE CRONICAS MESA REDONDA "DERECHO DE LIBERTAD DE EXPRESIÓN</t>
  </si>
  <si>
    <t>17 DE MAYO DE 2016</t>
  </si>
  <si>
    <t>ACA-E-37</t>
  </si>
  <si>
    <t>DR. RODRIGO JUAREZ ORTIZ</t>
  </si>
  <si>
    <t>ACA-E-38</t>
  </si>
  <si>
    <t>MTRO. BISMARCK VILLANUEVA BRACHO</t>
  </si>
  <si>
    <t>ACA-E-39</t>
  </si>
  <si>
    <t>MTRO. EDGARDO MENDOZA FALCON</t>
  </si>
  <si>
    <t>TALLER EN EL SISTEMA PENAL ACUSATORIO</t>
  </si>
  <si>
    <t>19 DE MAYO DE 2016</t>
  </si>
  <si>
    <t>ACA-E-40</t>
  </si>
  <si>
    <t>20 Y 21 DE MAYO DE 2016</t>
  </si>
  <si>
    <t>ACA-E-41</t>
  </si>
  <si>
    <t>MTRA. SOLEDAD GUADALUPE LÓPEZ ACOSTA</t>
  </si>
  <si>
    <t>20-22 DE MAYO DE 2016</t>
  </si>
  <si>
    <t>ACA-E-42</t>
  </si>
  <si>
    <t>MTRO. ALEJANDRO ALBERTO DÍAZ CRUZ</t>
  </si>
  <si>
    <t>CONFERENCIA "IMPLICACIONES DE LA IMPLEMENTACIÓN DEL NUEVO SISTEMA DE JUSTICIA PENAL EN EL ÁMBITO FEDERAL"</t>
  </si>
  <si>
    <t>22-24 DE MAYO DE 2016</t>
  </si>
  <si>
    <t>ACA-E-43</t>
  </si>
  <si>
    <t>MAGDO. GERARDO DAVILA GAONA</t>
  </si>
  <si>
    <t>23 DE MAYO DE 2016</t>
  </si>
  <si>
    <t>ACA-E-44</t>
  </si>
  <si>
    <t>26 DE MAYO DE 2016</t>
  </si>
  <si>
    <t>ACA-E-45</t>
  </si>
  <si>
    <t>27 Y 28 DE MAYO DE 2016</t>
  </si>
  <si>
    <t>ACA-E-46</t>
  </si>
  <si>
    <t>LIC. RODRIGO MORENO TRUJILLO</t>
  </si>
  <si>
    <t>MÓDULO V (PRIMERA PARTE)</t>
  </si>
  <si>
    <t>27-29 DE MAYO DE 2016</t>
  </si>
  <si>
    <t>ACA-E-47</t>
  </si>
  <si>
    <t>BENJAMIN OROZCO GUTIERREZ</t>
  </si>
  <si>
    <t>CINE DEBATE: BUENAS NOCHES, BUENA SUERTE</t>
  </si>
  <si>
    <t>COMENTARIOS DE LA PELICULA: BUENAS NOCHES, BUENA SUERTE</t>
  </si>
  <si>
    <t>AGUASCALIENTES</t>
  </si>
  <si>
    <t xml:space="preserve">3 de mayo </t>
  </si>
  <si>
    <t>AGS-LE-004</t>
  </si>
  <si>
    <t>CARLOS RAMOS HERRERA</t>
  </si>
  <si>
    <t>DIPLOMADO: ACCESO A LA JUSTICIA EN MATERIA DE DERECHOS HUMANOS</t>
  </si>
  <si>
    <t>SISTEMA MEXICANO II</t>
  </si>
  <si>
    <t xml:space="preserve">12 y 13 de mayo </t>
  </si>
  <si>
    <t>AGS-E-006</t>
  </si>
  <si>
    <t>ARIEL ROJAS CABALLERO</t>
  </si>
  <si>
    <t>MODELO GENERAL DE CONTROL DE CONSTITUCIONALIDAD Y CONVENCIONALIDAD (PARAMETRO DE REGULARIDAD CONSTITUCIONALIDAD)</t>
  </si>
  <si>
    <t>20-21 de mayo</t>
  </si>
  <si>
    <t>JUAN PONCE SANCHEZ</t>
  </si>
  <si>
    <t>EXPERIENCIA LOCAL</t>
  </si>
  <si>
    <t>26 y 27 de mayo</t>
  </si>
  <si>
    <t>AGS-E-007</t>
  </si>
  <si>
    <t>KARINA ARIAS MUÑOZ</t>
  </si>
  <si>
    <t>TALLER: “EL PODER JUDICIAL Y LOS DERECHOS HUMANOS DE LAS PERSONAS MIGRANTES Y SUJETAS DE PROTECCION INTERNACIONAL EN MEXICO”.</t>
  </si>
  <si>
    <t>MARCO NORMATIVO MIGRATORIO EN MEXICO</t>
  </si>
  <si>
    <t xml:space="preserve">12-13 de mayo </t>
  </si>
  <si>
    <t>AGS-E-008</t>
  </si>
  <si>
    <t>ELIZABETH ARROYO QUINTANA</t>
  </si>
  <si>
    <t>PROTOCOLO DE ACTUACION PARA QUIENES IMPARTEN JUSTICIA EN CASOS QUE AFECTAN A PERSONAS MIGRANTES Y SUJETAS DE PROTECCION INTERNACIONAL.</t>
  </si>
  <si>
    <t>TALLER DE LITIGACION ORAL PENAL: AUDIENCIA INICIAL, INTERMEDIA Y DE JUICIO ORAL</t>
  </si>
  <si>
    <t>LITIGACION ORAL PENAL: AUDIENCIA INICIAL, INTERMEDIA Y DE JUICIO ORAL</t>
  </si>
  <si>
    <t>16, 18, 23, 25 Y 30 de mayo</t>
  </si>
  <si>
    <t>ANGELICA CONTRERAS RUVALCABA</t>
  </si>
  <si>
    <t>MESA DE DEBATE: DERECHO A LA LIBERTAD DE EXPRESION</t>
  </si>
  <si>
    <t>DERECHO A LA LIBERTAD DE EXPRESION</t>
  </si>
  <si>
    <t xml:space="preserve">17 de mayo </t>
  </si>
  <si>
    <t>DANIELA VITERI</t>
  </si>
  <si>
    <t>RICARDO SALMON VILLAREAL</t>
  </si>
  <si>
    <t>ARI-LE-03</t>
  </si>
  <si>
    <t>RUTILIO LÓPEZ ALTAMIRANO</t>
  </si>
  <si>
    <t>CINE DEBATE BUENAS NOCHES Y BUENA SUERTE.</t>
  </si>
  <si>
    <t>DERECHO A LA LIBERTAD DE EXPRESIÓN</t>
  </si>
  <si>
    <t>ARIO DE ROSALES</t>
  </si>
  <si>
    <t>17 DE MAYO</t>
  </si>
  <si>
    <t>KIPATLA DERECHOS DE LOS NIÑOS (AS) A LA NO DISCRIMINACIÓN.</t>
  </si>
  <si>
    <t>DERECHO DE LOS NIÑOS A LA EDUCACIÓN Y AL TIEMPO LIBRE</t>
  </si>
  <si>
    <t>18 DE MAYO</t>
  </si>
  <si>
    <t>CELIC YOLIA MENDOZA ADAME</t>
  </si>
  <si>
    <t>CONFERENCIA DERECHO A LA LIBERTAD DE EXPRESION</t>
  </si>
  <si>
    <t>24 DE MAYO</t>
  </si>
  <si>
    <t>SERGIO LEMUS CALDERON</t>
  </si>
  <si>
    <t>SALVADOR CEJA BARRERA</t>
  </si>
  <si>
    <t>CONFERENCIA CRONICA DEL A.D.R. 2806/12 DE LA SCJN. DERECHO ALA LIBERTAD DE EXPRESION</t>
  </si>
  <si>
    <t>CRONICA DEL A.D.R.  2806/12 DE LA SCJN.DERECHO ALA LIBERTAD DE EXPRESIÓN</t>
  </si>
  <si>
    <t>26 DE MAYO</t>
  </si>
  <si>
    <t>YOHANNA GPE. BASULTO ARROYO</t>
  </si>
  <si>
    <t xml:space="preserve">DIPLOMADO </t>
  </si>
  <si>
    <t>ACCESO A LA JUSTICIA EN MATERIA DE DERECHOS HUMANOS</t>
  </si>
  <si>
    <t>CAMPECHE</t>
  </si>
  <si>
    <t>MIRNA PATRICIA MOGUEL CEBALLOS</t>
  </si>
  <si>
    <t>CARLOS FRANCISCO HUITZ GUTIERREZ</t>
  </si>
  <si>
    <t>VICTOR MANUEL RIVERO ALVAREZ</t>
  </si>
  <si>
    <t>JOSE ABELARDO RODRIGUEZ CANTU</t>
  </si>
  <si>
    <t>20, 26 Y 27/05/2016</t>
  </si>
  <si>
    <t>CAM-E-0003-2016</t>
  </si>
  <si>
    <t>MINISTRO EN RETIRO MARIANO AZUELA GÜITRÓN</t>
  </si>
  <si>
    <t>CONFERENCIA</t>
  </si>
  <si>
    <t>CULTURA JURIDICA Y CULTURA JURISDICIONAL</t>
  </si>
  <si>
    <t>JUAN YAH VELA</t>
  </si>
  <si>
    <t>MARTES DE CRONICAS</t>
  </si>
  <si>
    <t>CINE DEBATE Y MESA REDONDA</t>
  </si>
  <si>
    <t>3 Y 17/05/2016</t>
  </si>
  <si>
    <t>HECTOR DANIEL MOO AVILES</t>
  </si>
  <si>
    <t>CUN-LE-005</t>
  </si>
  <si>
    <t>LIC. FRANCISCO VERDAYES ORTÍZ</t>
  </si>
  <si>
    <t>CRÓNICAS</t>
  </si>
  <si>
    <t>$   0.00
$ 1,000.00</t>
  </si>
  <si>
    <t>$  0.00
 $ 0.00
 $  0.00</t>
  </si>
  <si>
    <t>DRA. FLOR RUÍZ COSÍO</t>
  </si>
  <si>
    <t>PROTOCOLO</t>
  </si>
  <si>
    <t>PERSPECTIVA DE GÉNERO</t>
  </si>
  <si>
    <t>11 DE MAYO</t>
  </si>
  <si>
    <t>$   0.00
$   0.00</t>
  </si>
  <si>
    <t>CUN-E-008</t>
  </si>
  <si>
    <t>LIC. JORGE ROBERTO ORDOÑEZ ESCOBAR</t>
  </si>
  <si>
    <t>DIPLOMADO</t>
  </si>
  <si>
    <t>13-15 DE MAYO</t>
  </si>
  <si>
    <t>$ 6,473.72
$ 1,995.00</t>
  </si>
  <si>
    <t>$  5,836.70
 $ 0.00
 $  0.00</t>
  </si>
  <si>
    <t>CUN-E-009</t>
  </si>
  <si>
    <t>LICDA. GABRIELA ELEONORA CORTÉS ARAUJO</t>
  </si>
  <si>
    <t>20-22 DE MAYO</t>
  </si>
  <si>
    <t>$   5,356.94
$  1,000.00</t>
  </si>
  <si>
    <t>$  5,489.11
 $ 0.00
 $  0.00</t>
  </si>
  <si>
    <t>MTRO. MARCO ANTONIO TOH EUAN</t>
  </si>
  <si>
    <t>CUN-E-010</t>
  </si>
  <si>
    <t>MAGDO. MARIO ALBERTO AGUILAR LAGUARDIA</t>
  </si>
  <si>
    <t>27-28 DE MAYO</t>
  </si>
  <si>
    <t>$  3,400.00
$  1,000.00</t>
  </si>
  <si>
    <t>CUN-E-011</t>
  </si>
  <si>
    <t>LICDA. KARIBA ARIAS MUÑOZ</t>
  </si>
  <si>
    <t>TALLER</t>
  </si>
  <si>
    <t>EL PODER JUDICIAL Y LOS DERECHOS HUMANOS DE LAS PERSONAS MIGRANTES Y SUJETAS A PROTECCIÓN INTERNACIONAL EN MÉXICO</t>
  </si>
  <si>
    <t>26-27 DE MAYO</t>
  </si>
  <si>
    <t>$  4,103.59
 $ 0.00
 $  0.00</t>
  </si>
  <si>
    <t>CUN-E-012</t>
  </si>
  <si>
    <t>LICDA. SANDRA LORENA CANO PADILLA</t>
  </si>
  <si>
    <t>MINISTRA MARGARITA BEATRIZ LUNA RAMOS</t>
  </si>
  <si>
    <t>CONFERENCIA MAGISTRAL</t>
  </si>
  <si>
    <t>"RETOS Y PERSPECTIVAS PARA LA PLENA VIGENCIA DE LA REFORMA CONSTITUCIONAL EN MATERIA DE DERECHOS HUMANOS"</t>
  </si>
  <si>
    <t>CELAYA</t>
  </si>
  <si>
    <t xml:space="preserve">06 DE MAYO DE 2016 </t>
  </si>
  <si>
    <t>CCJ-Celaya/RRC/E01/04/2016</t>
  </si>
  <si>
    <t>MAGDO. JUAN MANUEL ARREDONDO ELÍAS</t>
  </si>
  <si>
    <t>"ACCESO A LA JUSTICIA EN MATERIA DE DERECHOS HUMANOS"</t>
  </si>
  <si>
    <t xml:space="preserve">6 Y 7 DE MAYO DE 2016 </t>
  </si>
  <si>
    <t>MTRO. EDUARDO SARABIA SÁNCHEZ</t>
  </si>
  <si>
    <t>CURSO TALLER</t>
  </si>
  <si>
    <t>"TÉCNICAS DE LITIGACIÓN ORAL EN MATERIA PENAL"</t>
  </si>
  <si>
    <t xml:space="preserve">11 Y 12 DE MAYO DE 2016 </t>
  </si>
  <si>
    <t>CELAYA-E-004-2016</t>
  </si>
  <si>
    <t>MAGDO. ARIEL ALBERTO ROJAS CABALLERO</t>
  </si>
  <si>
    <t xml:space="preserve">13-14 DE MAYO DE 2016 </t>
  </si>
  <si>
    <t>DR. JESÚS SORIANO FLORES</t>
  </si>
  <si>
    <t xml:space="preserve">20 DE MAYO DE 2016 </t>
  </si>
  <si>
    <t>MTRO LUIS ALBERTO ESTRELLA ORTEGA</t>
  </si>
  <si>
    <t xml:space="preserve">21 DE MAYO DE 2016 </t>
  </si>
  <si>
    <t>CELAYA-E-003-2016</t>
  </si>
  <si>
    <t>MAGDO. RAFAEL ROJAS LICEA</t>
  </si>
  <si>
    <t xml:space="preserve">27 Y 28 DE MAYO DE 2016 </t>
  </si>
  <si>
    <t>CHE-E-30</t>
  </si>
  <si>
    <t>ISIDRO DE LOS SANTOS OLIVO</t>
  </si>
  <si>
    <t>DIPLOMADO "ACCESO A LA JUSTICIA EN MATERIA DE DERECHOS HUMANOS"</t>
  </si>
  <si>
    <t>CHETUMAL</t>
  </si>
  <si>
    <t>05 Y 07 DE MAYO</t>
  </si>
  <si>
    <t>CHE-E-31</t>
  </si>
  <si>
    <t>CLAUDIO RUBÉN KU PÉREZ</t>
  </si>
  <si>
    <t>12-14 DE MAYO</t>
  </si>
  <si>
    <t>CHE-E-32</t>
  </si>
  <si>
    <t>JOSÉ MANUEL ÁVILA FERNÁNDEZ</t>
  </si>
  <si>
    <t>19 Y 20 DE MAYO</t>
  </si>
  <si>
    <t>CHE-E-33</t>
  </si>
  <si>
    <t>LAURA A LEJANDRA TRUEBA FERNÁNDEZ</t>
  </si>
  <si>
    <t>26 - 28 DE AYO</t>
  </si>
  <si>
    <t>CHE-E-34</t>
  </si>
  <si>
    <t>HASSAN MEDINA RODRÍGUEZ</t>
  </si>
  <si>
    <t>MARTES DE CRÓNICAS. CICLO: DERECHO DE LA LIBERTAD DE EXPRESIÓN. PELÍCULA "BUENAS NOCHES Y BUENA SUERTE"</t>
  </si>
  <si>
    <t>03 DE MAYO</t>
  </si>
  <si>
    <t>CHE-E-35</t>
  </si>
  <si>
    <t>JUAN PABLO CALZADA CARRILLO</t>
  </si>
  <si>
    <t>MARTES DE CRÓNICAS. MESA REDONDA "DERECHO A LA LIBERTAD DE EXPRESIÓN"</t>
  </si>
  <si>
    <t>CHE-E-36</t>
  </si>
  <si>
    <t>SALIM CHAMLATTI</t>
  </si>
  <si>
    <t>CHE-E-37</t>
  </si>
  <si>
    <t>MARÍA DE ROSARIO CORONEL FRANCISCO</t>
  </si>
  <si>
    <t>CHE-LE-38</t>
  </si>
  <si>
    <t>PERSONAL DE CRÓNICAS DE LA DGCCJ</t>
  </si>
  <si>
    <t>MARTES DE CRÓNICAS. VIDEOCONFERENCIA: PRESENTACIÓN DE CRÓNICAS "DERECHO A LA LIBERTAD DE EXPRESIÓN"</t>
  </si>
  <si>
    <t>CHE-E-39</t>
  </si>
  <si>
    <t>PERSONAL DEL CENTRO DE ESTUDIOS CONSTITUCIONALES</t>
  </si>
  <si>
    <t>MARTES DE CRÓNICAS. CONFERENCIA CENTRO DE ESTUDIOS CONSTITUCIONALES "DERECHO A LA LIBERTAD DE EXPRESIÓN"</t>
  </si>
  <si>
    <t>31 DE MAYO</t>
  </si>
  <si>
    <t>CHE-E-40</t>
  </si>
  <si>
    <t>CARLOS JAVIER CAAMAL POLANCO</t>
  </si>
  <si>
    <t>CONFERENCIA "ARGUMENTACIÓN JURÍDICA EN MATERIA FISCAL"</t>
  </si>
  <si>
    <t>25 DE MAYO</t>
  </si>
  <si>
    <t>CHE-E-41</t>
  </si>
  <si>
    <t>CURSO "SISTEMA PENAL ACUSATORIO"</t>
  </si>
  <si>
    <t>02, 04 Y 09 DE MAYO</t>
  </si>
  <si>
    <t>CHE-E-42</t>
  </si>
  <si>
    <t>PEDRO PABLO ÁLVAREZ VEGA</t>
  </si>
  <si>
    <t>EVENTO EN COLABORACIÓN CON LA COMISIÓN EJECUTIVA DE ATENCIÓN A VICTIMAS FASE 2 Y FASE 3, SISTEMA PENAL ACUSATORIO</t>
  </si>
  <si>
    <t>CHE-E-43</t>
  </si>
  <si>
    <t>25 Y 26 DE MAYO</t>
  </si>
  <si>
    <t>S/N</t>
  </si>
  <si>
    <t>ALBA ERIKA GAMEZ MIRAMONTES</t>
  </si>
  <si>
    <t>CURSO COMISIÓN EJECUTIVA DE ATENCIÓN VICTIMAS, FASE 2</t>
  </si>
  <si>
    <t>AUDIENCIA INICIAL SISTEMA PENAL ACUSATORIO</t>
  </si>
  <si>
    <t>CHIHUAHUA, CHIHUAHUA</t>
  </si>
  <si>
    <t>16  Y 18 DE MAYO DE 2016</t>
  </si>
  <si>
    <t xml:space="preserve"> ALEJANDRA RAMOS DURÁN</t>
  </si>
  <si>
    <t>16 Y 18 DE MAYO DE 2016</t>
  </si>
  <si>
    <t>RICARDO MÁRQUEZ TORRES</t>
  </si>
  <si>
    <t>AUDIENCIA INTERMEDIA SISTEMA PENAL ACUSATORIO</t>
  </si>
  <si>
    <t>23 Y 25 DE MAYO DE 2016</t>
  </si>
  <si>
    <t>CUAUHTÉMOC CUELLAR</t>
  </si>
  <si>
    <t>DERECHOS HUMANOS</t>
  </si>
  <si>
    <t>4, 5, 11, 12, 18 Y 19 DE MAYO DE 2016</t>
  </si>
  <si>
    <t>JOSÉ LUIS VÁZQUEZ CAMACHO</t>
  </si>
  <si>
    <t>25 Y 26 DE MAYO DE 2016</t>
  </si>
  <si>
    <t>CHI-E-06-2016</t>
  </si>
  <si>
    <t>KARLOS ARTEMIO CASTILLA JUÁREZ</t>
  </si>
  <si>
    <t>CONFERENCIA "LA INDEPENDENCIA JUDICIAL EN EL LLAMADO CONTROL DE CONVENCIONALIDAD INTERAMERICANO"</t>
  </si>
  <si>
    <t>CONTROL DE CONVENCIONALIDAD INTERAMERICANO</t>
  </si>
  <si>
    <t>03-04 DE MAYO DE 2016</t>
  </si>
  <si>
    <t>CHI-LE-04-2016</t>
  </si>
  <si>
    <t>SAMUEL LÓPEZ PARRA</t>
  </si>
  <si>
    <t>CURSO "ASPECTOS PRÁCTICOS DEL JUICIO ORAL CIVIL Y FAMILIAR"</t>
  </si>
  <si>
    <t>JUICIO ORAL CIVIL Y FAMILIAR</t>
  </si>
  <si>
    <t>16 -19 DE MAYO DE 2016</t>
  </si>
  <si>
    <t>CJZ-LE-004</t>
  </si>
  <si>
    <t>NORBERTO LÓPEZ GARZA</t>
  </si>
  <si>
    <t>MARTES DE CRÓNICAS: DERECHO A LA LIBERTAD DE EXPRESIÓN                                                                          CINE DEBATE: "BUENAS NOCHES, Y BUENA SUERTE".</t>
  </si>
  <si>
    <t>DERECHO A LA LIBERTAD DE EXPRESIÓN                                                                          CINE DEBATE: "BUENAS NOCHES, Y BUENA SUERTE".</t>
  </si>
  <si>
    <t>03 DE MAYO.</t>
  </si>
  <si>
    <t>NORBERTO LÓPEZ GARZA Y JOSÉ LUIS ORTEGA LEÓN</t>
  </si>
  <si>
    <t xml:space="preserve">MARTES DE CRÓNICAS: MESA REDONDA "DERECHO A LA LIBERTAD DE EXPRESIÓN".                   </t>
  </si>
  <si>
    <t>"DERECHO A LA LIBERTAD DE EXPRESIÓN".</t>
  </si>
  <si>
    <t>17 DE MAYO.</t>
  </si>
  <si>
    <t>MAESTRO SÁUL GARCIA CORONA</t>
  </si>
  <si>
    <t xml:space="preserve">MARTES DE CRÓNICAS: PRESENTACIÓN DE CRÓNICAS "DERECHO A LA LIBERTAD DE EXPRESIÓN".          </t>
  </si>
  <si>
    <t xml:space="preserve">"DERECHO A LA LIBERTAD DE EXPRESIÓN".    </t>
  </si>
  <si>
    <t>24 DE MAYO.</t>
  </si>
  <si>
    <t>ROBERTO LARA CHAGOYAN</t>
  </si>
  <si>
    <t>MARTES DE CRÓNICAS: CONFERENCIA CEC "LIBERTAD DE EXPRESIÓN".</t>
  </si>
  <si>
    <t>"LIBERTAD DE EXPRESIÓN".</t>
  </si>
  <si>
    <t>31 DE MAYO.</t>
  </si>
  <si>
    <t>ERNESTO CORNEJO ANGELES</t>
  </si>
  <si>
    <t>PROGRAMA PARA JUZGADORES DEL NSJP AÚN NO ADSCRITOS "ACTIVIDADES DE DIFUSIÓN SOBRE LAS IMPLICACIONES DEL NSJP DIRIGIDA A LA SOCIEDAD CIVIL". EVENTO EN COLABORACION  CON LA UNIDAD PARA LA IMPLEMENTACIÓN DE LA REFORMA PENAL DEL CJF.</t>
  </si>
  <si>
    <t>"ACTIVIDADES DE DIFUSIÓN SOBRE LAS IMPLICACIONES DEL NSJP DIRIGIDA A LA SOCIEDAD CIVIL".</t>
  </si>
  <si>
    <t>09 DE MAYO.</t>
  </si>
  <si>
    <t>JOSÉ AVELINO OROZCO CÓRDOVA</t>
  </si>
  <si>
    <t>11 DE MAYO.</t>
  </si>
  <si>
    <t xml:space="preserve">CJZ-LE-004  JUA-E-005   </t>
  </si>
  <si>
    <t>AMBROSIO DE JESÚS MICHEL HIGUERA</t>
  </si>
  <si>
    <t>CONFERENCIA: "DERECHO PENAL FISCAL".</t>
  </si>
  <si>
    <t>"DERECHO PENAL FISCAL".</t>
  </si>
  <si>
    <t>13 DE MAYO.</t>
  </si>
  <si>
    <t>ADELA LOZOYA GUTIÉRREZ</t>
  </si>
  <si>
    <t>TALLER "SISTEMA PENAL ACUSATORIO".</t>
  </si>
  <si>
    <t>"SISTEMA PENAL ACUSATORIO".</t>
  </si>
  <si>
    <t>16 Y 17 DE MAYO.</t>
  </si>
  <si>
    <t>JORGE ARTURO GUTIÉRREZ ORTIZ</t>
  </si>
  <si>
    <t>23 Y 25 DE MAYO.</t>
  </si>
  <si>
    <t>ANDRÉS JAVIER BARRERA RUBIO</t>
  </si>
  <si>
    <t>27 Y 30 DE MAYO.</t>
  </si>
  <si>
    <t>OSCAR ALTAMIRANO PIÑA</t>
  </si>
  <si>
    <t>DIPLOMADO "ACCESO A LA JUSTICIA EN MATERIA DE DERECHOS HUMANOS" 2016.</t>
  </si>
  <si>
    <t>ACCESO A LA JUSTICIA NACIONAL DE LOS DERECHOS HUMANOS.</t>
  </si>
  <si>
    <t>04 Y 06 DE MAYO.</t>
  </si>
  <si>
    <t>JESÚS ALBERTO SOLIS POBLANO</t>
  </si>
  <si>
    <t>11, 12, 18 Y 19 DE MAYO.</t>
  </si>
  <si>
    <t>HUGO MARTÍNEZ MONTOYA</t>
  </si>
  <si>
    <t>25 Y 26 DE MAYO.</t>
  </si>
  <si>
    <t>CDO-E-007</t>
  </si>
  <si>
    <t>LUIS RENTERIA BARRAGAN</t>
  </si>
  <si>
    <t>DIPLOMADO “ACCESO A LA JUSTICIA EN MATERIA DE DERECHOS HUMANOS”</t>
  </si>
  <si>
    <t>MODULO V. EL JUICIO DE AMPARO COMO MEDIO DE ACCESO A LA JUSTICIA EN MATERIA DE DERECHOS HUMANOS. 
TEMA 15.  NUEVO JUICIO DE AMPARO.</t>
  </si>
  <si>
    <t>6-8 DE MAYO</t>
  </si>
  <si>
    <t>$3,916.80             $2,000.00</t>
  </si>
  <si>
    <t>$0.00                 $1,000.00           $0.00</t>
  </si>
  <si>
    <t>CDO-E-010</t>
  </si>
  <si>
    <t>BALDOMERO MENDOZA LOPEZ</t>
  </si>
  <si>
    <t>MODULO V. EL JUICIO DE AMPARO COMO MEDIO DE ACCESO A LA JUSTICIA EN MATERIA DE DERECHOS HUMANOS. 
TEMA 14 ACCIONES COLECTIVAS.</t>
  </si>
  <si>
    <t>$3,084.80             $1,506.00</t>
  </si>
  <si>
    <t>$6,165.92                $0.00           $0.00</t>
  </si>
  <si>
    <t>CDO-LE-004</t>
  </si>
  <si>
    <t xml:space="preserve">MAURO ARMENDARIZ BORQUEZ </t>
  </si>
  <si>
    <t>CICLO DE: MARTES DE CRONICAS: DERECHO A LA LIBERTAD DE EXPRESION</t>
  </si>
  <si>
    <t>CINE DEBATE CON LA PROYECCION DE LA PELICULA: BUENAS NOCHES, Y BUENA SUERTE</t>
  </si>
  <si>
    <t>3 Y 17 DE MAYO</t>
  </si>
  <si>
    <t>$0.00             $0.00</t>
  </si>
  <si>
    <t>$0.00                $0.00           $0.00</t>
  </si>
  <si>
    <t>MONICA VALDIVIA LOPEZ</t>
  </si>
  <si>
    <t>MESA DE DEBATE SOBRE EL TEMA DEL DERECHO A LA LIBERTAD DE EXPRESION</t>
  </si>
  <si>
    <t>17 D EMAYO</t>
  </si>
  <si>
    <t xml:space="preserve">MARIA RIVERA PONCE </t>
  </si>
  <si>
    <t xml:space="preserve">17 DE MAYO </t>
  </si>
  <si>
    <t>ARTURO DIAZ SAN VICENTE</t>
  </si>
  <si>
    <t>EXPOSICION DEL ASUNTO: AMPARO EN REVISION 690/2015 (SEGUNDA SALA)</t>
  </si>
  <si>
    <t>SAUL GARCIA CORONA</t>
  </si>
  <si>
    <t xml:space="preserve">ROBERTO LARA CHAGOYAN </t>
  </si>
  <si>
    <t>ANALISIS DE LA RESOLUCION DE LA SUPREMA CORTE DE JUSTICIA DE LA NACION</t>
  </si>
  <si>
    <t>DIANA GONZALEZ CARVALLO</t>
  </si>
  <si>
    <t xml:space="preserve">CECILIA ARMENGOL ALONSO </t>
  </si>
  <si>
    <t>LUZ OROZCO Y VILLA</t>
  </si>
  <si>
    <t>CDO-E-011</t>
  </si>
  <si>
    <t>HORACIO MONTOYA KEY</t>
  </si>
  <si>
    <t>SEMINARIO EN ARGUMENTACION JURIDICA</t>
  </si>
  <si>
    <t>MODULO I
ARGUMENTACION Y RETORICA
MODULO II
EL RAZONAMIENTO</t>
  </si>
  <si>
    <t>20 Y 21  DE MAYO</t>
  </si>
  <si>
    <t>$1,682.39             $1,902.00</t>
  </si>
  <si>
    <t>$4,740.88                $235.00           $250.00</t>
  </si>
  <si>
    <t>CDO-E-012</t>
  </si>
  <si>
    <t>MODULO III
LA HERMENEUTICA JURIDICA
MODULO IV
ESTRUCTURACION Y COMPRENSION DE SENTENCIAS Y OTROS ESCRITOS JUDICIALES</t>
  </si>
  <si>
    <t>27 Y 28 DE MAYO</t>
  </si>
  <si>
    <t>$4,308.79             $1,552.00</t>
  </si>
  <si>
    <t>$4,106.29                $0.00           $0.00</t>
  </si>
  <si>
    <t>JESUS OLIVARES ABRIL</t>
  </si>
  <si>
    <t>PRESTAMO DE INSTALACIONES: SUPREMO TRIBUNAL DE JUSTICIA DEL ESTADO</t>
  </si>
  <si>
    <t>CURSO CAPACITACION EN PROTECCION CIVIL</t>
  </si>
  <si>
    <t>23 DE MAYO</t>
  </si>
  <si>
    <t>VIC-LE-003</t>
  </si>
  <si>
    <t>MTRO. ABELARDO PERALES MELENDEZ</t>
  </si>
  <si>
    <t>4 Y 6 DE MAYO</t>
  </si>
  <si>
    <t>LIC. CARLOS LEON CARREÑO LUGO</t>
  </si>
  <si>
    <t>11 Y12 DE MAYO</t>
  </si>
  <si>
    <t>VIC-E-013-2016  VIC-LE-003</t>
  </si>
  <si>
    <t>DR. JOSE MIGUEL CABRALES LUCIO</t>
  </si>
  <si>
    <t>18-20 DE MAYO</t>
  </si>
  <si>
    <t>MTRO. CLAYDE ALFDAN SALDIVAR ALONSO</t>
  </si>
  <si>
    <t>26 Y 27 DE MAYO</t>
  </si>
  <si>
    <t>MTRO. ROLANDO GARCÍA CONDE</t>
  </si>
  <si>
    <t>MARTES DE CRÓNICAS "DERECHOS A LA LIBERTAD DE EXPRESIÓN"</t>
  </si>
  <si>
    <t>LIC. JOSÉ CORTÁZAR LÓPEZ</t>
  </si>
  <si>
    <t>DR. JUAN PLUTARCO ARCOS MARTINEZ</t>
  </si>
  <si>
    <t>LIC. LOURDES GUADALUPE AVILA TOVÍAS</t>
  </si>
  <si>
    <t>VIC-E-015-2016  VIC-LE-003</t>
  </si>
  <si>
    <t>MAGDO. GUILLERMO CUAUTLE VARGAS</t>
  </si>
  <si>
    <t>CONFERENCIA "PLENO DE CIRCUITO" EN TAMPICO, TAMAULIPAS</t>
  </si>
  <si>
    <t>20-21 DE MAYO</t>
  </si>
  <si>
    <t>LIC. ROBERTO NEGRETE ROMERO</t>
  </si>
  <si>
    <t xml:space="preserve">CONFERENCIA </t>
  </si>
  <si>
    <t>MAGDO. JORGE SEBASTIAN MARTINEZ GARCIA</t>
  </si>
  <si>
    <t>CONFERENCIA "CRITERIOS TRASCENDENTES DEL XIX CIRCUITO DEL PODER JUDICIAL DE LA FEDERACIÓN</t>
  </si>
  <si>
    <t>30 DE MAYO</t>
  </si>
  <si>
    <t>MTRA. REYNA KARINA TORRES BARRIENTOS</t>
  </si>
  <si>
    <t>TALLER SOBRE EL SISTEMA PENAL ACUSATORIO</t>
  </si>
  <si>
    <t>16 DE MAYO</t>
  </si>
  <si>
    <t>DR. JOSÉ GUILLERMO RUELAS OCAMPO</t>
  </si>
  <si>
    <t>MARTES DE CRÓNICAS. CINE DEBATE. PROYECCIÓN DE PELÍCULA BUENAS NOCHES, Y BUENA SUERTE. DERECHO A LA LIBERTAD DE EXPRESIÓN</t>
  </si>
  <si>
    <t>COLIMA</t>
  </si>
  <si>
    <t>3 DE MAYO DE 2016</t>
  </si>
  <si>
    <t>0.00                                                       0.00</t>
  </si>
  <si>
    <t>0.00                                                       0.00                                             0.00</t>
  </si>
  <si>
    <t>COL-E-011-2016</t>
  </si>
  <si>
    <t>MTRO. DAVID GARCÍA SARUBBI</t>
  </si>
  <si>
    <t>DIPLOMADO ACCESO A LA JUSTICIA EN MATERIA DE DERECHOS HUMANOS</t>
  </si>
  <si>
    <t>6 Y 7 DE MAYO DE 2016</t>
  </si>
  <si>
    <t>2,688.00                                                       1,000.00</t>
  </si>
  <si>
    <t>6,832.00                                                       0.00                                             40.00</t>
  </si>
  <si>
    <t>COL-E-012-2016</t>
  </si>
  <si>
    <t>MTRO. MIGUEL ANTONIO NÚÑEZ VALADEZ</t>
  </si>
  <si>
    <t xml:space="preserve">MODELO GENERAL DE CONTROL DE CONSTITUCIONALIDAD Y CONVENCIONALIDAD </t>
  </si>
  <si>
    <t>6,826.00                                                       0.00                                             0.00</t>
  </si>
  <si>
    <t>DR. ENOC FRANCISCO MORÁN TORRES</t>
  </si>
  <si>
    <t>MARTES DE CRÓNICAS. MESA REDONDA. DERECHO A LA LIBERTAD DE EXPRESIÓN</t>
  </si>
  <si>
    <t>LICDA. ABDI ALONSO TRUJILLO</t>
  </si>
  <si>
    <t>MTRO. ÁNGEL FERNANDO PRADO LÓPEZ</t>
  </si>
  <si>
    <t>COL-E-013-2016</t>
  </si>
  <si>
    <t>LIC. JORGE JANNU LIZÁRRAGA DELGADO</t>
  </si>
  <si>
    <t>ARTÍCULO 105 CONSTITUCIONAL</t>
  </si>
  <si>
    <t>3,009.01                                                       1,478.00</t>
  </si>
  <si>
    <t>6,826.00                                                       0.00                                             20.00</t>
  </si>
  <si>
    <t>COL-E-014-2016</t>
  </si>
  <si>
    <t>MTRO. AURELIO ISRAEL CORONADO MARES</t>
  </si>
  <si>
    <t>SEMINARIO ANÁLISIS DE PRUEBAS PERICIALES PARA EL SISTEMA PENAL ACUSATORIO</t>
  </si>
  <si>
    <t>ANÁLISIS DE PRUEBAS PERICIALES PARA EL SISTEMA PENAL ACUSATORIO</t>
  </si>
  <si>
    <t>23-29 DE MAYO DE 2016</t>
  </si>
  <si>
    <t>6,424.70                                                       1,826.00</t>
  </si>
  <si>
    <t>0.00                                                       2,660.20                                             0.00</t>
  </si>
  <si>
    <t>JUEZ ADOLFO ALDRETE VARGAS</t>
  </si>
  <si>
    <t>TALLER SISTEMA PENAL ACUSATORIO</t>
  </si>
  <si>
    <t>AUDIENCIA INICIAL, AUDIENCIA DE ETAPA INTERMEDIA Y ETAPA DE JUICIO ORAL</t>
  </si>
  <si>
    <t>16, 23 Y 30 DE MAYO DE 2016</t>
  </si>
  <si>
    <t>JUEZA LORENA JOSEFINA PÉREZ ROMO</t>
  </si>
  <si>
    <t>18 Y 25 DE MAYO DE 2016</t>
  </si>
  <si>
    <t>DGCCJ-3511-16</t>
  </si>
  <si>
    <t>MONICA SALAZAR SALAZAR</t>
  </si>
  <si>
    <t>CURSO</t>
  </si>
  <si>
    <t>"REDES CONTRA LA TRATA DE PERSONAS"</t>
  </si>
  <si>
    <t>CUERNAVACA</t>
  </si>
  <si>
    <t>2, 3 Y 4 DE MAYO DE 2016</t>
  </si>
  <si>
    <t>LYD ELISA PENSADO PIEDRA</t>
  </si>
  <si>
    <t>PARIS BENJAMIN LEZAMA LOPEZ</t>
  </si>
  <si>
    <t>OSCAR IVAN DELGADO LOPEZ</t>
  </si>
  <si>
    <t>KATHLEEN ELIZABETH GATELY</t>
  </si>
  <si>
    <t>NATALIA LOPEZ HERNANDEZ</t>
  </si>
  <si>
    <t>RUTH DELGADILLO MARTINEZ</t>
  </si>
  <si>
    <t>MARIANA WENZEL GONZALEZ</t>
  </si>
  <si>
    <t>CCJ-CUE-302-2016</t>
  </si>
  <si>
    <t>AURA HERNANDEZ HERNANDEZ</t>
  </si>
  <si>
    <t>MARTES DE CRONICAS. CICLO EL DERECHO A LA LIBERTAD DE EXPRESION</t>
  </si>
  <si>
    <t>CINE DEBATE "GOOD NIGHT AND GOOD LUCK"</t>
  </si>
  <si>
    <t>DGCCJ-3619-16</t>
  </si>
  <si>
    <t>OSCAR MAURICIO GUERRA FORD</t>
  </si>
  <si>
    <t>"ALCANCES DE LA NUEVA LEY DE TRANSPARENCIA EN EL ESTADO DE MORELOS"</t>
  </si>
  <si>
    <t>GRACIELA RODRIGUEZ MANZO</t>
  </si>
  <si>
    <t>DIPLOMADO "EL ACCESO A LA JUSTICIA EN MATERIA DE DERECHOS HUMANOS"</t>
  </si>
  <si>
    <t>"MODULO IV: ACCESO A LA JUSTICIA NACIONAL DE DERECHOS HUMANOS (SISTEMA MEXICANO II)</t>
  </si>
  <si>
    <t>CUE-UE-05-16</t>
  </si>
  <si>
    <t>CUE-E-16-2016</t>
  </si>
  <si>
    <t>EVENTO PROGRAMADO NIVEL 2</t>
  </si>
  <si>
    <t>DAVID ARMANDO PRIETO LIMON</t>
  </si>
  <si>
    <t>"ESTRATEGIAS DE LITIGACION ORAL"</t>
  </si>
  <si>
    <t>ESMERALDA THADEO PEDROZA</t>
  </si>
  <si>
    <t>TLAOLLI PRECIADO BAHENA</t>
  </si>
  <si>
    <t>MESA REDONDA "EL DERECHO A LA LIBERTAD DE EXPRESION"</t>
  </si>
  <si>
    <t>DANIEL ADAME OSORIO</t>
  </si>
  <si>
    <t>CCJ-CUE-357-2016</t>
  </si>
  <si>
    <t>MARIA ELISA FRANCO MARTIN DEL CAMPO</t>
  </si>
  <si>
    <t>"MODULO III. ACCESO A LA JUSTICIA INTERNACIONAL DE DERECHOS HUMANOS (SISTEMA INTERAMERICANO II)</t>
  </si>
  <si>
    <t>20 DE MAYO DE 2016</t>
  </si>
  <si>
    <t>CUE-E-12-2016</t>
  </si>
  <si>
    <t>ZAMIR ANDRES FAJARDO MORALES</t>
  </si>
  <si>
    <t>"MODULO IV. ACCESO A LA JUSTICIA NACIONAL DE DERECHOS HUMANOS (SISTEMA MEXICANO I)"</t>
  </si>
  <si>
    <t>21 DE MAYO DE 2016</t>
  </si>
  <si>
    <t>CUE-E-13-2016</t>
  </si>
  <si>
    <t>EHECATL DANTE AGUILAR DOMINGUEZ</t>
  </si>
  <si>
    <t>"VENUSTIANO CARRANZA: VIDA, OBRA Y LEGADO"</t>
  </si>
  <si>
    <t>25 DE MAYO DE 2016</t>
  </si>
  <si>
    <t>LUZ MARIA MORALES ESCOBAR</t>
  </si>
  <si>
    <t>OSCAR LOPEZ MACEDO</t>
  </si>
  <si>
    <t>ENRIQUE IRAZOQUE PALAZUELOS</t>
  </si>
  <si>
    <t>28 DE MAYO DE 2016</t>
  </si>
  <si>
    <t>CUE-E-19-2016</t>
  </si>
  <si>
    <t>ALEJANDRA MARTINEZ VERASTEGUI</t>
  </si>
  <si>
    <t>"MODULO IV: ACCESO A LA JUSTICIA NACIONAL DE DERECHOS HUMANOS (MODELO GENERAL DE CONTROL DE CONSTITUCIONALIDAD Y CONVENCIONALIDAD)</t>
  </si>
  <si>
    <t>27 DE MAYO DE 2016</t>
  </si>
  <si>
    <t>CUE-UE-04</t>
  </si>
  <si>
    <t>CUE-E-14-2016</t>
  </si>
  <si>
    <t>ROGELIO ARTURO BARCENA ZUBIETA</t>
  </si>
  <si>
    <t>CUE-E-15-2016</t>
  </si>
  <si>
    <t>OCTAVIO FEDERICO LAZCANO PAEZ</t>
  </si>
  <si>
    <t>30 DE MAYO DE 2016</t>
  </si>
  <si>
    <t>CUL-E-010</t>
  </si>
  <si>
    <t>CUL-E-013</t>
  </si>
  <si>
    <t>CUL-E-014</t>
  </si>
  <si>
    <t>CUL-E-015</t>
  </si>
  <si>
    <t>CUL-E-016</t>
  </si>
  <si>
    <t>CUL-LE-003</t>
  </si>
  <si>
    <t>CUL-E-017</t>
  </si>
  <si>
    <t>CUL-E-018</t>
  </si>
  <si>
    <t>CUL-E-019</t>
  </si>
  <si>
    <t>CUL-E-020</t>
  </si>
  <si>
    <t>DUR-E-027</t>
  </si>
  <si>
    <t>ROCÍO ALMERAZ HERNÁNDEZ</t>
  </si>
  <si>
    <t>"BUENAS NOCHES BUENA SUERTE"</t>
  </si>
  <si>
    <t>DURANGO</t>
  </si>
  <si>
    <t>3 DE MAYO</t>
  </si>
  <si>
    <t>DUR-E-028</t>
  </si>
  <si>
    <t>ZITLALLY FLORES FERNÁNDEZ</t>
  </si>
  <si>
    <t>6 Y 7 DE MAYO</t>
  </si>
  <si>
    <t>DUR-E-029</t>
  </si>
  <si>
    <t>SAÚL DIAZ RUTIAGA</t>
  </si>
  <si>
    <t>13 Y 14 DE MAYO</t>
  </si>
  <si>
    <t>DUR-E-030</t>
  </si>
  <si>
    <t>ALEJANDRO MERAZ CARRANZA</t>
  </si>
  <si>
    <t>DUR-E-031</t>
  </si>
  <si>
    <t>JESÚS RODRÍGUEZ CABRAL</t>
  </si>
  <si>
    <t>DUR-E-032</t>
  </si>
  <si>
    <t>FRANCISCO AGUIRRE SARABIA</t>
  </si>
  <si>
    <t>ESCUELA DE LA JUSTICIA</t>
  </si>
  <si>
    <t>"DONACIÓN DE ÓRGANOS"</t>
  </si>
  <si>
    <t>DUR-E-033</t>
  </si>
  <si>
    <t xml:space="preserve">LUIS MANIFACIO TEJADA </t>
  </si>
  <si>
    <t>MESA REDONDA</t>
  </si>
  <si>
    <t>"DERECHO A LA LIBERTAD DE EXPRESIÓN"</t>
  </si>
  <si>
    <t>DUR-E-034</t>
  </si>
  <si>
    <t>SERGIO HUERTA GARCÍA</t>
  </si>
  <si>
    <t>DUR-E-035</t>
  </si>
  <si>
    <t>RENE GALAVÍZ CÁZARES</t>
  </si>
  <si>
    <t>DUR-E-036</t>
  </si>
  <si>
    <t>JUAN RAMÍREZ LÓPEZ</t>
  </si>
  <si>
    <t>"DIFUSIÓN DIRIGIDA AL PÚBLICO EN GENERAL SOBRE EL NUEVO SISTEMA DE JUSTICIA PENAL"</t>
  </si>
  <si>
    <t>16 Y 13 DE MAYO</t>
  </si>
  <si>
    <t>DUR-E-037</t>
  </si>
  <si>
    <t>NICOLE ILLAND MURGA</t>
  </si>
  <si>
    <t>"AMPARO DIRECTO 2806/2012"</t>
  </si>
  <si>
    <t>DUR-E-038</t>
  </si>
  <si>
    <t>ROBERTO LARA CHAGOYÁN</t>
  </si>
  <si>
    <t>"RESOLUCIONES DE LA SCJN"</t>
  </si>
  <si>
    <t>DUR-E-039</t>
  </si>
  <si>
    <t>MARÍA GALARZA FLORES</t>
  </si>
  <si>
    <t xml:space="preserve">EVENTO EN COLABORACIÓN CON LA COMISIÓN EJECUTIVA DE ATENCIÓN A VICTIMAS FASE 2 Y FASE 3 </t>
  </si>
  <si>
    <t>"SISTEMA PENAL ACUSATORIO"</t>
  </si>
  <si>
    <t>16 Y 18 DE MAYO</t>
  </si>
  <si>
    <t>DUR-E-040</t>
  </si>
  <si>
    <t>JORGE RAMÍREZ MARRUFO</t>
  </si>
  <si>
    <t>DUR-E-041</t>
  </si>
  <si>
    <t>YESIKA RAMOS RODRÍGUEZ</t>
  </si>
  <si>
    <t>23 Y 25 DE MAYO</t>
  </si>
  <si>
    <t>DUR-E-042</t>
  </si>
  <si>
    <t>JOSÉ CASTRO ROMERO</t>
  </si>
  <si>
    <t>DUR-E-043</t>
  </si>
  <si>
    <t>CIPACTLI ANDRADE VILLEGAS</t>
  </si>
  <si>
    <t>30 DE MAYO Y 1 DE JUNIO</t>
  </si>
  <si>
    <t>DUR-E-044</t>
  </si>
  <si>
    <t>JORGE SIERRA SORIA</t>
  </si>
  <si>
    <t>18 Y 22 DE MAYO</t>
  </si>
  <si>
    <t>ENS-E-010</t>
  </si>
  <si>
    <t>GRACIELA ZAMUDIO CAMPOS</t>
  </si>
  <si>
    <t>MÓDULO IV: ACCESO A LA JUSTICIA NACIONAL DE DERECHOS HUMANOS.
• SISTEMA MEXICANO II.</t>
  </si>
  <si>
    <t>ENSENADA</t>
  </si>
  <si>
    <t>6 Y 7</t>
  </si>
  <si>
    <t>2,724.55                          2,000.00</t>
  </si>
  <si>
    <t>0.00                    0.00                      0.00</t>
  </si>
  <si>
    <t>ENS-LE-005</t>
  </si>
  <si>
    <t>MIGUEL DE JESÚS NERIA GOVEA</t>
  </si>
  <si>
    <t>MÓDULO IV: ACCESO A LA JUSTICIA NACIONAL DE DERECHOS HUMANOS.
• MODELO GENERAL DE CONSTITUCIONALIDAD Y CONVENCIONALIDAD.</t>
  </si>
  <si>
    <t>13 Y 14</t>
  </si>
  <si>
    <t>0.00                          1,000.00</t>
  </si>
  <si>
    <t>ENS-E-011</t>
  </si>
  <si>
    <t>GERALD GARCÍA BÁEZ</t>
  </si>
  <si>
    <t>MÓDULO IV: ACCESO A LA JUSTICIA NACIONAL DE DERECHOS HUMANOS.
• EXPERIENCIA LOCAL.</t>
  </si>
  <si>
    <t>19-21</t>
  </si>
  <si>
    <t>4,423.45                          1,946.00</t>
  </si>
  <si>
    <t>6,056.00                    3,380.00                      0.00</t>
  </si>
  <si>
    <t>ENS-E-012</t>
  </si>
  <si>
    <t>EDUARDO BERTTOLINI LIZÁRRAGA</t>
  </si>
  <si>
    <t>MÓDULO V: MEDIOS DE CONTROL CONSTITUCIONAL. 
• ARTÍCULO 105 CONSTITUCIONAL,</t>
  </si>
  <si>
    <t>28-29</t>
  </si>
  <si>
    <t>5,827.12                          2,000.00</t>
  </si>
  <si>
    <t>ALFONSO TORRES CHÁVEZ</t>
  </si>
  <si>
    <t>MARTES DE CRÓNICAS- CICLO, CINE DEBATE: BUENAS NOCHES, BUENA SUERTE.</t>
  </si>
  <si>
    <t>LIBERTAD DE EXPRESIÓN</t>
  </si>
  <si>
    <t>ENS-E-013</t>
  </si>
  <si>
    <t>CAMILO EMILIANO SAAVEDRA HERRERA</t>
  </si>
  <si>
    <t>MESA REDONDA: RESOLUCIONES RELEVANTES DE LA S.C.J.N. TEMA: CANDIDATURAS INDEPENDIENTES</t>
  </si>
  <si>
    <t>CANDIDATURAS INDEPENDIENTES</t>
  </si>
  <si>
    <t>´05-06</t>
  </si>
  <si>
    <t>1,297.10                          1,000.00</t>
  </si>
  <si>
    <t>ENS-E-014</t>
  </si>
  <si>
    <t>DANIEL SOLORIO RAMÍREZ</t>
  </si>
  <si>
    <t>1,624.10                          1,000.00</t>
  </si>
  <si>
    <t>0.00                    1,648.00                      0.00</t>
  </si>
  <si>
    <t>LUIS ENRIQUE CONCEPCIÓN MONTIEL</t>
  </si>
  <si>
    <t>ENS-E-015</t>
  </si>
  <si>
    <t>JORGE HUMBERTO VARGAS RAMÍREZ</t>
  </si>
  <si>
    <t>CANCELÓ</t>
  </si>
  <si>
    <t>0.00                          0.00</t>
  </si>
  <si>
    <t>MARTES DE CRÓNICAS- CICLO, MESA DE DEBATE: “DERECHO A LA LIBERTAD DE EXPRESIÓN”</t>
  </si>
  <si>
    <t>0.00                          872.67</t>
  </si>
  <si>
    <t>JOSÉ ALFONSO GALINDO SANTOS</t>
  </si>
  <si>
    <t>IGNACIO RUBÉN AVILÉS SÁNCHEZ</t>
  </si>
  <si>
    <t>NINA MARTÍNEZ ARELLANO</t>
  </si>
  <si>
    <t>0.00                          872.66</t>
  </si>
  <si>
    <t>GDL-E-026</t>
  </si>
  <si>
    <t>MANUEL SOLÓRZANO NUÑO</t>
  </si>
  <si>
    <t>"MINISTRO MARIANO AZUELA RIVERA" EN GUADALAJARA, JALISCO</t>
  </si>
  <si>
    <t>GDL-E-027</t>
  </si>
  <si>
    <t>FERNANDO ZÚÑIGA GARCÍA</t>
  </si>
  <si>
    <t>GDL-E-032</t>
  </si>
  <si>
    <t>ARTURO VILLARREAL PALOS</t>
  </si>
  <si>
    <t>GDL-E-033</t>
  </si>
  <si>
    <t>DANTE JAIME HARO REYES</t>
  </si>
  <si>
    <t>GDL-E-034</t>
  </si>
  <si>
    <t>ARTURO GUERRERO ZAZUETA</t>
  </si>
  <si>
    <t>GDL-E-035</t>
  </si>
  <si>
    <t>JOSÉ DE JESÚS BECERRA RAMÍREZ</t>
  </si>
  <si>
    <t>GDL-E-036</t>
  </si>
  <si>
    <t>MARCO ANTONIO RAMOS MORALES</t>
  </si>
  <si>
    <t>GDL-E-031</t>
  </si>
  <si>
    <t>ABEL PEREZ GONZÁLEZ</t>
  </si>
  <si>
    <t xml:space="preserve">TALLER </t>
  </si>
  <si>
    <t xml:space="preserve"> SISTEMA PENAL ACUSATORIO</t>
  </si>
  <si>
    <t>GDL-E-037</t>
  </si>
  <si>
    <t>MARIA DEL ROSARIO VENEGAS MONTES</t>
  </si>
  <si>
    <t>GDL-E-038</t>
  </si>
  <si>
    <t>CONSTANZA MENDOZA VAZQUEZ</t>
  </si>
  <si>
    <t>GDL-E-028</t>
  </si>
  <si>
    <t>ANTONIO RODRIGO MORTERA DÍAZ</t>
  </si>
  <si>
    <t>IMPLICACIONES DE LA IMPLEMENTACIÓN DEL NUEVO SISTEMA DE JUSTICIA PENAL EN EL AMBITO FEDERAL</t>
  </si>
  <si>
    <t>16-17</t>
  </si>
  <si>
    <t>GDL-E-029</t>
  </si>
  <si>
    <t>RIGOBERTO REYES ALTAMIRANO</t>
  </si>
  <si>
    <t>DIALOGO JURISPRUDENCIAL ENTRE LA SCJN Y LA CIDH EN MATERIA DE DERECHOS ECONÓMICOS, SOCIALES Y CULTURALES</t>
  </si>
  <si>
    <t>GDL-E-030</t>
  </si>
  <si>
    <t>NADIA SIERRA CAMPOS</t>
  </si>
  <si>
    <t>18-19</t>
  </si>
  <si>
    <t>GTO-012-CR</t>
  </si>
  <si>
    <t>CEAV</t>
  </si>
  <si>
    <t>SISTEMA PENAL ACUSATORIO</t>
  </si>
  <si>
    <t>GUANAJUATO, GUANAJUATO</t>
  </si>
  <si>
    <t>2, 11 Y 9 DE MAYO DE 2016</t>
  </si>
  <si>
    <t>0.00           0.00</t>
  </si>
  <si>
    <t>GTO-013-CR</t>
  </si>
  <si>
    <t>LUIS ESTRELLA ORTEGA</t>
  </si>
  <si>
    <t>ACCESOS A LA JUSTICIA EN MATERIA DE DERECHOS HUMANOS</t>
  </si>
  <si>
    <t>2,4,9,11,16,18,23 Y 25 DE MAYO DE 2016</t>
  </si>
  <si>
    <t>0.00                8000.00</t>
  </si>
  <si>
    <t>GTO-014-CR</t>
  </si>
  <si>
    <t>MARGARITA ALICIA ORTEGA GONZALEZ</t>
  </si>
  <si>
    <t>MARTES DE CRÓNICAS</t>
  </si>
  <si>
    <t>3, 17, 24 Y 31 DE MAYO DE 2016</t>
  </si>
  <si>
    <t>0.00                  2000.00</t>
  </si>
  <si>
    <t>GTO-015-CR</t>
  </si>
  <si>
    <t>ROCIO CORONA AZANZA</t>
  </si>
  <si>
    <t>PLAN DE GUADALUPE</t>
  </si>
  <si>
    <t>4 DE MAYO DE 2016</t>
  </si>
  <si>
    <t>0.00                     1000.00</t>
  </si>
  <si>
    <t>GTO-016-CR</t>
  </si>
  <si>
    <t>NARRACIONES DE CINCO MAGNICIDIOS</t>
  </si>
  <si>
    <t>0.00      1000.00</t>
  </si>
  <si>
    <t>GTO-E-001-2016 GTO-017-CR</t>
  </si>
  <si>
    <t>JESUS CORRALES HERNANDEZ</t>
  </si>
  <si>
    <t>SEMINARIO</t>
  </si>
  <si>
    <t>LA ETAPA DE INVESTIGACION EN EL NUEVO SISTEMA DE JUSTICIA PENAL</t>
  </si>
  <si>
    <t xml:space="preserve">   2750.00       2000.00</t>
  </si>
  <si>
    <t>3140.00          0.00</t>
  </si>
  <si>
    <t>GTO-E-002-2016 GTO-018-CR</t>
  </si>
  <si>
    <t>LUIS MOSQUEDA VELAZQUEZ</t>
  </si>
  <si>
    <t>3725.00      2000.00</t>
  </si>
  <si>
    <t>0.00             2,070.00</t>
  </si>
  <si>
    <t>JESÚS MARTÍN SALAS MIRANDA</t>
  </si>
  <si>
    <t>CINE DEBATE "BUENA SUERTE, Y BUENAS NOCHES"</t>
  </si>
  <si>
    <t>BUENA SUERTE, Y BUENAS NOCHES</t>
  </si>
  <si>
    <t>HERMOSILLO</t>
  </si>
  <si>
    <t>MARCO AURELIO CUEVAS RAMOS, RICARDO AUGUSTO REYES CALDERÓN, ISRAEL VELASQUEZ PADILLA, SERAFÍN FLORENCIO GUZMÁN CALDERÓN</t>
  </si>
  <si>
    <t>CONFERENCIA "RETOS Y PERSPECTIVAS DEL NUEVO SISTEMA DE JUSTICIA PENAL PARA PERITOS EN EL ESTADO DE SONORA"</t>
  </si>
  <si>
    <t xml:space="preserve"> RETOS Y PERSPECTIVAS DEL NUEVO SISTEMA DE JUSTICIA PENAL PARA PERITOS EN EL ESTADO DE SONORA</t>
  </si>
  <si>
    <t>4 DE MAYO</t>
  </si>
  <si>
    <t>HÉCTOR MANUEL CERVANTES MARTÍNEZ</t>
  </si>
  <si>
    <t>CICLO DE CONFERENCIAS "ACTIVIDADES DE DIFUSIÓN SOBRE LAS IMPLICACIONES DEL NSJP DIRIGIDO A LA SOCIEDAD CIVIL"</t>
  </si>
  <si>
    <t>ACTIVIDADES DE DIFUSIÓN SOBRE LAS IMPLICACIONES DEL NSJP DIRIGIDO A LA SOCIEDAD CIVIL</t>
  </si>
  <si>
    <t>9 DE MAYO</t>
  </si>
  <si>
    <t>HER-390</t>
  </si>
  <si>
    <t>JOSÉ MANUEL RUIZ RAMÍREZ</t>
  </si>
  <si>
    <t>CONFERENCIA "DERECHO A LA LIBERTAD DE EXPRESIÓN"</t>
  </si>
  <si>
    <t>11-12 DE MAYO</t>
  </si>
  <si>
    <t>12 Y 13 DE MAYO</t>
  </si>
  <si>
    <t xml:space="preserve"> "ACCESO A LA JUSTICIA EN MATERIA DE DERECHOS HUMANOS"</t>
  </si>
  <si>
    <t>RAÚL MARTÍNEZ MARTÍNEZ</t>
  </si>
  <si>
    <t>ÓSCAR JAVIER SÁNCHEZ MARTÍNEZ</t>
  </si>
  <si>
    <t>JOSÉ GERARDO GASTÉLUM BOJÓRQUEZ</t>
  </si>
  <si>
    <t>DAVID SIQUEIROS NIEBLAS</t>
  </si>
  <si>
    <t>TALLER "COMISIÓN EJECUTIVA DE ATENCIÓN A VÍCTIMAS FASE 3"</t>
  </si>
  <si>
    <t>COMISIÓN EJECUTIVA DE ATENCIÓN A VÍCTIMAS FASE 3</t>
  </si>
  <si>
    <t>LUIS ENRIQUE MERCADO RODRÍGUEZ Y MARIO ALEJANDRO MORENO HERNÁNDEZ</t>
  </si>
  <si>
    <t>MESA DE DEBATE "DERECHO A LA LIBERTAD DE EXPRESIÓN"</t>
  </si>
  <si>
    <t>ULISES LÓPEZ AGUILAR Y DAVID SIQUEIROS NIEBLAS</t>
  </si>
  <si>
    <t>YANITT QUIROZ VENEGAS</t>
  </si>
  <si>
    <t>MANUEL OCTAVIO PALAFOX OCAÑA</t>
  </si>
  <si>
    <t>SAÚL GARCÍA CORONA</t>
  </si>
  <si>
    <t>PRESENTACIÓN DE CRÓNICAS "DERECHO A LA LIBERTAD DE EXPRESIÓN"</t>
  </si>
  <si>
    <t>MARTÍN FERNANDO TORRES CARAVANTES Y JOAQUÍN ALBERTO  RUIZ GARCÍA</t>
  </si>
  <si>
    <t>GABRIEL GARCÍA CORREA</t>
  </si>
  <si>
    <t>DIANA BEATRIZ GONZÁLEZ CARVALLO Y  LUZ HELENA OROZCO Y VILLA</t>
  </si>
  <si>
    <t>PAZ--E-013</t>
  </si>
  <si>
    <t>PAZ-E014</t>
  </si>
  <si>
    <t>PAZ-E-015</t>
  </si>
  <si>
    <t>PAZ-E-016</t>
  </si>
  <si>
    <t>PAZ-E-017</t>
  </si>
  <si>
    <t xml:space="preserve">PAZ-E-018 </t>
  </si>
  <si>
    <t>PAZ-E-0419</t>
  </si>
  <si>
    <t>LEO-LE-006</t>
  </si>
  <si>
    <t>JOSE ANGUIANO CORTES</t>
  </si>
  <si>
    <t>CINE DEBATE</t>
  </si>
  <si>
    <t>BUENAS NOCHES Y BUENA SUERTE</t>
  </si>
  <si>
    <t>LEO-E-010</t>
  </si>
  <si>
    <t>JOSE GUZMAN MORALES</t>
  </si>
  <si>
    <t>DIPLOMADO, ACCESO A LA JUSTICIA EN MATERIA DE DERECHOS HUMANOS</t>
  </si>
  <si>
    <t>3 Y 4</t>
  </si>
  <si>
    <t>LEO-E-011</t>
  </si>
  <si>
    <t>MARIA HERNANDEZ LARA</t>
  </si>
  <si>
    <t>TALLER DE CAPACITACION</t>
  </si>
  <si>
    <t>INCIDENCIA EN POLITICAS PUBLICAS CON ENFOQUE DE DERECHOS DE LA INFANCIA: EL ROL DE LA SOCIEDAD CIVIL EN LOS SISTEMAS MUNICIPALES DE PROTECCION INTEGRAL DE NIÑAS, NIÑOS Y ADOLESCENTES.</t>
  </si>
  <si>
    <t>MODELO GENERAL DE CONTROL DE CONSTITUCIONALIDAD Y CONVENCIONALIDAD</t>
  </si>
  <si>
    <t>LEO-LE-008</t>
  </si>
  <si>
    <t>MA. VERGES MARTINEZ</t>
  </si>
  <si>
    <t>LEO-LE-006, LEO-LE-008</t>
  </si>
  <si>
    <t>PLACIDO ALVAREZ CARDENAS</t>
  </si>
  <si>
    <t>LEO-E-013, LEO-E-014</t>
  </si>
  <si>
    <t>JOSE ARENAS MERINO</t>
  </si>
  <si>
    <t>JUSTICIA DE BARANDILLAS EN EL MINISTERIO PUBLICO. CORRUPCION Y SOLUCION.</t>
  </si>
  <si>
    <t>25-26</t>
  </si>
  <si>
    <t>LEO-E-012</t>
  </si>
  <si>
    <t>EVELYN PEREZ VAZQUEZ</t>
  </si>
  <si>
    <t>ARTICULO 105 CONSTITUCIONAL</t>
  </si>
  <si>
    <t>26-28</t>
  </si>
  <si>
    <t>MAT-E-009</t>
  </si>
  <si>
    <t>JOSÉ DE JESÚS GUZMÁN MORALES</t>
  </si>
  <si>
    <t>DIPLOMADO ACCESO A LA JUSTICIA EN MATERIA DE DERECHOS HUMANOS M-VIII</t>
  </si>
  <si>
    <t>ACCESO A LA JUSTICIA EN MATERIA DE DERECHOS HUMANOS  M-II</t>
  </si>
  <si>
    <t>MATAMOROS</t>
  </si>
  <si>
    <t>07 DE MAYO</t>
  </si>
  <si>
    <t>MAT-E-010</t>
  </si>
  <si>
    <t>GONZALO HIGINIO CARRILLO DE LEON Y CIPRIANO ZUÑIGA MORENO</t>
  </si>
  <si>
    <t>DIPLOMADO ACCESO A LA JUSTICIA EN MATERIA DE DERECHOS HUMANOS M-IX</t>
  </si>
  <si>
    <t>ACCESO A LA JUSTICIA EN MATERIA DE DERECHOS HUMANOS  M-III</t>
  </si>
  <si>
    <t>14 DE MAYO</t>
  </si>
  <si>
    <t>MAT-E-011</t>
  </si>
  <si>
    <t>CARLOS LEÓN CARREÑO LUGO</t>
  </si>
  <si>
    <t>DIPLOMADO ACCESO A LA JUSTICIA EN MATERIA DE DERECHOS HUMANOS M-X</t>
  </si>
  <si>
    <t>ACCESO A LA JUSTICIA EN MATERIA DE DERECHOS HUMANOS  M-IV</t>
  </si>
  <si>
    <t>21 DE MAYO</t>
  </si>
  <si>
    <t>MAT-E-012</t>
  </si>
  <si>
    <t>ILEANA HIDALGO RIOJAS Y OFELIA RIOJA ALVARADO</t>
  </si>
  <si>
    <t>DIPLOMADO ACCESO A LA JUSTICIA EN MATERIA DE DERECHOS HUMANOS M-XI</t>
  </si>
  <si>
    <t>ACCESO A LA JUSTICIA EN MATERIA DE DERECHOS HUMANOS  M-V</t>
  </si>
  <si>
    <t>28 DE MAYO</t>
  </si>
  <si>
    <t>MAT-LE-003</t>
  </si>
  <si>
    <t>ROBERTO JOSÉ GALINDO BENAVIDES</t>
  </si>
  <si>
    <t>MARTES DE CRÓNICAS CINE DEBATE PELÍCULA BUENAS NOCHES Y BUENA SUERTE</t>
  </si>
  <si>
    <t>CINE DEBATE PELÍCULA BUENAS NOCHES Y BUENA SUERTE</t>
  </si>
  <si>
    <t>LUIS LAURO MELÉNDEZ FLORES</t>
  </si>
  <si>
    <t>MARTES DE CRÓNICAS MESA REDONDA</t>
  </si>
  <si>
    <t xml:space="preserve"> MESA REDONDA</t>
  </si>
  <si>
    <t>MARTHA MICHEL CORONA</t>
  </si>
  <si>
    <t>SAÚL GARCIA CORONA</t>
  </si>
  <si>
    <t>VIDEOCONFERENCIA MARTES DE CRÓNICAS PRESENTACIÓN DE CRÓNICAS</t>
  </si>
  <si>
    <t xml:space="preserve"> PRESENTACIÓN DE CRÓNICAS</t>
  </si>
  <si>
    <t>VIDEOCONFERENCIA MARTES DE CRÓNICAS CONFERENCIA CENTROS DE ESTUDIOS CONSTITUCIONALES</t>
  </si>
  <si>
    <t xml:space="preserve"> CENTROS DE ESTUDIOS CONSTITUCIONALES</t>
  </si>
  <si>
    <t>MAT-E-013-2016  MAT-LE-003</t>
  </si>
  <si>
    <t>TOMÁS JESÚS GONZÁLEZ SANTIAGO</t>
  </si>
  <si>
    <t>SEMINARIO LA ETAPA DE INVESTIGACIÓN EN EL NUEVO SISTEMA DE JUSTICIA PENAL</t>
  </si>
  <si>
    <t>LA ETAPA DE INVESTIGACIÓN EN EL NUEVO SISTEMA DE JUSTICIA PENAL</t>
  </si>
  <si>
    <t>11 Y 12 DE MAYO</t>
  </si>
  <si>
    <t>MAT-E-014-2016  MAT-LE-003</t>
  </si>
  <si>
    <t>18 Y 19 DE MAYO</t>
  </si>
  <si>
    <t>OSCAR BETHOVEN BARBA JACINTO</t>
  </si>
  <si>
    <t>VIDEOCONFERENCIA CURSO EN EL USO Y APROVECHAMIENTO DE LAS HERRAMIENTAS DE LOS SISTEMAS ELECTRÓNICO DE CONSULTA DE TESIS Y EJECUTORIAS DE LA SCJN</t>
  </si>
  <si>
    <t>CURSO EN EL USO Y APROVECHAMIENTO DE LAS HERRAMIENTAS DE LOS SISTEMAS ELECTRÓNICO DE CONSULTA DE TESIS Y EJECUTORIAS DE LA SCJN</t>
  </si>
  <si>
    <t>MAZ-E-024</t>
  </si>
  <si>
    <t>MAGDO. JORGE HÉCTOR CORTÉS ORTIZ</t>
  </si>
  <si>
    <t>MÓDULO IV: ACCESO A LA JUSTICIA NACIONAL DE DERECHOS HUMANOS, CLASE 9: SISTEMA MEXICANO II.</t>
  </si>
  <si>
    <t>MAZATLÁN</t>
  </si>
  <si>
    <t>06-08/05/2016</t>
  </si>
  <si>
    <t>5,627.40                               2,000.00</t>
  </si>
  <si>
    <t>6,055.00                             0                                 0</t>
  </si>
  <si>
    <t>MAZ-E-025</t>
  </si>
  <si>
    <t>MÓDULO IV: ACCESO A LA JUSTICIA NACIONAL DE DERECHOS HUMANOS, CLASE 11: EXPERIENCIA LOCAL</t>
  </si>
  <si>
    <t>20-22/05/2016</t>
  </si>
  <si>
    <t>7,192.00                             0                                 0</t>
  </si>
  <si>
    <t>MAZ-E-026</t>
  </si>
  <si>
    <t>MAGDO. WALTER ARELLANO HOBELSBERGER</t>
  </si>
  <si>
    <t>MÓDULO IV: ACCESO A LA JUSTICIA NACIONAL DE DERECHOS HUMANOS, CLASE 10: MODELO GENERAL DE CONTROL DE CONSTITUCIONALIDAD Y CONVENCIONALIDAD</t>
  </si>
  <si>
    <t>13-15/05/2016</t>
  </si>
  <si>
    <t>4,675.40                               2,000.00</t>
  </si>
  <si>
    <t>3,988.00                             0                                 0</t>
  </si>
  <si>
    <t>MAZ-E-027</t>
  </si>
  <si>
    <t>MÓDULO IV: ACCESO A LA JUSTICIA NACIONAL DE DERECHOS HUMANOS, CLASE 12: ARTÍCULO 105 CONSTITUCIONAL</t>
  </si>
  <si>
    <t>27-29/05/2016</t>
  </si>
  <si>
    <t>3,509.00                             0                                 30.00</t>
  </si>
  <si>
    <t>MAZ-E-028</t>
  </si>
  <si>
    <t>LIC. RICARDO OLIVO CRUZ</t>
  </si>
  <si>
    <t>SEMINARIO "LA ETAPA DE INVESTIGACIÓN EN EL NUEVO SISTEMA DE JUSTICIA PENAL"</t>
  </si>
  <si>
    <t>02, 03, 04 Y 07/05/2016</t>
  </si>
  <si>
    <t>0                               4,000.00</t>
  </si>
  <si>
    <t>0                             0                                 0</t>
  </si>
  <si>
    <t>MAZ-E-029</t>
  </si>
  <si>
    <t>MAGDO. ALFREDO LÓPEZ CRUZ</t>
  </si>
  <si>
    <t>CONFERENCIA MAGISTRAL "EL CONTROL DE CONVENCIONALIDAD.  ANÁLISIS JURISPRUDENCIAL A CINCO AÑOS DE LA REFORMA CONSTITUCIONAL"</t>
  </si>
  <si>
    <t>EL CONTROL DE CONVENCIONALIDAD.  ANÁLISIS JURISPRUDENCIAL A CINCO AÑOS DE LA REFORMA CONSTITUCIONAL</t>
  </si>
  <si>
    <t>0                               1,000.00</t>
  </si>
  <si>
    <t>MAZ-E-030</t>
  </si>
  <si>
    <t>LIC. JESÚS EDUARDO LEAL ZATARÁIN</t>
  </si>
  <si>
    <t>CINE DEBATE: PROYECCIÓN DE LA PELÍCULA "BUENAS NOCHES Y BUENA SUERTE"</t>
  </si>
  <si>
    <t>MAZ-E-031</t>
  </si>
  <si>
    <t>MESA REDONDA: "LIBERTAD DE EXPRESIÓN"</t>
  </si>
  <si>
    <t>MAZ-E-032</t>
  </si>
  <si>
    <t>LIC. SHEILA ARIAS MARTÍNEZ</t>
  </si>
  <si>
    <t>MAZ-E-033</t>
  </si>
  <si>
    <t>JUEZ OCTAVIO PINEDA TORIBIO</t>
  </si>
  <si>
    <t>CONFERENCIA "ACTIVIDADES DE DIFUSIÓN SOBRE LAS IMPLEMENTACIONES DEL NSJP DIRIGIDA A ALA SOCIEDAD CIVIL"</t>
  </si>
  <si>
    <t>ACTIVIDADES DE DIFUSIÓN SOBRE LAS IMPLEMENTACIONES DEL NSJP DIRIGIDA A LA SOCIEDAD CIVIL</t>
  </si>
  <si>
    <t>13 Y 20/05/16</t>
  </si>
  <si>
    <t>0                               2,000.00</t>
  </si>
  <si>
    <t>ROMULO ANTONIO BONILLA CASTAÑEDA</t>
  </si>
  <si>
    <t>SEMINARIO LA ÉTAPA DE INVESTIGACIÓN EN EL NUEVO SISTEMA DE JUSTICIA PENAL</t>
  </si>
  <si>
    <t>02,09,16,23,30 DE MAYO</t>
  </si>
  <si>
    <t>MER-E-30 -2016</t>
  </si>
  <si>
    <t>ALIMENTOS:  00</t>
  </si>
  <si>
    <t>TRANSPORTE: 00</t>
  </si>
  <si>
    <t>ESTAC.: 172.00</t>
  </si>
  <si>
    <t>MARIO ANDRES PÉREZ VEGA</t>
  </si>
  <si>
    <t>MARTES DE CRÓNICAS CINE DEBATE</t>
  </si>
  <si>
    <t>MER-E-31-2016</t>
  </si>
  <si>
    <t>ESTAC.: 24.00</t>
  </si>
  <si>
    <t>ANA PAULINA ORTEGA</t>
  </si>
  <si>
    <t>MER-E-32 -2016</t>
  </si>
  <si>
    <t>ESTAC.: 20.00</t>
  </si>
  <si>
    <t>LUIS EDUARDO KNAPP MORENO</t>
  </si>
  <si>
    <t>MER-E-33 -2016</t>
  </si>
  <si>
    <t>ALIMENTOS:  336</t>
  </si>
  <si>
    <t>TRANSPORTE: 454.00</t>
  </si>
  <si>
    <t>ESTAC.: 35.99</t>
  </si>
  <si>
    <t>FABRICIO LEÓN DIEZ</t>
  </si>
  <si>
    <t>MER-E-34-2016</t>
  </si>
  <si>
    <t>ESTAC.: 00</t>
  </si>
  <si>
    <t>LUIS EDWIN MUGARTE GUERRERO</t>
  </si>
  <si>
    <t>TALLER EN MATERIA DE LITIGACIÓN ORAL EN MATERIA PENAL</t>
  </si>
  <si>
    <t>MER-E-38-2016</t>
  </si>
  <si>
    <t>16,18,23,25,30 DE MAYO</t>
  </si>
  <si>
    <t>ESTAC.: 188</t>
  </si>
  <si>
    <t>JOSÉ TRINIDAD LANZ CÁRDENAS</t>
  </si>
  <si>
    <t>EL DERECHO Y LA JUSTICIA DE LOS AZTECAS , ÉPOCA PRECORTESIANA</t>
  </si>
  <si>
    <t>VUELO : 3,488.35</t>
  </si>
  <si>
    <t>MER-E- 39-2016</t>
  </si>
  <si>
    <t>ALIMENTOS:  1,000.00</t>
  </si>
  <si>
    <t>ESTAC.: 48.00</t>
  </si>
  <si>
    <t>HÉCTOR HIDALGO VICTORIA PÉREZ</t>
  </si>
  <si>
    <t xml:space="preserve">DIPLOMADO ACCESO A LA JUSTICIA EN MATERIA DE DERECHOS HUMANOS </t>
  </si>
  <si>
    <t>MER-E-40-2016</t>
  </si>
  <si>
    <t xml:space="preserve"> 7 DE MAYO</t>
  </si>
  <si>
    <t>TRANSPORTE: 96.09</t>
  </si>
  <si>
    <t>ESTAC.: 60</t>
  </si>
  <si>
    <t>CHRISTIAN O. GONZÁLEZ SEGOVIA</t>
  </si>
  <si>
    <t>MER-E-41-2016</t>
  </si>
  <si>
    <t>AMALIA GUADALUPE OJEDA SOSA</t>
  </si>
  <si>
    <t>MER-E- 42-2016</t>
  </si>
  <si>
    <t>ESTAC.: 32.00</t>
  </si>
  <si>
    <t>JORGE FERNÁNDEZ MENDIBURU</t>
  </si>
  <si>
    <t>MER-E- 43-2016</t>
  </si>
  <si>
    <t>ESTAC.: 36</t>
  </si>
  <si>
    <t>MARCOS ALEJANDRO CELIS QUINTAL</t>
  </si>
  <si>
    <t>MER-E-44-2016</t>
  </si>
  <si>
    <t>19 DE MAYO</t>
  </si>
  <si>
    <t>RUBÉN LARA PATRÓN</t>
  </si>
  <si>
    <t>MER-E-45-2016</t>
  </si>
  <si>
    <t>LUIS JOEL ESCALANTE PAVIA</t>
  </si>
  <si>
    <t>PROGRAMA PARA JUZGADORES DEL NSJP AUN NO ADSCRITOS "ACTIVIDADES DE DIFUSIÓN SOBRE LAS IMPLICACIONES DEL NSJP DIRIGIDA A LA SOCIEDAD CIVIL"</t>
  </si>
  <si>
    <t>MER-E-46-2016</t>
  </si>
  <si>
    <t>13 Y 20 DE MAYO</t>
  </si>
  <si>
    <t>ESTAC.: 40.00</t>
  </si>
  <si>
    <t>COMISIÓN EJECUTIVA DE ATENCION A VICTIMAS. FASE 2</t>
  </si>
  <si>
    <t>MEXICALI</t>
  </si>
  <si>
    <t>2 DE MAYO</t>
  </si>
  <si>
    <t>MXL-LE-004</t>
  </si>
  <si>
    <t>ARMANDO SANABRIA ENZASTIGA</t>
  </si>
  <si>
    <t>MARTES DE CRONICAS. LAS RESOLUCIONES DEL PLENO A TRAVES DEL CINE. DERECHO A LA LIBERTAD DE EXPRESION. PROYECCION DE LA PELICULA BUENAS NOCHES Y BUENA SUERTE.</t>
  </si>
  <si>
    <t>MARIA AZUCENA ARIZMENDI JAQUEZ</t>
  </si>
  <si>
    <t>DIPLOMADO. ACCESO A LA JUSTICIA EN MATERIA DE DERECHOS HUMANOS. SISTEMA MEXICANO I.</t>
  </si>
  <si>
    <t>SISTEMA MEXICANO I</t>
  </si>
  <si>
    <t xml:space="preserve">4 Y 6 DE MAYO </t>
  </si>
  <si>
    <t>MXL-E-003</t>
  </si>
  <si>
    <t>HECTOR ARNOLDO MALDONADLO LOPEZ</t>
  </si>
  <si>
    <t>CONFERENCIA. LAS ACCIONES COLECTIVAS</t>
  </si>
  <si>
    <t>LAS ACCIONES COLECTIVAS</t>
  </si>
  <si>
    <t>6 DE MAYO</t>
  </si>
  <si>
    <t>MARGARITA BEATRIZ LUNA RAMOS</t>
  </si>
  <si>
    <t>RETOS Y PERSPECTIVAS PARA LA PLENA VIGENCIA DE LA REFORMA CONSTITUCIONAL EN MATERIA DE DERECHOS HUMANOS</t>
  </si>
  <si>
    <t>MXL-E-004</t>
  </si>
  <si>
    <t>JUAN  VEGA GOMEZ</t>
  </si>
  <si>
    <t>CONFERENCIA MAGISTRAL. EL PROBLEMA DE LA NORMATIVIDAD DEL DERECHO</t>
  </si>
  <si>
    <t>EL PROBLEMA DE LA NORMATIVIDAD DEL DERECHO</t>
  </si>
  <si>
    <t>JUAN MANUEL GARCIA ARREGUIN</t>
  </si>
  <si>
    <t>DIPLOMADO. ACCESO A LA JUSTICIA EN MATERIA DE DERECHOS HUMANOS. SISTEMA MEXICANO II.</t>
  </si>
  <si>
    <t xml:space="preserve">11 Y 12 DE MAYO </t>
  </si>
  <si>
    <t>CONFRERENCIA. GENERALIDADES DEL NUEVO SISTEMA DE JUSTICIA PENAL</t>
  </si>
  <si>
    <t>GENERALIDADES DEL NUEVO SISTEMA DE JUSTICIA PENAL</t>
  </si>
  <si>
    <t>JESUS EDUARDO VILLA LUGO</t>
  </si>
  <si>
    <t>MARTES DE CRONICAS. LAS RESOLUCIONES DEL PLENO A TRAVES DEL CINE. DERECHO A LA LIBERTAD DE EXPRESION. MESA DE DEBATE SOBRE EL TEMA DEL DERECHO A LA LIBERTAD DE EXPRESION</t>
  </si>
  <si>
    <t>MARLA SABRINA FELIX RAMOS</t>
  </si>
  <si>
    <t>CRISTIAN TORRES CRUZ</t>
  </si>
  <si>
    <t>RAUL BALLESTEROS GUTIERREZ RUBIO</t>
  </si>
  <si>
    <t>DIPLOMADO. ACCESO A LA JUSTICIA EN MATERIA DE DERECHOS HUMANOS. MODELO GENERAL DE CONTROL DE CONSTITUCIONALIDAD Y CONVENCIONALIDAD (PARAMETRO DE REGULARIDAD CONSTITUCIONAL)</t>
  </si>
  <si>
    <t>MODELO GENERAL DE CONTROL DE CONSTITUCIONALIDAD Y CONVENCIONALIDAD (PARAMETRO DE REGULARIDAD CONSTITUCIONAL)</t>
  </si>
  <si>
    <t xml:space="preserve">18 Y 19 DE MAYO </t>
  </si>
  <si>
    <t>CONFRERENCIA. ESTRUCTURA DE LOS CENTROS DE JUSTICIA PENAL</t>
  </si>
  <si>
    <t>ESTRUCTURA DE LOS CENTOS DE JUSTICIA PENAL</t>
  </si>
  <si>
    <t>UNIDAD DE CRONICAS</t>
  </si>
  <si>
    <t>MARTES DE CRONICAS. LAS RESOLUCIONES DEL PLENO A TRAVES DEL CINE. DERECHO A LA LIBERTAD DE EXPRESION. EXPOSICION DEL ASUNTO:AMPARO EN REVISON 690/2015 (SEGUNDA SALA)</t>
  </si>
  <si>
    <t xml:space="preserve">EXPOSICION DEL ASUNTO:AMPARO EN REVISON 690/2015 </t>
  </si>
  <si>
    <t>J. GUADALUPE VAZQUEZ CORONA</t>
  </si>
  <si>
    <t>DIPLOMADO. ACCESO A LA JUSTICIA EN MATERIA DE DERECHOS HUMANOS. EXPERIENCIA LOCAL</t>
  </si>
  <si>
    <t xml:space="preserve">25 Y 26 DE MAYO </t>
  </si>
  <si>
    <t>GUSTAVO ARTURO CARRILLO ALFARO</t>
  </si>
  <si>
    <t xml:space="preserve">25 DE MAYO </t>
  </si>
  <si>
    <t>MIGUEL ANGEL GAXIOLA ZAYAS</t>
  </si>
  <si>
    <t xml:space="preserve">26 DE MAYO </t>
  </si>
  <si>
    <t>MARCOS ALVARO ELVER SILVA PRECIADO</t>
  </si>
  <si>
    <t>SEMINARIO. ETAPA DE INVESTIGACION EN EL NUEVO SISTEMA DE JUSTICIA PENAL</t>
  </si>
  <si>
    <t>ETAPA DE INVESTIGACION EN EL NUEVO SISTEMA DE JUSTICIA PENAL</t>
  </si>
  <si>
    <t>CENTRO DE ESTUDIOS CONSTITUCIONALES</t>
  </si>
  <si>
    <t>MARTES DE CRONICAS. LAS RESOLUCIONES DEL PLENO A TRAVES DEL CINE. DERECHO A LA LIBERTAD DE EXPRESION. ANALISIS DE LA RESOLUCION DE LA SUPREMA CORTE DE JUSTICIA DE LA NACION</t>
  </si>
  <si>
    <t>MTY-LE-004</t>
  </si>
  <si>
    <t>MARIO ALBERTO HERNÁNDEZ RAMÍREZ</t>
  </si>
  <si>
    <t>CRÓNICAS: PROYECCIÓN DE FILME "BUENAS NOCHES, Y BUENA SUERTE"</t>
  </si>
  <si>
    <t>PROYECCIÓN DE FILME "BUENAS NOCHES, Y BUENA SUERTE"</t>
  </si>
  <si>
    <t>MONTERREY</t>
  </si>
  <si>
    <t>MARTHA ANGÉLICA GONZÁLEZ ALVÁREZ</t>
  </si>
  <si>
    <t>PARÍS ALEJANDRO CABELLO TIJERINA</t>
  </si>
  <si>
    <t>SEMINARIO: MEDIOS ALTERNATIVOS DE SOLUCIÓN DE CONTROVERSIAS</t>
  </si>
  <si>
    <t>MEDIOS ALTERNATIVOS DE SOLUCIÓN DE CONTROVERSIAS</t>
  </si>
  <si>
    <t>09 DE MAYO</t>
  </si>
  <si>
    <t>MARTHA LAURA GARZA ESTRADA</t>
  </si>
  <si>
    <t>RAFAEL LOBO NIEMBRO</t>
  </si>
  <si>
    <t>23 DEMAYO</t>
  </si>
  <si>
    <t>GABRIEL GORJÓN GÓMEZ</t>
  </si>
  <si>
    <t>MAGDA ROBLES GARZA</t>
  </si>
  <si>
    <t>ABEL ANAYA GARCÍA</t>
  </si>
  <si>
    <t>EDUARDO ROMÁN GONZÁLEZ</t>
  </si>
  <si>
    <t>JUAN VALENTÍN RAMÍREZ TORRES</t>
  </si>
  <si>
    <t>CICLO DE CONFERENCIAS: TERCER CICLO DE CONFERENCIAS DE SEGURIDAD SOCIAL</t>
  </si>
  <si>
    <t>TERCER CICLO DE CONFERENCIAS DE SEGURIDAD SOCIAL</t>
  </si>
  <si>
    <t>ELÍAS SERVÍN GAYTÁN</t>
  </si>
  <si>
    <t>12 DE MAYO</t>
  </si>
  <si>
    <t>ALFREDO GÓMEZ MOLINA</t>
  </si>
  <si>
    <t>13 DE MAYO</t>
  </si>
  <si>
    <t>LEVY MAGDIEL SALINAS MUJÍCA</t>
  </si>
  <si>
    <t>TALLER: DE LA COMISIÓN EJECUTIVA DE VÍCTIMAS</t>
  </si>
  <si>
    <t>PATRICIA ALEJANDRA GUTÍERREZ RAMÍREZ</t>
  </si>
  <si>
    <t>HERLINDO MENDOZA DÍAZ DE LEÓN</t>
  </si>
  <si>
    <t>JAVIER SEPÚLVEDA PONCE</t>
  </si>
  <si>
    <t>SONIA ALEJANDRINA MARTÍNEZ MIRELES</t>
  </si>
  <si>
    <t>23 Y 24 DE MAYO</t>
  </si>
  <si>
    <t>MARIO ALBERTO HERNÁNDEZ RAMÍREZ                                 MARTHA ANGÉLICA GONZÁLEZ ALVÁREZ</t>
  </si>
  <si>
    <t>MESA DE ANÁLISIS: DERECHO A LA LIBERTAD DE EXPRESIÓN</t>
  </si>
  <si>
    <t>EUCARIO ADAME PÉREZ</t>
  </si>
  <si>
    <t>CURSO: NUEVO SISTEMA DE JUSTICIA PENAL POR JUECES DEL NSJP</t>
  </si>
  <si>
    <t>NUEVO SISTEMA DE JUSTICIA PENAL POR JUECES DEL NSJP</t>
  </si>
  <si>
    <t>NELSSON PEDRAZA SOTELO</t>
  </si>
  <si>
    <t>JESÚS ALEJANDRO JÍMENEZ ALVÁREZ</t>
  </si>
  <si>
    <t>JOSÉ LUIS HERNÁNDEZ HERNÁNDEZ</t>
  </si>
  <si>
    <t>HUGO ALEJANDRO BERMÚDEZ MANRIQUE</t>
  </si>
  <si>
    <t>CONFERENCIA: LOS DERECHOS HUMANOS Y SU TUTELA JUDICIAL</t>
  </si>
  <si>
    <t>LOS DERECHOS HUMANOS Y SU TUTELA JUDICIAL</t>
  </si>
  <si>
    <t>27 DE MAYO</t>
  </si>
  <si>
    <t>MARIA GUADALUPE BALDERAS ALANÍS</t>
  </si>
  <si>
    <t>PERSONAL DE CRÓNICAS</t>
  </si>
  <si>
    <t>CRÓNICAS: EXPOSICIÓN DEL ASUNTO AMPARO EN REVISIÓN 690/2015 SEGUNDA SALA</t>
  </si>
  <si>
    <t>EXPOSICIÓN DEL ASUNTO AMPARO EN REVISIÓN 690/2015 SEGUNDA SALA</t>
  </si>
  <si>
    <t>CRÓNICAS: ANÁLISIS DE LA RESOLUCIÓN DE LA SCJN CENTRO DE ESTUDIOS CONSTITUCIONALES</t>
  </si>
  <si>
    <t>ANÁLISIS DE LA RESOLUCIÓN DE LA SCJN CENTRO DE ESTUDIOS CONSTITUCIONALES</t>
  </si>
  <si>
    <t>MTY-LE-005</t>
  </si>
  <si>
    <t>JORGE MARIO PARDO REBOLLEDO</t>
  </si>
  <si>
    <t>CONFERENCIA MAGISTRAL: CRITERIOS EN LOS QUE SE HA REALIZADO CONTROL DE CONVENCIONALIDAD POR LA SCJN</t>
  </si>
  <si>
    <t>CRITERIOS EN LOS QUE SE HA REALIZADO CONTROL DE CONVENCIONALIDAD POR LA SCJN</t>
  </si>
  <si>
    <t>MOR-LE-04  MOR-E-009</t>
  </si>
  <si>
    <t>MORELIA</t>
  </si>
  <si>
    <t>MOR-LE-04</t>
  </si>
  <si>
    <t>VICTORINO ROJAS RIVERA</t>
  </si>
  <si>
    <t>MARCO ANTONIO TINOCO ALVAREZ</t>
  </si>
  <si>
    <t>MARTES DE CRONICAS MESA DEBATE SOBRE DERECHO DE LA LIBERTAD DE EXPRESION</t>
  </si>
  <si>
    <t>MESA DEBATE SOBRE DERECHO DE LA LIBERTAD DE EXPRESION</t>
  </si>
  <si>
    <t>NORA HORTA LUA</t>
  </si>
  <si>
    <t>JOSE ANTONIO ZAMUDIO REYES</t>
  </si>
  <si>
    <t>MOR-LE-05</t>
  </si>
  <si>
    <t>FRANCISCO BURGOA PEREA</t>
  </si>
  <si>
    <t>CURSO DERECHO PARLAMENTARIO Y TECNICA LEGISLATIVA</t>
  </si>
  <si>
    <t>EL DICTAMEN</t>
  </si>
  <si>
    <t>MIGUEL ANGEL HERNADEZ</t>
  </si>
  <si>
    <t>MANUEL GALVAN ARMENDAREZ Y ERICKA MAKRYNA MORALES MEDINA</t>
  </si>
  <si>
    <t>MESA REDONDA                     "DERECHO A LA LIBERTAD DE EXPRESIÓN"</t>
  </si>
  <si>
    <t>NUEVO LAREDO</t>
  </si>
  <si>
    <t>NLD-E-009</t>
  </si>
  <si>
    <t>JOSE LUIS LEAL ESPINOZA</t>
  </si>
  <si>
    <t>NLD-E-010</t>
  </si>
  <si>
    <t>JOSE RUBEN LUNA MARTINEZ</t>
  </si>
  <si>
    <t>NLD-E-011</t>
  </si>
  <si>
    <t>BRIANDA ESMERALDA LUNA RODRIGUEZ</t>
  </si>
  <si>
    <t>NLD-E-012</t>
  </si>
  <si>
    <t>VERÓNICA GABRIELA MARTÍNEZ HERNÁNDEZ</t>
  </si>
  <si>
    <t>SEMINARIO "MEDIOS ALTERNOS DE SOLUCIÓN DE CONTROVERSIAS"</t>
  </si>
  <si>
    <t>EL CONFLICTO Y GENERALIDADES DE LOS MECANISMOS ALTERNATIVOS DE SOLUCIÓN DE CONTROVERSIAS</t>
  </si>
  <si>
    <t>NLD-E-013</t>
  </si>
  <si>
    <t>JAVIER ESPINOZA MALDONADO</t>
  </si>
  <si>
    <t>20 Y 21 DE MAYO</t>
  </si>
  <si>
    <t>LA LEY NACIONAL DE MECANISMOS ALTERNATIVOS DE SOLUCIÓN DE CONTROVERSIAS EN MATERIA PENAL</t>
  </si>
  <si>
    <t>EL ACUERDO REPARATORIO</t>
  </si>
  <si>
    <t>EDUARDO ANTONIO VELASCO TREVIÑO</t>
  </si>
  <si>
    <t>CURSO "NUEVO SISTEMA DE JUSTICIA PENAL"</t>
  </si>
  <si>
    <t>18 Y 23 DE MAYO</t>
  </si>
  <si>
    <t>NUEVO SISTEMA DE JUSITICA PENAL</t>
  </si>
  <si>
    <t>OAX-E-022-2016</t>
  </si>
  <si>
    <t>RAUL IRUEGAS ALVAREZ.</t>
  </si>
  <si>
    <t>CONFERENCIA “LOS JUICIOS ORALES EN MEXICO”.</t>
  </si>
  <si>
    <t>JUICIOS ORALES</t>
  </si>
  <si>
    <t>OAXACA</t>
  </si>
  <si>
    <t>´02-03</t>
  </si>
  <si>
    <t>$1,500.00
$750.00</t>
  </si>
  <si>
    <t>$2,944.00
$0.00
$625.99</t>
  </si>
  <si>
    <t>JESUS RUIZ CHAVEZ</t>
  </si>
  <si>
    <t>MARTES DE CRONICAS CICLO DERECHO A LA LIBERTAD DE EXPRESION. CINE DEBATE PELICULA BUENAS NOCHES Y BUENA SUERTE.</t>
  </si>
  <si>
    <t>LIBERTAD DE EXPRESION</t>
  </si>
  <si>
    <t>$0.00
$0.00</t>
  </si>
  <si>
    <t>$0.00
$0.00
$0.00</t>
  </si>
  <si>
    <t>OAX-E-023-2016</t>
  </si>
  <si>
    <t xml:space="preserve">IMER FLORES MENDOZA
</t>
  </si>
  <si>
    <t>DIPLOMADO ACCESO A LA JUSTICIA EN MATERIA DE DERECHOS HUMANOS.</t>
  </si>
  <si>
    <t>ACCESO A LA JUSTICIA Y DERECHOS HUMANOS.</t>
  </si>
  <si>
    <t>´04-05</t>
  </si>
  <si>
    <t>$1,595.00
$0.00</t>
  </si>
  <si>
    <t>$3,606.00
$0.00
$300.00</t>
  </si>
  <si>
    <t>OAX/DGPC03/008/2016</t>
  </si>
  <si>
    <t xml:space="preserve">RODOLFO MORENO CRUZ
</t>
  </si>
  <si>
    <t>OAX-E-024-2016 OAX/DGPC03/009/2016</t>
  </si>
  <si>
    <t>RAUL ANDRADE OSORIO</t>
  </si>
  <si>
    <t>´11-12</t>
  </si>
  <si>
    <t>$1,626.00
$786.00</t>
  </si>
  <si>
    <t>$0.00
$846.00
$0.00</t>
  </si>
  <si>
    <t>OAX-E-029-2016</t>
  </si>
  <si>
    <t>RODRIGO MORENO TRUJILLO</t>
  </si>
  <si>
    <t>18-20</t>
  </si>
  <si>
    <t>$4,115.00
$1,700.00</t>
  </si>
  <si>
    <t>$5,500.00
$0.00
$450.00</t>
  </si>
  <si>
    <t>OAX-E-028-2016</t>
  </si>
  <si>
    <t>SERGIO MENDEZ SILVA</t>
  </si>
  <si>
    <t>$1,270.00
$830.00</t>
  </si>
  <si>
    <t>$2,655.00
$0.00
$300.00</t>
  </si>
  <si>
    <t>BLANCA SALVADOR MARTINEZ
HORACIO OLMEDO SANCHEZ</t>
  </si>
  <si>
    <t>CONFERENCIA LA PROTECCION DE LOS DERECHOS DE AUTOR.</t>
  </si>
  <si>
    <t>DERECHOS DE AUTOR.</t>
  </si>
  <si>
    <t xml:space="preserve"> OAX/DGPC03/009/2016</t>
  </si>
  <si>
    <t>PABLO CRESPO DE LA CONCHA</t>
  </si>
  <si>
    <t>TALLER ATENCION A VICTIMAS.</t>
  </si>
  <si>
    <t>ATENCION A VICTIMAS.</t>
  </si>
  <si>
    <t>9,11,16,18,23,25 Y 30</t>
  </si>
  <si>
    <t>$0.00
$1,470.00</t>
  </si>
  <si>
    <t>RAUL PEREZ JOHNSTON.</t>
  </si>
  <si>
    <t>CONFERENCIA EL AMPARO Y LA DEFENSA DE LOS DERECHOS COLECTIVOS.</t>
  </si>
  <si>
    <t>JUICIO DE AMPARO</t>
  </si>
  <si>
    <t>$1,293.00
$680.00</t>
  </si>
  <si>
    <t>$3,153.88
$0.00
$300.00</t>
  </si>
  <si>
    <t>OAX-E-026-2016</t>
  </si>
  <si>
    <t>ARTURO PUEBLITA FERNANDEZ</t>
  </si>
  <si>
    <t>CONFERENCIA DEL TRIBUNAL FISCAL DE LA FEDERACION AL TRIBUNAL FEDERAL DE JUSTICIA ADMINISTRATIVA: 80 AÑOS DEL CONTENCIOSO ADMINISTRATIVO EN MEXICO.</t>
  </si>
  <si>
    <t>JUSTICIA FISCAL Y ADMINISTRATIVA EN MEXICO.</t>
  </si>
  <si>
    <t>$1,313.00
$684.00</t>
  </si>
  <si>
    <t>$4,598.00
$0.00
$300.00</t>
  </si>
  <si>
    <t>ADRIAN ORTIZ ROMERO CUEVAS
MARCOS REYES TERAN
JUAN GOMEZ PEREZ</t>
  </si>
  <si>
    <t>MARTES DE CRONICAS CICLO DERECHO A LA LIBERTAD DE EXPRESION. MESA REDONDA DERECHO A LA LIBERTAD DE EXPRESION.</t>
  </si>
  <si>
    <t>LIBERTAD DE EXPRESION.</t>
  </si>
  <si>
    <t>$0.00
$2,759.00</t>
  </si>
  <si>
    <t>VICTOR JUAN MARTINEZ</t>
  </si>
  <si>
    <t>OAX-E-027-2016</t>
  </si>
  <si>
    <t>GABRIELA MORENO VALLE BAUTISTA</t>
  </si>
  <si>
    <t>CONFERENCIA EL FUTURO DE LA JUSTICIA INDIGENA.</t>
  </si>
  <si>
    <t>JUSTICIA INDIGENA.</t>
  </si>
  <si>
    <t>24-25</t>
  </si>
  <si>
    <t>$1,714.00
$850.00</t>
  </si>
  <si>
    <t>$0.00
$1,196.00
$0.00</t>
  </si>
  <si>
    <t>MARTES DE CRONICAS CICLO DERECHO A LA LIBERTAD DE EXPRESION. PRESENTACION DE CRONICAS, AMPARO EN REVISIÓN 690/2015. (EVENTO POR VIDEOCONFERENCIA).</t>
  </si>
  <si>
    <t>OAX-E-030-2016</t>
  </si>
  <si>
    <t>MARIA GONZALEZ DOMINGUEZ.</t>
  </si>
  <si>
    <t>CONFERENCIA RUMBO AL CENTENARIO DE LA CONSTITUCION MEXICANA DE 1917.</t>
  </si>
  <si>
    <t>LA CONSTITUCIÓN MEXICANA DE 1917.</t>
  </si>
  <si>
    <t>30-31</t>
  </si>
  <si>
    <t>$1,466.00
$835.00</t>
  </si>
  <si>
    <t>$5,062.00
$0.00
$0.00</t>
  </si>
  <si>
    <t>DIANA GONZALEZ CARBALLO
LUZ OROZCO Y VILLA</t>
  </si>
  <si>
    <t>MARTES DE CRONICAS CICLO DERECHO A LA LIBERTAD DE EXPRESION, ANALISIS DE LA RESOLUCION DEL AMPARO EN REVISION 690/2015 DE LA SEGUNDA SALA DE LA SCJN (EVENTO POR VIDEOCONFERENCIA).</t>
  </si>
  <si>
    <t>COMISIÓN EJECUTIVA DE ATENCIÓN A VÍCTIMAS</t>
  </si>
  <si>
    <t>PACHUCA</t>
  </si>
  <si>
    <t>02 DE MAYO DE 2016</t>
  </si>
  <si>
    <t>JOEL SÁNCHEZ RODRÍGUEZ</t>
  </si>
  <si>
    <t>CINE DEBATE: DERECHO A LA LIBERTAD DE EXPRESIÓN</t>
  </si>
  <si>
    <t>ALFONSO VERDUZCO</t>
  </si>
  <si>
    <t>MARGARITA LUNA RAMOS</t>
  </si>
  <si>
    <t>06 DE MAYO DE 2016</t>
  </si>
  <si>
    <t>ANA GABRIELA URBINA ROCA</t>
  </si>
  <si>
    <t>TALLER DE LITIGACIÓN EN MATERIA PENAL</t>
  </si>
  <si>
    <t>09 Y 11 DE MAYO DE 2016</t>
  </si>
  <si>
    <t>JOSÉ ROGELIO ALANÍS GARCÍA</t>
  </si>
  <si>
    <t>ARIADNA ROCÍO HERNÁNDEZ GODÍNEZ</t>
  </si>
  <si>
    <t>MARCOS GARCÍA SOLÍS</t>
  </si>
  <si>
    <t>PAC-UE-04</t>
  </si>
  <si>
    <t>LUIS MIGUEL CANO LÓPEZ</t>
  </si>
  <si>
    <t>HGO-E-007-2016</t>
  </si>
  <si>
    <t>MESA DE DEBATE. DERECHO A LA LIBERTAD DE EXPRESIÓN</t>
  </si>
  <si>
    <t>EMILIO LÓPEZ PEÑA</t>
  </si>
  <si>
    <t>EMMANUEL ROSALES GUERRERO</t>
  </si>
  <si>
    <t>19 Y 20 DE MAYO DE 2016</t>
  </si>
  <si>
    <t>MARTES DE CRÓNICAS. PRESENTACIÓN DE CRÓNICAS</t>
  </si>
  <si>
    <t>24 DE MAYO DE 2016</t>
  </si>
  <si>
    <t>MARIO ERNESTO PFEIFFER ISLAS</t>
  </si>
  <si>
    <t>DIANA BEATRIZ GONZÁLEZ CARVALLO</t>
  </si>
  <si>
    <t>MESA DE ANALISIS SOBRE RESOLUCIÓN DE LA SCJN</t>
  </si>
  <si>
    <t>31 DE MAYO DE 2016</t>
  </si>
  <si>
    <t>LUZ ELENA OROZCO Y VILLA</t>
  </si>
  <si>
    <t>DR. GERMAN GARCIA MONTEALEGRE</t>
  </si>
  <si>
    <t xml:space="preserve">TALLER SISTEMA PENAL </t>
  </si>
  <si>
    <t>TALLER SISTEMA PENAL</t>
  </si>
  <si>
    <t>PUEBLA</t>
  </si>
  <si>
    <t>MAGISTRADO.MANUEL ROJAS FONSECA</t>
  </si>
  <si>
    <t>DR. MIGUEL ANGEL DE LA FUENTE PONCE</t>
  </si>
  <si>
    <t>DR. RAUL PEREZ</t>
  </si>
  <si>
    <t>MESA REDONDA DERECHO A LA LIBERTAD DE EXPRESION</t>
  </si>
  <si>
    <t>DR. ELIA CRISTINA QUINTERO</t>
  </si>
  <si>
    <t>SEMINARIO, PROTECCION Y PRESERVACION DEL LUGAR DE INTERVENCION Y CADENA DE CUSTODIA</t>
  </si>
  <si>
    <t>DR. JAVIER ESPINOZA DE LOS MONTEROS</t>
  </si>
  <si>
    <t>QRO-LE-001-2016</t>
  </si>
  <si>
    <t>AURELIO SIGALA PAEZ</t>
  </si>
  <si>
    <t>SEMINARIO DE DERECHO INDIGENA</t>
  </si>
  <si>
    <t xml:space="preserve">PERSPECTIVAS DEL DERECHO INDIGENA EN MEXICO </t>
  </si>
  <si>
    <t>EDGARDO MORENO PEREZ</t>
  </si>
  <si>
    <t xml:space="preserve">EL DERECHO INDIGENA (ASPECTOS HISTORICO - SOCIALES) </t>
  </si>
  <si>
    <t>QRO-LE-001-2016                                                                        QRO-E-001-2016</t>
  </si>
  <si>
    <t>PARASTOO ANITA MESRI</t>
  </si>
  <si>
    <t xml:space="preserve">DERECHOS HUMANOS DE LOS PUEBLOS INDIGENAS.- DERECHO DE CONSULTA PREVIA (RESOLUCIONES DE LA SCJN: PLENO – CONTROVERSIA CONSTITUCIONAL 32/2012, CHERAN;  Y SEGUNDA SALA - AMPARO EN REVISION 270/2015, MONSANTO) Y EL PROTOCOLO DE ACTUACION </t>
  </si>
  <si>
    <t>SALT-E059</t>
  </si>
  <si>
    <t>ALMA GOMEZ LOPEZ</t>
  </si>
  <si>
    <t>DIVORCIO INCAUSADO EN COAHUILA</t>
  </si>
  <si>
    <t>SALTILLO</t>
  </si>
  <si>
    <t>SALT-E060</t>
  </si>
  <si>
    <t>WENDY PUJOL ROMERO</t>
  </si>
  <si>
    <t>IGUALDAD DE GÉNERO Y EL ACCESO A LA JUSTICIA A LAS MUJERES VÍCTIMAS DE VIOLENCIA</t>
  </si>
  <si>
    <t>04-05 DE MAYO</t>
  </si>
  <si>
    <t>SALT-E061</t>
  </si>
  <si>
    <t>LUCÍA LOREDO SAUCEDO</t>
  </si>
  <si>
    <t>PRINCIPIOS RECTORES DEL NUEVO SISTEMA DE JUSTICIA PENAL</t>
  </si>
  <si>
    <t>SALT-E062</t>
  </si>
  <si>
    <t>MARÍA CARDONA RAMOS</t>
  </si>
  <si>
    <t>ASPECTOS RELEVANTES DE LA REFORMA CONSTITUCIONAL DE 2008</t>
  </si>
  <si>
    <t>SALT-E063</t>
  </si>
  <si>
    <t>JORGE GUTIÉRREZ ORTIZ</t>
  </si>
  <si>
    <t xml:space="preserve">SEMINARIO </t>
  </si>
  <si>
    <t>ARGUMENTACION JURIDICA</t>
  </si>
  <si>
    <t>06 DE MAYO</t>
  </si>
  <si>
    <t>SALT-E064</t>
  </si>
  <si>
    <t>BRENDA MONTES BETANCOURT</t>
  </si>
  <si>
    <t>LEY DE PROTECCIÓN A LAS PERSONAS CON DISCAPACIDAD</t>
  </si>
  <si>
    <t>SALT-E065</t>
  </si>
  <si>
    <t>BLANCA OLLIVIER PALACIOS</t>
  </si>
  <si>
    <t>FORMALIDADES Y ACTUACIONES PROCESALES EN MATERIA FAMILIAR</t>
  </si>
  <si>
    <t>SALT-E066</t>
  </si>
  <si>
    <t>EFRAIN FRAUSTO PEREZ</t>
  </si>
  <si>
    <t>ESTRUCTURA ORGÁNICA Y DESCRIPCIÓN DE PUESTOS E UN CENTRO DE JUSTICIA PENAL</t>
  </si>
  <si>
    <t>20 DE MAYO</t>
  </si>
  <si>
    <t>SALT-E067</t>
  </si>
  <si>
    <t>SARA LOPEZ PANTOJA</t>
  </si>
  <si>
    <t>JUICIO ORAL FAMILIAR</t>
  </si>
  <si>
    <t>SALT-E068</t>
  </si>
  <si>
    <t>JORGE RODRÍGUEZ MURILLO</t>
  </si>
  <si>
    <t>SALT-E069</t>
  </si>
  <si>
    <t>RICARDO SEPULVEDA IGUINIZ</t>
  </si>
  <si>
    <t>LA REFORMA CONSTITUCIONAL DE DERECHOS HUMANOS Y SU IMPLEMENTACIÓN</t>
  </si>
  <si>
    <t>SALT-E070</t>
  </si>
  <si>
    <t>RUBEN MAYORAL MARTELL</t>
  </si>
  <si>
    <t>DERECHO PROCESAL CONSTITUCIONAL</t>
  </si>
  <si>
    <t>SALT-E071</t>
  </si>
  <si>
    <t>DANIELA SANCHEZ ALVARADO</t>
  </si>
  <si>
    <r>
      <t>CONFERENCIA</t>
    </r>
    <r>
      <rPr>
        <sz val="11"/>
        <color indexed="53"/>
        <rFont val="Arial"/>
        <family val="2"/>
      </rPr>
      <t xml:space="preserve"> </t>
    </r>
  </si>
  <si>
    <t>MEDIACIÓN ESCOLAR</t>
  </si>
  <si>
    <t>27  DE MAYO</t>
  </si>
  <si>
    <t>SALT-E072</t>
  </si>
  <si>
    <t>SUSANA GONZALEZ HERNANDEZ</t>
  </si>
  <si>
    <t>SALT-E073</t>
  </si>
  <si>
    <t>IGNACIO VALDEZ BARREIRO</t>
  </si>
  <si>
    <t>13 Y 13 DE MAYO</t>
  </si>
  <si>
    <t>SALT-E074</t>
  </si>
  <si>
    <t>FEDERICO GARZA RAMOS</t>
  </si>
  <si>
    <t>SALT-E075</t>
  </si>
  <si>
    <t>JORGE CAMACHO DELGADO</t>
  </si>
  <si>
    <t>SALT-E076</t>
  </si>
  <si>
    <t>JAIME CARVAJAL TORRE</t>
  </si>
  <si>
    <t>SALT-E077</t>
  </si>
  <si>
    <t>ALEJANDRO VILLANUEVA FARÍAS</t>
  </si>
  <si>
    <t>SALT-E078</t>
  </si>
  <si>
    <t>JOSE TORRES ANGUIANO</t>
  </si>
  <si>
    <t>SALT-E079</t>
  </si>
  <si>
    <t>FRANCISCO VALDEZ CUK</t>
  </si>
  <si>
    <t>SALT-E080</t>
  </si>
  <si>
    <t>YESSICA GUERRERO HERNÁNDEZ</t>
  </si>
  <si>
    <t>SALT-E081</t>
  </si>
  <si>
    <t>SALT-E082</t>
  </si>
  <si>
    <t>VISITA GUIADA</t>
  </si>
  <si>
    <t>PROGRAMAS Y SERVICIOS DE LA CASA DE LA CULTURA JURÍDICA</t>
  </si>
  <si>
    <t>SALT-E083</t>
  </si>
  <si>
    <t>MARIA GALINDO HERNANDEZ</t>
  </si>
  <si>
    <t>CAPACIDAD JURIDICA</t>
  </si>
  <si>
    <t>0.00
0.00</t>
  </si>
  <si>
    <t>E-010</t>
  </si>
  <si>
    <t>1520.00
494.00</t>
  </si>
  <si>
    <t>5839.00
0.00</t>
  </si>
  <si>
    <t>E-011</t>
  </si>
  <si>
    <t>1583.00
440.00</t>
  </si>
  <si>
    <t>0.00
1682.16</t>
  </si>
  <si>
    <t>E-009</t>
  </si>
  <si>
    <t>1640.00
531.00</t>
  </si>
  <si>
    <t>4228.00
173.34</t>
  </si>
  <si>
    <t>E-012</t>
  </si>
  <si>
    <t>1520.00
440.00</t>
  </si>
  <si>
    <t>3589.00
430.00</t>
  </si>
  <si>
    <t>TAP-E-09-2016</t>
  </si>
  <si>
    <t>HÉCTOR PÉREZ GARCIA</t>
  </si>
  <si>
    <t>"MINISTRO EZEQUIEL BURGUETE FARRERA" EN TAPACHULA, CHIAPAS</t>
  </si>
  <si>
    <t>KARINA ISABEL HERNÁNDEZ PÉREZ</t>
  </si>
  <si>
    <t>TAP-E-10-2016</t>
  </si>
  <si>
    <t>ELISEO TRINIDAD HERNÁNDEZ</t>
  </si>
  <si>
    <t>ARTEMIO MIJANGOS SOLÍS</t>
  </si>
  <si>
    <t>JORGE ALBERTO ULLOA GARCÍA</t>
  </si>
  <si>
    <t>DERECHO PENAL</t>
  </si>
  <si>
    <t>ARTEMIO MIJANGOS SOLÍS Y FEDERICO HIPÓLITO CANCINO</t>
  </si>
  <si>
    <t>UNIDAD DE CRÓNICAS</t>
  </si>
  <si>
    <t>AMPARO</t>
  </si>
  <si>
    <t>ZELMIRA PERLA GUTIÉRREZ BELTRÁN</t>
  </si>
  <si>
    <t>TAP-E-12-2016</t>
  </si>
  <si>
    <t>MARTÍN RANGEL CERVANTES</t>
  </si>
  <si>
    <t>TAP-E-11-2016</t>
  </si>
  <si>
    <t>SILVINO ARTURO LÓPEZ HERNÁNDEZ</t>
  </si>
  <si>
    <t>TAP-E-16-2016</t>
  </si>
  <si>
    <t>SAÚL CIFUENTES LÓPEZ</t>
  </si>
  <si>
    <t>30 DE MAYO- 02 DE JUNIO DE 2016</t>
  </si>
  <si>
    <t>DIANA BEATRIZ GONZÁLEZ CARVALLO Y LUZ HELENA OROZCO Y VILLA</t>
  </si>
  <si>
    <t>DERECHO</t>
  </si>
  <si>
    <t>TEP-E-021</t>
  </si>
  <si>
    <t>TEP-E-022</t>
  </si>
  <si>
    <t>s/n</t>
  </si>
  <si>
    <t>TEP-E-023</t>
  </si>
  <si>
    <t>TEP-E-024</t>
  </si>
  <si>
    <t>TEP-E-025</t>
  </si>
  <si>
    <t>TEP-E-027</t>
  </si>
  <si>
    <t>TEP-E-028</t>
  </si>
  <si>
    <t>TEP-E-029</t>
  </si>
  <si>
    <t>TIJ-E-002</t>
  </si>
  <si>
    <t>MTRO. MIGUEL ÁNGEL GARCÍA MARQUEZ</t>
  </si>
  <si>
    <t>"MODELO GENERAL DE CONTROL DE CONSTITUCIONALIDAD Y CONVENCIONALIDAD (PARÁMETRO DE REGULARIDAD CONSTITUCIONAL)"</t>
  </si>
  <si>
    <t>TIJUANA</t>
  </si>
  <si>
    <t>02-03 DE MAYO DE 2016</t>
  </si>
  <si>
    <t>TIJ-E-003</t>
  </si>
  <si>
    <t>04-05 DE MAYO DE 2016</t>
  </si>
  <si>
    <t>TIJ-001-CR</t>
  </si>
  <si>
    <t>DR. AGUSTÍN MANUEL VELÁSQUEZ BUSTAMANTE</t>
  </si>
  <si>
    <t>2EXPERIENCIA LOCAL"</t>
  </si>
  <si>
    <t>06 Y 09 DE MAYO DE 2016</t>
  </si>
  <si>
    <t>TIJ-E-001</t>
  </si>
  <si>
    <t>DR. SALVADOR ROJAS BARRERA</t>
  </si>
  <si>
    <t>"ARTÍCULO 105 CONSTITUCIONAL"</t>
  </si>
  <si>
    <t>11 Y 13 DE MAYO DE 2016</t>
  </si>
  <si>
    <t>MTRO. JUAN MANUEL LOMELI BOLAÑOS</t>
  </si>
  <si>
    <t>"MEDIOS DE IMPUGNACIÓN EN MATERIA ELECTORAL"</t>
  </si>
  <si>
    <t>16 Y 19 DE MAYO DE 2016</t>
  </si>
  <si>
    <t>LIC. BRANDO ARTURO GONZÁLEZ RAMÍREZ</t>
  </si>
  <si>
    <t>"ACCIONES COLECTIVAS Y ANTECEDENTES DEL JUICIO DE AMPARO"</t>
  </si>
  <si>
    <t>TIJ-012-CR</t>
  </si>
  <si>
    <t>LIC. MARÍA CONCEPCIÓN VALENCIA BARAJAS</t>
  </si>
  <si>
    <t>MARTES DE CRÓNICAS. CICLO "DERECHO A LA LIBERTAD DE EXPRESIÓN". CINE DEBATE, PELÍCULA "BUENAS NOCHES Y BUENA SUERTE"</t>
  </si>
  <si>
    <t>TIJ-013-CR</t>
  </si>
  <si>
    <t>MTRO. HERIBERTO GARCÍA GARCÍA</t>
  </si>
  <si>
    <t>LIC. LUIS ALEJANDRO MENA MUÑOZ</t>
  </si>
  <si>
    <t>TIJ-E-004</t>
  </si>
  <si>
    <t>MTRO. ROBERTO NEGRETE MORENO</t>
  </si>
  <si>
    <t>23-24 DE MAYO DE 2016</t>
  </si>
  <si>
    <t>TLX-LE-06</t>
  </si>
  <si>
    <t>JUAN JESUS GUTIERREZ ESTRADA</t>
  </si>
  <si>
    <t>CONFERENCIA: LA AUDIENCIA INICIAL EN EL NUEVO SISTEMA DE JUSTICIA PENAL.</t>
  </si>
  <si>
    <t>LA AUDIENCIA INICIAL ES CONSIDERADO UN ACTO PROCESAL PROTAGÓNICO DEL NUEVO SISTEMA DE JUSTICIA PENAL, Y DE ESTE MODO RESOLVER LA POSICIÓN JURÍDICA DE LA PERSONA PARA QUE NO PASE A UN CAREO, ESTA FASE  SUCEDE CUANDO LAS PARTES REUNIRÁN LOS ELEMENTOS DE PRUEBA QUE BUSCARÁN ESCLARECER LOS HECHOS, LA AUDIENCIA INICIAL MANTIENE UN  CONTROL DE INVESTIGACIÓN JUDICIAL QUE CONSTA DE VARIOS PUNTOS, LA DETENCIÓN DE PRESUNTO CULPABLE YA SEA POR CASO URGENTE O FLAGRANCIA, LA DETENCIÓN SE DARÁ MEDIANTE UNA ORDEN DE APREHENSIÓN DANDO ASÍ PASO A LAS DEMÁS ETAPAS DEL AUDIENCIA COMO LA FASE DE INVESTIGACIÓN, DONDE SE DARÁN A CONOCER MEDIANTE UNA CARPETA DE INVESTIGACIÓN MEDIOS DE PRUEBA QUE SE DESAHOGARAN EN EL JUICIO ORAL.</t>
  </si>
  <si>
    <t>TLAXCALA</t>
  </si>
  <si>
    <t>LUIS ANTONIO MORALES SALGADO</t>
  </si>
  <si>
    <t>CONFERENCIA: ETAPA INTERMEDIA EN EL NUEVO SISTEMA DE JUSTICIA PENAL.</t>
  </si>
  <si>
    <t>SE ANALIZÓ LA ETAPA PROCESAL INTERMEDIA, SE ENCUENTRA REGULADA EN EL CÓDIGO NACIONAL DE PROCEDIMIENTOS PENALES EN EL ARTÍCULO 311.  UNA VEZ CONCLUIDA LA FASE DE INVESTIGACIÓN COMPLEMENTARIA, SI EL MP ESTIMA QUE LA INVESTIGACIÓN APORTA ELEMENTOS PARA EJERCER LA ACCIÓN PENAL CONTRA EL IMPUTADO, PRESENTARA ACUSACIÓN MISMA QUE DEBERÁ CONTENER EN FORMA CLARA Y PRECISA LAS INDIVIDUALIZACIONES DE LOS ACUSADOS Y DE SU DEFENSOR LA IDENTIFICACIÓN DE LA VÍCTIMA U OFENDIDO, LA RELACIÓN CLARA Y PRECISA LA RELACIÓN DE MODALIDADES DEL DELITO Y LA AUTORÍA O PARTICIPACIÓN CONCRETA QUE SE LA ATRIBUYE AL ACUSADO. ESTA ES LA PARTE QUE ABARCA LA FASE ESCRITA ASÍ TAMBIÉN EN ESTA ETAPA SE HARÁ LA DEPURACIÓN DE LAS PRUEBAS HECHOS Y DERECHOS.</t>
  </si>
  <si>
    <t>ERNESTO ARGUELLO MELGAR</t>
  </si>
  <si>
    <t>CONFERENCIA: AMPARO DIRECTO</t>
  </si>
  <si>
    <t>EL JUICIO DE AMPARO DIRECTO PRETENDE  A QUIEN CONSIDERA QUE UNA AUTORIDAD JURISDICCIONAL, AL DICTAR UNA SENTENCIA, HA VIOLADO SUS DERECHOS HUMANOS. SU OBJECIÓN DEBE RESOLVERSE A TRAVÉS DEL INCIDENTE PREVISTO EN EL ARTÍCULO 66 DE LA LEY DE AMPARO. EL PLAZO PARA PRESENTAR LA DEMANDA DE AMPARO ES DE 15 DÍAS. EL ARTÍCULO 18 DE LA LEY DE AMPARO MENCIONA LOS PLAZOS QUE SE COMPUTARÁN A PARTIR DEL DÍA SIGUIENTE A AQUEL EN EL QUE SURTA EFECTOS CONFORME A LA LEY DEL ACTO.</t>
  </si>
  <si>
    <t>TLX-E-15</t>
  </si>
  <si>
    <t>JOSE ANTONIO HEREDIA PEREZ</t>
  </si>
  <si>
    <t>CONFERENCIA: JUICIOS ORALES EN MATERIA MERCANTIL.</t>
  </si>
  <si>
    <t>EL  JUICIO ORAL EN MATERIA MERCANTIL DEL CÓDIGO DE COMERCIO ES UNA EXPOSICIÓN DE MOTIVOS, EL CUAL CUENTA CON UN SISTEMA DE IMPLEMENTACIÓN DE JUSTICIA PRONTA, EFICAZ Y EFICIENTE SUFICIENTE PARA ATENDER LA DEMANDA. SUS OBJETIVOS SON  CONTAR CON UNA PRONTITUD PARA EVITAR REZAGOS, CONTAR CON LA BASE PREMINENTE DE LA ORALIDAD, DOTAR AL JUEZ DE LAS MÁS AMPLIAS FACULTADES DE DIRECCIÓN PARA EFECTOS DE CONCILIAR A LAS PARTES, CONTAR CON UN SISTEMA MÁS ACORDE CON EL DINAMISMO SOCIAL Y LAS EXIGENCIAS PROPIAS DE LOS TIEMPOS EN QUE VIVIMOS.</t>
  </si>
  <si>
    <t>HUGO GASPAR GARCIA DOMINGUEZ</t>
  </si>
  <si>
    <t>PROYECCION DE LA PELICULA: BUENAS NOCHES Y BUENA SUERTE.</t>
  </si>
  <si>
    <t xml:space="preserve">EN LA PELÍCULA "BUENAS NOCHES Y BUENA SUERTE" SE TRATÓ DEL TEMA DE LA LIBERTAD DE EXPRESIÓN DE UNA MANERA SENCILLA, AMENA Y CLARA, DE CÓMO EL PERIODISMO SE QUERÍA VER AMENAZADO POR LOS ATAQUES DEL COMUNISMO, Y DE LA CENSURA A LOS MEDIOS DE COMUNICACIÓN Y A SUS TRABAJADORES. EN ESTE TEMA "LIBERTAD DE EXPRESIÓN", EL DISERTANTE ABORDÓ EL DERECHO A LA LIBRE EXPRESIÓN DE UNA MANERA SENCILLA, COMO DERECHO IMPORTANTE DE RESPETO DE LA SOCIEDAD HACIA LOS DERECHOS HUMANOS, PARANDO POR EL PRINCIPIO PRO-PERSONA Y LOS TRATADOS I.  </t>
  </si>
  <si>
    <t>MESA DE DEBATE SOBRE EL TEMA: DERECHO A LA LIBERTAD DE EXPRESION.</t>
  </si>
  <si>
    <t>LA MESA DE DEBATE "DERECHO A LA LIBERTAD DE EXPRESIÓN", FUE MUY AMENA Y HUBO INTERCAMBIO DE OPINIONES Y PREGUNTAS DEL PÚBLICO ASISTENTE HACIA LOS PANELISTAS YA QUE TOCARON TEMAS MEDULARES COMO LA LEY GENERAL DE TRANSPARENCIA, LA PERSPECTIVA SOCIAL, LA LIBERTAD DE INTERCAMBIO DE INFORMACIÓN Y LIBRE EXPRESIÓN DE LAS IDEAS, DANDO COMO RESULTADO UNA SOCIEDAD MAYORMENTE INVOLUCRADA EN LOS ASUNTOS PÚBLICOS. PERSPECTIVA ESTADUAL: SOCIEDAD Y GOBIERNO. QUE LA SOCIEDAD SEPA MÁS SOBRE SUS DERECHOS HUMANOS.</t>
  </si>
  <si>
    <t>FRANCISCO XAVIER MENA CORONA</t>
  </si>
  <si>
    <t>MARTIN RUIZ RODRIGUEZ</t>
  </si>
  <si>
    <t>EVENTO TRANSMITIDO POR VIDEOCONFERENCIA</t>
  </si>
  <si>
    <t>EXPOSICION DEL ASUNTO: AMPARO EN REVISION 690/2015 A CARGO DE LA UNIDAD DE CRONICAS.</t>
  </si>
  <si>
    <t>SE ANALIZÓ LA LLEGADA DE ESTE ASUNTO A LA CORTE, ESTO FUE YA QUE LA SUPREMA CORTE DE JUSTICIA DE LA NACIÓN DETERMINA CRITERIOS AMPLIOS  DE AUTORIDADES NO JURISDICCIONALES. EL MARCO CONSTITUCIONAL INTERNACIONAL  EN EL ART. 6 Y 7 DESCRIBE COMO SE PROTEGE EL DERECHO A LA LIBRE EXPRESIÓN. EMITIR DE MANERA LIBRE OPINIONES A JUICIOS.</t>
  </si>
  <si>
    <t>ANALISIS DE LA RESOLUCION DE LA SCJN A CARGO DEL CENTRO DE ESTUDIOS CONSTITUCIONALES.</t>
  </si>
  <si>
    <t>EN LA VIDEOCONFERENCIA SOBRE EL TEMA "LIBERTAD DE EXPRESIÓN", AMPARO EN REVISIÓN 690/2015 QUE EXPUSO LA MTRA. LUZ ELENA, SE TOCARON VARIOS PUNTOS SOBRE EL DERECHO DE LA LIBERTAD DE EXPRESIÓN EN LOS MEDIOS DE COMUNICACIÓN PRINCIPALMENTE, EL DERECHO A LA INFORMACIÓN EDUCATIVA, SOCIAL Y CULTURAL QUE SE DEBE TRANSMITIR PARA INTRODUCIR UNA CULTURA MÁS ACORDE O "DECENTE" A LA SOCIEDAD. SE HABLÓ DE LA CENSURA PREVIA A LAS ESTACIONES DE RADIODIFUSIÓN. EL ESTADO HASTA DÓNDE PUEDE REGULAR LOS CONTENIDOS DE LA RADIO Y TELEVISIÓN.  EL TEMA LE GUSTÓ A LA AUDIENCIA, LA PONENTE FUE MUY CLARA Y EXPLÍCITA EN SU TEMA. BUEN AUDIO</t>
  </si>
  <si>
    <t>JUAN CARLOS RAMIREZ BENITEZ</t>
  </si>
  <si>
    <t>SISTEMA MEXICANO 2: TEMA 9</t>
  </si>
  <si>
    <t>4 Y 6 DE MAYO DE 2016</t>
  </si>
  <si>
    <t>FRANCISCO MIXCOATL ANTONIO</t>
  </si>
  <si>
    <t xml:space="preserve">PRESUNCIÓN DE INOCENCIA, DEBIDO PROCESO DE JUICIO, DERECHOS HUMANOS, ENFATIZANDO ESTOS TEMAS SE HIZO UN ANÁLISIS DE LA HISTORIA DE MÉXICO, MEDIANTE LOS DISCURSOS DE CORTE CONSTITUCIONAL, DISCURSO DE CORTE POLÍTICO, DISCURSO DE CORTE SOCIAL, DONDE SE ESTABLECE EN LA CONSTITUCIÓN DE 1824 EL DERECHO A LA ILUSTRACIÓN, DERECHO A LA  EDUCACIÓN, POSTERIORMENTE, LA CONSTITUCIÓN DE 1857 DONDE SE ESTABLECEN LOS DERECHOS DEL HOMBRE HACIENDO UN GRAN ÉNFASIS AL NACIMIENTO DE LOS DERECHOS NACIONALES Y TRATADOS INTERNACIONALES. </t>
  </si>
  <si>
    <t>18 DE MAYO DE 2016</t>
  </si>
  <si>
    <t>ELSA CORDERO MARTINEZ</t>
  </si>
  <si>
    <t xml:space="preserve">ANALIZAMOS ACTOS DE AUTORIDAD PENAL.  LA SENTENCIA RESTITUYE AL AUTOR EN EL GOCE DE LA GARANTÍA VIOLADA, RESTABLECE LAS COSAS AL ESTADO INICIAL QUE GUARDABAN ANAYES DE LA VIOLACIÓN. EN CASO DE OMISIÓN. JUICIOS DE COMPETENCIA CONSTITUCIONAL POR ACTOS O NORMAS JURÍDICAS DE CARÁCTER GENERAL. ACCIONES DE INCONSTITUCIONALIDAD CONTRA NORMAS JURÍDICAS DE CARÁCTER GENERAL, PROVENIENTES DEL CONGRESO DEL ESTADO Y EN LAS QUE SE PLANTEE VIOLACIÓN ABSTRACTA A ESTA CONSTITUCIÓN. </t>
  </si>
  <si>
    <t>TLX-E-14</t>
  </si>
  <si>
    <t>AZAR LOPEZ BERNARDO ANWAR</t>
  </si>
  <si>
    <t>TEMA 12: CONTROVERSIAS CONSTITUCIONALES Y ACCIONES DE INCONSTITUCIONALIDAD.</t>
  </si>
  <si>
    <t>26 Y 27 DE MAYO DE 2016</t>
  </si>
  <si>
    <t>EVENTO DE VINCULACION CON LA CAIP TLAXCALA</t>
  </si>
  <si>
    <t>EVENTO DE VINCULACION CON LA SOCIEDAD. EVENTO DE VINCULACION CON LA CAIP TLAXCALA</t>
  </si>
  <si>
    <t>CONFERENCIA MAGISTRAL: ORIGEN Y EVOLUCION DEL DERECHO A LA INFORMACION. SENTENCIAS DE LA CORTE INTERAMERICANA DE DERECHOS HUMANOS.}</t>
  </si>
  <si>
    <t>11 DE MAYO DE 2016</t>
  </si>
  <si>
    <t>TLX-E-16</t>
  </si>
  <si>
    <t>FASE 3: EL SISTEMA PENAL ACUSATORIO
AUDIENCIA DE ETAPA INTERMEDIA</t>
  </si>
  <si>
    <t>CONTENIDO DE LA ACUSACIÓN. LAS RELACIONES DE LAS MODALIDADES DEL DELITO QUE CONCURREN, SON LA AUTORÍA O PARTICIPACIÓN CONCRETA DEL DELITO, LA EXPRESIÓN DE LOS PRECEPTOS LEGALES APLICABLES, IDÓNEOS, SUFICIENTES Y ÚTILES. EL CONTENIDO DE LA REPARACIÓN DEL DAÑO, CONSTA DE UNA FASE ORAL DONDE SE PODRÁ OTORGAR MEDIANTE ACUERDO PROBATORIO, PRUEBA DE ADICIÓN GENERAL ARTÍCULO 20, SOLO PERMITEN RECURSOS DEL ESTADO DEL MÉTODO MEXICANO, UN REZAGO MÁS QUE EXISTE EN EL CÓDIGO NACIONAL. FASE ESCRITA Y FASE ORAL, OFRECIMIENTO DE LAS PRUEBAS, EL JUEZ LLAMA A AUDIENCIA  AL FISCAL, DEFENSA, VICTIMA, ASESOR, ACUSADOR, DONDE SE HARÁN CONTENIDOS DE TEORÍA DE CONO , DOMICILIOS, DATOS DE LOCALIZACIÓN TEMAS DE EXCLUSIÓN.</t>
  </si>
  <si>
    <t>TLX-E-17</t>
  </si>
  <si>
    <t>TLX-LE-08</t>
  </si>
  <si>
    <t>RAFAEL ANTONIO CASTRO HERNANDEZ</t>
  </si>
  <si>
    <t>CURSO EN EL SISTEMA DE JUSTICIA PENAL
FASE 3: ETAPA DE JUICIO ORAL</t>
  </si>
  <si>
    <t xml:space="preserve">LA ETAPA DE JUICIO ORAL ES UNA AUDIENCIA DE DEBATE QUE SE LLEVA A CABO, CON DISTINTOS PARTICIPANTES COMO LO SON EL MINISTERIO PÚBLICO, DEFENSORES E IMPUTADO, TESTIGOS,  PERITOS, Y LAS PERSONAS QUE ESTÉN PRESENTES EN LA AUDIENCIA,   EN LA AUDIENCIA SE DAN LA MANIFESTACIÓN DE CONTRADICCIONES.  EN EL MOMENTO DE DESAHOGAR PRUEBAS PARA DETERMINAR LA CULPABILIDAD DE LA PERSONA ACUSADA Y EN CASO DE SER POSITIVA, LA LEGITIMIDAD DE LA VÍCTIMA. </t>
  </si>
  <si>
    <t>CCJ/TOL/SR/09/2016</t>
  </si>
  <si>
    <t>EZEQUIEL VELASCO VLDES</t>
  </si>
  <si>
    <t>MARTES DE CRONICAS DERECHO A LA LIBERTAD DE EXPRESIÓN</t>
  </si>
  <si>
    <t>CINE DEBATE DE LA PELICULA: BUENAS NOHES Y BUENA SUERTE</t>
  </si>
  <si>
    <t>TOLUCA</t>
  </si>
  <si>
    <t>HUGO MAURICIO GARCIA OLIVARES</t>
  </si>
  <si>
    <t>MESA REDONDA DERECHO A LA LIBERTAD DE EXPRESIÓN</t>
  </si>
  <si>
    <t>EZEQUIEL VELASCO VALDÉS</t>
  </si>
  <si>
    <t xml:space="preserve">VIDEOCONFERENCIA </t>
  </si>
  <si>
    <t>EXPOSICION DEL ASUNTO AMPARO EN REVISION 690/2015 DE LA SEGUNDA SALA A CARGO DE LA UNIDAD DE CRONICAS</t>
  </si>
  <si>
    <t>ANALISIS DE LA RESOLUCION DE LA SUPREMA CORTE DE JUSTICIA DE LA NACION POR EL CENTRO DE ESTUDIOS CONSTITUCIONALES</t>
  </si>
  <si>
    <t>JOSUE OSVALDO GARDUÑO SANCHEZ</t>
  </si>
  <si>
    <t>CURSO NUEVO SISTEMA DE JUSTICIA PENAL</t>
  </si>
  <si>
    <t>GENERALIDADES</t>
  </si>
  <si>
    <t>9 DE MAYO DE 2016</t>
  </si>
  <si>
    <t>DAVID CALDERON BLANC</t>
  </si>
  <si>
    <t>ESTRUCTURA ORGANICA Y DESCRIPCION DE PUESTOS EN UN CENTRO DE JUSTICIA PENAL FEDERAL</t>
  </si>
  <si>
    <t>16 DE MAYO DE 2016</t>
  </si>
  <si>
    <t>FREDY LADISLAO PORTILLO GONZALEZ</t>
  </si>
  <si>
    <t>INTERACCION ENTRE EL AMPARO PENAL Y EL NUEVO SISTEMA DE JUSTICIA PENAL</t>
  </si>
  <si>
    <t>ELOY MONTERRUBIO CORDERO</t>
  </si>
  <si>
    <t xml:space="preserve">AUDIENCIA INICIAL </t>
  </si>
  <si>
    <t>7 Y 14 DE MAYO DE 2016</t>
  </si>
  <si>
    <t>ERNESTO MONTOYA GARDUÑO</t>
  </si>
  <si>
    <t>AUDIENCIA DE ETAPA INTERMEDIA</t>
  </si>
  <si>
    <t>FELIPE AGUSTIN JUAREZ NAJERA</t>
  </si>
  <si>
    <t>ETAPA DE JUICIO ORAL</t>
  </si>
  <si>
    <t>30 DE MAYO Y 1 DE JUNIO DE 2016</t>
  </si>
  <si>
    <t>MARIA DE LOURDES LOZANO MENDOZA</t>
  </si>
  <si>
    <t>MODULO IV 
ACCESO A LA JUSTICIA NACIONAL DE DERECHOS HUMANOS 9 SISTEMA MEXICANO II MECANISMOS JURISDICCIONALES DE PROTECCION DE LOS DERECHOS HUMANOS REFORMA CONSTITUCIONAL DE 1994 REFORMA CONSTITUCIONAL DE 1996 DECRETO PROMULGATORIO DE 1998 REFORMA CONSTITUCIONAL DE 2008 REFORMA CONSTITUCIONAL 2011 Y LAS OBLIGACIONES DEL ESTADO EL PRINCIPIO DE SUPREMACIA CONSTITUCIONAL VERSUS SUPREMACIA CONVENCIONAL OBLIGACIONES DEL ESTADO TEORIA  DE LAS REPARACIONES</t>
  </si>
  <si>
    <t>JOSE NIEVES LUNA CASTRO</t>
  </si>
  <si>
    <t>MODULO IV 
ACCESO A LA JUSTICIA NACIONAL DE DERECHOS HUMANOS 10 MODELO GENERAL DE CONTROL DE CONSTITUCIONALIDAD Y CONVENCIONALIDAD (PARAMETRO DE REGULARIDAD CONSTITUCIONAL) CONTROL CONCENTRADO CONTRL POR DETERMINACION CONSTITUCIONAL ESPECIFICA CONTROL DIFUSO INTERPRETACION MAS FAVORABLE</t>
  </si>
  <si>
    <t>JORGE ARTURO PORRAS GUTIÉRREZ</t>
  </si>
  <si>
    <t>MODULO IV 
ACCESO A LA JUSTICIA NACIONAL DE DERECHOS HUMANOS 11 EXPERIENCIA LOCAL ORGANIZACIONES LOCALES DE DEFENSA DE DERECHOS HUMANOS LAS SALAS CONSTITUCIONALES LOCALES</t>
  </si>
  <si>
    <t xml:space="preserve">19 Y 20 DE MAYO Y  DE 2016                              </t>
  </si>
  <si>
    <t>MIGUEL BAUTISTA NAVA</t>
  </si>
  <si>
    <t>MODULO IV ACCESO A LA JUSTICIA NACIONAL DE DERECHOS HUMANOS 11 EXPERIENCIA LOCAL ORGANIZACIONES LOCALES DE DEFENSA DE DERECHOS HUMANOS LAS SALAS CONSTITUCIONALES LOCALES</t>
  </si>
  <si>
    <t>TOL-E-002-2016 CCJ/TOL/SR/09/2016</t>
  </si>
  <si>
    <t>GUADALUPE MONSERRAT LARA MARTIÑON</t>
  </si>
  <si>
    <t>MODULO V 
MEDIOS DE CONTROL CONSTITUCIONAL 12 ARTICULO 105 CONSTITUCIONAL LAS CONTROVERSIAS CONSTITUCIONALES LAS ACCIONES DE INCONSTITUCIONALIDAD</t>
  </si>
  <si>
    <t xml:space="preserve">  VIDEOCONFERENCIA </t>
  </si>
  <si>
    <t>CURSO SISTEMA PENAL ACUSATORIO</t>
  </si>
  <si>
    <t>EL MODELO INTEGRAL DE ATENCION A VICTIMAS</t>
  </si>
  <si>
    <t>2 DE MAYO DE 2016</t>
  </si>
  <si>
    <t>PROTOCOLO DE ACTUACION DEL ASESOR JURIDICO DE LA VICTIMA</t>
  </si>
  <si>
    <t xml:space="preserve"> VIDEOCONFERENCIA </t>
  </si>
  <si>
    <t>LOS DERECHOS HUMANOS DE LA PERSONA EN SITUACION E VICTIMA</t>
  </si>
  <si>
    <t>TOR-009-CR</t>
  </si>
  <si>
    <t>JUAN LOPEZ VILLANUEVA</t>
  </si>
  <si>
    <t>DIPLOMADO: DERECHOS HUMANOS</t>
  </si>
  <si>
    <t>MODULO V: DERECHO A LA VIDA Y LIBERTAD PERSONAL, DERECHO A LA INTEGRIDAD PERSONAL Y EL CRIMEN DE TORTURA</t>
  </si>
  <si>
    <t>29 Y 30 DE ABRIL</t>
  </si>
  <si>
    <t>TOR-LE-003</t>
  </si>
  <si>
    <t>RICARDO ORTIZ SOLANO</t>
  </si>
  <si>
    <t>CINE DEBATE: "BUENAS NOCHES Y BUENA SUERTE"</t>
  </si>
  <si>
    <t>"BUENAS NOCHES Y BUENA SUERTE"  LA LIBERTAD DE EXPRESIÓN</t>
  </si>
  <si>
    <t>TOR-E-006</t>
  </si>
  <si>
    <t>MARIA ORTEGA ORTIZ</t>
  </si>
  <si>
    <t>MODULO VI: EQUIDAD DE GENERO Y DERECHOS DE LA MUJER Y EL DELITO DE FEMINICIDIO</t>
  </si>
  <si>
    <t>06 Y 07 DE MAYO</t>
  </si>
  <si>
    <t>TOR-E-007</t>
  </si>
  <si>
    <t>JUAN ARJONA ESTEVEZ</t>
  </si>
  <si>
    <t>MODULO VII: DERECHO A LA LIBERTAD DE PENSAMIENTO; DERECHOS ECONOMICOS,  SOCIALES Y CULTURALES</t>
  </si>
  <si>
    <t>MODULO IV: ACCESO A LA JUSTICIA NACIONAL DE LOS DERECHOS HUMANOS
SISTEMA MEXICANO I Y II
MODELO GENERAL DE CONTROL DE CONSTITUCIONALIDAD Y CONVENCIONALIDAD 1 Y 2</t>
  </si>
  <si>
    <t>02, 04, 18 Y 19 DE MAYO</t>
  </si>
  <si>
    <t>JUAN OLGUIN RODRIGUEZ</t>
  </si>
  <si>
    <t>MODULO IV: ACCESO A LA JUSTICIA NACIONAL DE LOS DERECHOS HUMANOS
SISTEMA MEXICANO II (1 y 2)</t>
  </si>
  <si>
    <t>12 y 13 DE MAYO</t>
  </si>
  <si>
    <t>MARIA VALENCIA GARCÍA</t>
  </si>
  <si>
    <t>ATENCION A VICTIMAS FASE TRES</t>
  </si>
  <si>
    <t>ESTRATEGIAS DE LITIGACION ORAL: 
ETAPA INICIAL
ETAPA INTERMEDIA Y
ETAPA DE JUICIO ORAL</t>
  </si>
  <si>
    <t>21,28, 30 Y 31 DE MAYO</t>
  </si>
  <si>
    <t>VICTOR ZAMORA ELIZONDO</t>
  </si>
  <si>
    <t>CONFERENCIA: ACTIVIDADES DE DIFUSION SOBRE LAS IMPLICACIONES DEL NSJP DIRIGIDA A LA SOCIEDAD CIVIL</t>
  </si>
  <si>
    <t>IMPLICACIONES DEL NUEVO SISTEMA DE JUSTICIA PENAL</t>
  </si>
  <si>
    <t>16 Y 23 DE MAYO</t>
  </si>
  <si>
    <t>MARIA RECIO RUIZ</t>
  </si>
  <si>
    <t>MESA REDONDA: MARTES DE CRONICAS, LA LIBERTAD DE EXPRESIÓN</t>
  </si>
  <si>
    <t>FRANCISCO CASTRO VELIZ</t>
  </si>
  <si>
    <t>TOR-016-CR</t>
  </si>
  <si>
    <t>HECTOR MACIAS JURADO</t>
  </si>
  <si>
    <t>TOR-E-008-2016 TOR-LE-003</t>
  </si>
  <si>
    <t>ANA IBARRA OLGUIN</t>
  </si>
  <si>
    <t>MESA DE ANALISIS, CASOS PRACTICOS</t>
  </si>
  <si>
    <t>ASUNTO LA MARIHUANA</t>
  </si>
  <si>
    <t>TOR-017-CR</t>
  </si>
  <si>
    <t>FERNANDO IBARRA GOMEZ</t>
  </si>
  <si>
    <t>MODULO VIII: DERECHOS DE LOS PUEBLOS INDIGENAS</t>
  </si>
  <si>
    <t>ADALBERTO MENDEZ LOPEZ</t>
  </si>
  <si>
    <t xml:space="preserve">MODULO VIII: DERECHO DE LAS PERSONAS CON DISCAPACIDAD </t>
  </si>
  <si>
    <t>MODULO IV: ACCESO A LA JUSTICIA NACIONAL DE LOS DERECHOS HUMANOS
EXPERIENCIA LOCAL (1 Y 2)</t>
  </si>
  <si>
    <t>VLADIMIR VEJAR GOMEZ</t>
  </si>
  <si>
    <t>ESTRATEGIAS DE LITIGACION 
ETAPA DE JUICIO ORAL</t>
  </si>
  <si>
    <t>TUX-E-017</t>
  </si>
  <si>
    <t>MIGUEL ANGEL SUAREZ ROMERO</t>
  </si>
  <si>
    <t>TUX-E-018</t>
  </si>
  <si>
    <t>13 Y 14  DE MAYO</t>
  </si>
  <si>
    <t>TUX-E-019</t>
  </si>
  <si>
    <t>GERALD GARCIA BAEZ</t>
  </si>
  <si>
    <t>URU-E-022</t>
  </si>
  <si>
    <t>ELVIA HIGUERA PEREZ</t>
  </si>
  <si>
    <t>PROTOCOLO PARA JUZGAR CON PERSPECTIVA DE GÉNERO</t>
  </si>
  <si>
    <t>URU-E-023</t>
  </si>
  <si>
    <t>JOSE TAPIA NAVARRETE</t>
  </si>
  <si>
    <t>MARTES DE CRONICAS.- MESA REDONDA:DERECHO A LA LIBERTAD DE EXPRESION</t>
  </si>
  <si>
    <t>URU-E-024</t>
  </si>
  <si>
    <t>ANGEL MENDOZA RODRIGUEZ</t>
  </si>
  <si>
    <t>URU-LE-004</t>
  </si>
  <si>
    <t>FRANCISCO FLORES RAMÍREZ</t>
  </si>
  <si>
    <t>GERARDO HERRERA PEREZ</t>
  </si>
  <si>
    <t>TALLER: DERECHOS UNIVERSALES PARA LAS Y LOS NIÑOS</t>
  </si>
  <si>
    <t>DERECHOS UNIVERSALES PARA LAS Y LOS NIÑOS</t>
  </si>
  <si>
    <t>JOSE AGUILAR FABELA</t>
  </si>
  <si>
    <t>MARTES DE CRÓNICAS.-CICLO: DERECHO A LA LIBERTAD DE EXPRESION. CINE DEBATE</t>
  </si>
  <si>
    <t>URU-E-025</t>
  </si>
  <si>
    <t>HUMBERTO URQUIZA MARTÍNEZ</t>
  </si>
  <si>
    <t>URU-E-026</t>
  </si>
  <si>
    <t>MODELO GENERAL DE CONTROL DE CONSTITUCIONALIDAD Y CONVENCIONALIDAD (PARÁMETRO DE REGULARIDAD CONSTITUCIONAL)</t>
  </si>
  <si>
    <t>URU-E-027</t>
  </si>
  <si>
    <t>URU-E-028</t>
  </si>
  <si>
    <t>JORGE ALVAREZ BANDERAS</t>
  </si>
  <si>
    <t>URU-E-029</t>
  </si>
  <si>
    <t>CIPRIANO SANDOVAL VILLANUEVA</t>
  </si>
  <si>
    <t>SEMINARIO:ARGUMENTACION JURIDICA</t>
  </si>
  <si>
    <t>ARGUMENTACION Y RETORICA Y EL RAZONAMIENTO</t>
  </si>
  <si>
    <t>URU-E-030</t>
  </si>
  <si>
    <t>GUMESINDO GARCIA MORELOS</t>
  </si>
  <si>
    <t>CURSO TEORICO-PRACTICO DE TECNICAS PROCESALES PARA LA DEFENSA DE LOS DERECHOS HUMANOS</t>
  </si>
  <si>
    <t>TECNICAS PROCESALES PARA LA DEFENSA DE LOS DERECHOS HUMANOS</t>
  </si>
  <si>
    <t>VER-UE-027   VER-E-013-2016</t>
  </si>
  <si>
    <t>OSCAR GUTIERREZ PARADA</t>
  </si>
  <si>
    <t>"MINISTRO HUMBERTO ROMAN PALACIOS" EN VERACRUZ, VERACRUZ</t>
  </si>
  <si>
    <t>VER.UE-028 VER-E-014-2016</t>
  </si>
  <si>
    <t>VER-UE-029   VER-E-015-2016</t>
  </si>
  <si>
    <t>VER-UE-030</t>
  </si>
  <si>
    <t>HECTOR HUGO COVARRUBIAS</t>
  </si>
  <si>
    <t>VER-UE-032</t>
  </si>
  <si>
    <t>VER-UE-033</t>
  </si>
  <si>
    <t>GUADALUPE PATRICIA JUAREZ HERNANDEZ</t>
  </si>
  <si>
    <t>VER-UE-034</t>
  </si>
  <si>
    <t>GUADALUPE HORTENSIA MAR VAZQUEZ</t>
  </si>
  <si>
    <t>VER-UE-036</t>
  </si>
  <si>
    <t>RENE OLIVO LOYO</t>
  </si>
  <si>
    <t>VER-UE-037</t>
  </si>
  <si>
    <t>VSA-E-011</t>
  </si>
  <si>
    <t>ALEJANDRO CARLOS ESPINOSA</t>
  </si>
  <si>
    <t>VILLAHERMOSA</t>
  </si>
  <si>
    <t>12-14 DE MAYO DE 2016</t>
  </si>
  <si>
    <t>VSA-LE-006</t>
  </si>
  <si>
    <t>VSA-E-012</t>
  </si>
  <si>
    <t>MIREYA CASTAÑEDA HERNANDEZ</t>
  </si>
  <si>
    <t>19-21 DE MAYO DE 2016</t>
  </si>
  <si>
    <t>VSA-E-013</t>
  </si>
  <si>
    <t>ISABEL MALDONADO SANCHEZ</t>
  </si>
  <si>
    <t>SEMINARIO: PROTECCION Y PRESERVACION DEL LUGAR DE LA INTERVENCION Y CADENA DE CUSTODIA</t>
  </si>
  <si>
    <t>PROTECCION Y PRESERVACION DEL LUGAR DE LA INTERVENCION Y CADENA DE CUSTODIA</t>
  </si>
  <si>
    <t>06-09 DE MAYO DE 2016</t>
  </si>
  <si>
    <t>VSA-E-014</t>
  </si>
  <si>
    <t>VSA-E-015</t>
  </si>
  <si>
    <t>30 Y 31 DE MAYO DE 2016</t>
  </si>
  <si>
    <t>VSA-LE-007</t>
  </si>
  <si>
    <t>SAMUEL RAMOS TORRES</t>
  </si>
  <si>
    <t>CAPACITACION PARA ASESORES JURIDICOS DE VICTIMAS</t>
  </si>
  <si>
    <t>09, 11, 16, 18, 23 Y 25 DE MAYO DE 2016</t>
  </si>
  <si>
    <t>FELICITAS SUAREZ CASTRO</t>
  </si>
  <si>
    <t>MESA REDONDA: DERECHO A LA LIBERTAD DE EXPRESION</t>
  </si>
  <si>
    <t>MIGUEL ROMERO PEREZ</t>
  </si>
  <si>
    <t>XAL-E-025</t>
  </si>
  <si>
    <t>ARTURO CHIPULI CASTILLO</t>
  </si>
  <si>
    <t>XALAPA</t>
  </si>
  <si>
    <t>XAL-E-026</t>
  </si>
  <si>
    <t>MANLIO FABIO CASARÍN LEÓN</t>
  </si>
  <si>
    <t>XAL-E-027</t>
  </si>
  <si>
    <t>JOSÉ MANUEL DE ALBA DE ALBA</t>
  </si>
  <si>
    <t>XAL-E-028</t>
  </si>
  <si>
    <t>GEISER MANUEL CASO MOLINARI</t>
  </si>
  <si>
    <t>XAL-E-029</t>
  </si>
  <si>
    <t>JOSÉ LORENZO ÁLVAREZ MONTERO</t>
  </si>
  <si>
    <t>XAL-E-030</t>
  </si>
  <si>
    <t>EDGAR IVÁN JIMÉNEZ SÁNCHEZ</t>
  </si>
  <si>
    <t>27-29 DE MAYO</t>
  </si>
  <si>
    <t>XAL-E-031</t>
  </si>
  <si>
    <t>EDGAR HERNÁNDEZ RODRÍGUEZ</t>
  </si>
  <si>
    <t>CINE DEBATE DE LA PELÍCULA "BUENAS NOCHES Y BUENA SUERTE"</t>
  </si>
  <si>
    <t>XAL-E-032</t>
  </si>
  <si>
    <t>ARMANDO ORTIZ</t>
  </si>
  <si>
    <t>XAL-E-033</t>
  </si>
  <si>
    <t>CLAUDIA GUERRERO MARTÍNEZ</t>
  </si>
  <si>
    <t>XAL-E-034</t>
  </si>
  <si>
    <t>MUSSIO CÁRDENAS ARELLANO</t>
  </si>
  <si>
    <t>03-04 DE MAYO</t>
  </si>
  <si>
    <t>XAL-E-035</t>
  </si>
  <si>
    <t>XAL-E-036</t>
  </si>
  <si>
    <t>XAL-E-037</t>
  </si>
  <si>
    <t>XAL-E-038</t>
  </si>
  <si>
    <t>XAL-E-046</t>
  </si>
  <si>
    <t>VIRGINIA DURÁN CAMPOLLO</t>
  </si>
  <si>
    <t>XAL-E-039</t>
  </si>
  <si>
    <t>EDUARDO CASTILLO ROBLES</t>
  </si>
  <si>
    <t>CURSO "LAS IMPLICACIONES DEL NUEVO SISTEMA DE JUSTICIA PENAL DIRIGIDA A LA SOCIEDAD CIVIL"</t>
  </si>
  <si>
    <t>"LAS IMPLICACIONES DEL NUEVO SISTEMA DE JUSTICIA PENAL DIRIGIDA A LA SOCIEDAD CIVIL"</t>
  </si>
  <si>
    <t>23 Y 30 DE MAYO</t>
  </si>
  <si>
    <t>XAL-E-040</t>
  </si>
  <si>
    <t>JULIO RODRÍGUEZ FERNÁNDEZ</t>
  </si>
  <si>
    <t>"LA ETAPA DE INVESTIGACIÓN EN EL NUEVO SISTEMA DE JUSTICIA PENAL"</t>
  </si>
  <si>
    <t>XAL-E-041</t>
  </si>
  <si>
    <t>CARLOS AZUARA</t>
  </si>
  <si>
    <t>XAL-E-042</t>
  </si>
  <si>
    <t>TOMASA DELGADO SERNA</t>
  </si>
  <si>
    <t>XAL-E-045</t>
  </si>
  <si>
    <t>ANDRÉS ESPINOZA BARRADAS</t>
  </si>
  <si>
    <t>16-17 DE MAYO</t>
  </si>
  <si>
    <t>XAL-E-043</t>
  </si>
  <si>
    <t>AUSTRIA PAOLA BARRADAS HERNÁNDEZ</t>
  </si>
  <si>
    <t>ETAPA 3 DEL CURSO "SISTEMA PENAL ACUSATORIO"</t>
  </si>
  <si>
    <t>17, 18, 23, 24, 31 DE MAYO Y 1 DE JUNIO</t>
  </si>
  <si>
    <t>XAL-E-044</t>
  </si>
  <si>
    <t>PATRICIA DIAZ RODRÍGUEZ</t>
  </si>
  <si>
    <t>SERAFIN SALAZAR JIMENEZ</t>
  </si>
  <si>
    <t>CIRCULO DE ESTUDIO DE LA JURISPRUDENCIA DE LA SUPREMA CORTE DE JUSTICIA DE LA NACION</t>
  </si>
  <si>
    <t>ZACATECAS</t>
  </si>
  <si>
    <t>2, 9, 16, 23 Y 30 DE MAYO</t>
  </si>
  <si>
    <t>ALAN NIETO CERVANTES</t>
  </si>
  <si>
    <t xml:space="preserve">MARTES DE CRONICAS-CINE DEBATE </t>
  </si>
  <si>
    <t>CINE DEBATE PELICULA "BUENAS NOCHES Y BUENA SUERTE" LIBERTAD DE EXPRESION</t>
  </si>
  <si>
    <t xml:space="preserve">3 DE MAYO </t>
  </si>
  <si>
    <t>JENNY GONZALEZ ARENAS</t>
  </si>
  <si>
    <t xml:space="preserve">ACCESO A LA JUSTICIA EN MATERIA DE DERECHOS HUMANOS: MODULO IV. SISTEMA MEXICANO I </t>
  </si>
  <si>
    <t>VANESA ALEJANDRA MARTINEZ BECERRA</t>
  </si>
  <si>
    <t>DIPLOMADO PARA ACREDITAR EN EL SISTEMA PENAL ACUSATORIO</t>
  </si>
  <si>
    <t>9, 11, Y 16 DE MAYO</t>
  </si>
  <si>
    <t xml:space="preserve">ACCESO A LA JUSTICIA EN MATERIA DE DERECHOS HUMANOS: MODULO IV. SISTEMA MEXICANO II </t>
  </si>
  <si>
    <t xml:space="preserve">IVAN MARTINEZ PONSE                           </t>
  </si>
  <si>
    <t>MARTES DE CRONICAS-MESA RENDONDA</t>
  </si>
  <si>
    <t>RITA DE JESUS RAMIREZ MARTINEZ</t>
  </si>
  <si>
    <t>18, 23 Y 25 DE MAYO</t>
  </si>
  <si>
    <t>MARIA DEL CARMEN REYES GARCIA</t>
  </si>
  <si>
    <t xml:space="preserve">EXPOSICIONES  ITINERANTES </t>
  </si>
  <si>
    <t>FESTEJOS DEL CENTENARIO DE LA CONSTITUCION: PLAN DE GUADALUPE</t>
  </si>
  <si>
    <t>ARTURO GONZALEZ PADRON</t>
  </si>
  <si>
    <t>ACCESO A LA JUSTICIA EN MATERIA DE DERECHOS HUMANOS: MODULO IV. MODELO GENERAL DE CONTROL DE CONSTITUCIONALIDAD Y CONVENCIONALIDAD</t>
  </si>
  <si>
    <t>JOSE JAFET NORIEGA ZAMUDIO</t>
  </si>
  <si>
    <t>ACCESO A LA JUSTICIA EN MATERIA DE DERECHOS HUMANOS: MODULO IV. EXPERIENCIA LOCAL</t>
  </si>
  <si>
    <t xml:space="preserve">27 DE MAYO </t>
  </si>
  <si>
    <t>OCTAVIO MALDONADO IBARRA</t>
  </si>
  <si>
    <t>HOSPEDAJE:  00</t>
  </si>
  <si>
    <t>VUELO : 00</t>
  </si>
  <si>
    <t>HOSPEDAJE:  1,176.00</t>
  </si>
  <si>
    <t>VUELO : 3,283.55</t>
  </si>
  <si>
    <t>HOSPEDAJE: 3,676.87</t>
  </si>
  <si>
    <t>VUELO : 4,935.00</t>
  </si>
  <si>
    <t>HOSPEDAJE:  3,156.00</t>
  </si>
  <si>
    <t>VUELO : 5,247.04</t>
  </si>
  <si>
    <t xml:space="preserve">MARTHA VALDESPINO VARGAS                                          </t>
  </si>
  <si>
    <t xml:space="preserve">ALFONSO MACEDO AGUILAR                                          </t>
  </si>
  <si>
    <t xml:space="preserve">5 Y 6 DE MAYO  DE 2016                                  </t>
  </si>
  <si>
    <t xml:space="preserve">11 Y 13 DE MAYO DE 2016                        </t>
  </si>
  <si>
    <t xml:space="preserve">4 DE MAYO DE 2016                                  </t>
  </si>
  <si>
    <t xml:space="preserve">9 DE MAYO DE 2016                   </t>
  </si>
  <si>
    <t>CANCÚN</t>
  </si>
  <si>
    <t>CIUDAD JUÁREZ</t>
  </si>
  <si>
    <t>CIUDAD OBREGÓN</t>
  </si>
  <si>
    <t>CIUDAD VICTORIA</t>
  </si>
  <si>
    <t>LEÓN</t>
  </si>
  <si>
    <t>MÉRIDA</t>
  </si>
  <si>
    <t>QUERÉTARO</t>
  </si>
  <si>
    <t>TORREÓN</t>
  </si>
  <si>
    <t>TUXTLA GUTIÉRREZ</t>
  </si>
  <si>
    <t>URUAPÁN</t>
  </si>
  <si>
    <t>CINE DEBATE
SOLO SE PIDIERON RECURSOS PARA SERVICIO DE CAFÉ</t>
  </si>
  <si>
    <t>CRÓNICAS
EVENTO POR VIDEOCONFERENCIA
SOLO SE PIDIERON RECURSOS PARA SERVICIO DE CAFÉ</t>
  </si>
  <si>
    <t>MESA DE ANÁLISIS
EVENTO POR VIDEOCONFERENCIA
SOLO SE PIDIERON RECURSOS PARA SERVICIO DE CAFÉ</t>
  </si>
  <si>
    <t>MARTES DE CRÓNICAS  MESA DE DEBATE</t>
  </si>
  <si>
    <t>MAGDO. NORBERTO CALDERÓN OCAMPO</t>
  </si>
  <si>
    <t>MTRO. ISRAEL RIVAS ACUÑA</t>
  </si>
  <si>
    <t>MAGDO. MIGUEL DE JESÚS ALVARADO ESQUIVEL</t>
  </si>
  <si>
    <t>DR. ELISEO MURO RUIZ</t>
  </si>
  <si>
    <t>CRUZ QUIROZ OSMAR ARMANDO. SUSTITUIDO POR MTRO. FRANCISCO AJA GARCÍA</t>
  </si>
  <si>
    <t>MTRA. FELISA VALENZUELA SOTO</t>
  </si>
  <si>
    <t>LIC. JOSÉ ROY ANGULO VÁZQUEZ</t>
  </si>
  <si>
    <t>LIC. ALEIDA GUADALUE ASTORGA</t>
  </si>
  <si>
    <t>MTRO. TOMÁS MEDINA RODRÍGUEZ</t>
  </si>
  <si>
    <t>MTRO. FRANCISCO RUBÉN QUIÑÓNEZ HUIZAR</t>
  </si>
  <si>
    <t>MTRO. JESÚS SALVADOR GUIRADO LÓPEZ SUSTITUIDO POR LEOPOLDO IBARRA MEDINA</t>
  </si>
  <si>
    <t>MTRO. RAFAL HORACIO MONTOYA VARGAS</t>
  </si>
  <si>
    <t>MAGDO. IRINEO LIZÁRRAGA VELARDE</t>
  </si>
  <si>
    <t>MTRO. ALONSO HERNÁNDEZ CONTRERAS</t>
  </si>
  <si>
    <t>JUEZ GUILLERMO TORRES HERNÁNDEZ</t>
  </si>
  <si>
    <t>MAGDO. OMAR JESÚS ABITIA SALAZR (CANCELÓ)</t>
  </si>
  <si>
    <t>MAGDO. JOSÉ DANIEL NOGUEIRA RUIZ</t>
  </si>
  <si>
    <t>MTRO. FRANCISCO HIGUERA CASTRO</t>
  </si>
  <si>
    <t>MTRO. FLORENTINO VALENZUELA SOTO SUSTITUIDO POR DR. OCTAVIO RAMÓN ACEDO QUEZADA</t>
  </si>
  <si>
    <t>MAGDO. OMAR JESÚS AVITIA SALAZAR</t>
  </si>
  <si>
    <t>DR. FRANCISCO GALVÁN GONZÁLEZ</t>
  </si>
  <si>
    <t>MAGDO. JOSÉ PÉREZ TRONCOSO</t>
  </si>
  <si>
    <t>MAGDO. BENJAMÍN CASTRO HERNÁNDDEZ</t>
  </si>
  <si>
    <t>MAGDA. ADRIANA GARCÍA JIMÉNEZ</t>
  </si>
  <si>
    <t>CULIACÁN</t>
  </si>
  <si>
    <t>06 y 07 DE MAYO DE 2016</t>
  </si>
  <si>
    <t>13 y 14 DE MAYO DE 2016</t>
  </si>
  <si>
    <t>20 y 21 DE MAYO DE 2016</t>
  </si>
  <si>
    <t>27 y 28 DE MAYO DE 2016</t>
  </si>
  <si>
    <t>21 Y 21 DE MAYO DE 2016</t>
  </si>
  <si>
    <t>MARTES DE CRÓNICAS
MESA REDONDA</t>
  </si>
  <si>
    <t>MAXIMILIANO CARDENAS DENHAM</t>
  </si>
  <si>
    <t>BLANCA IVANNE AVALOS GÓMEZ</t>
  </si>
  <si>
    <t>MAURICIO HUESCA RODRÍGUEZ</t>
  </si>
  <si>
    <t>LUCIA DOLORES LOREDO SAUCEDO</t>
  </si>
  <si>
    <t>PABLO ENRIQUEZ ROSAS</t>
  </si>
  <si>
    <t>LETICIA BONIFAZ ALFONZO</t>
  </si>
  <si>
    <t>ETIENNE MAXIMILIEN ALEXANDRE LUQUET FARIAS</t>
  </si>
  <si>
    <t>CURSO INTERÉS SUPERIOR DEL MENOR</t>
  </si>
  <si>
    <t>TALLER "SISTEMA PENAL ACUSATORIO"</t>
  </si>
  <si>
    <t>DIPLOMADO "ACCESO A LA JUSTICIA EN MATERIA DE DERECHOS HUMANOS</t>
  </si>
  <si>
    <t>CONFERENCIA "DERECHOS INVOLUCRADOS: DERECHO A LA LIBERTAD DE EXPRESIÓN"</t>
  </si>
  <si>
    <t>ACCIONES COLECTIVAS Y ANTECEDENTES DEL JUICIO DE AMPARO</t>
  </si>
  <si>
    <t>DERECHO CIVIL</t>
  </si>
  <si>
    <t>MEDIOS DE IMPUGANACIÓN EN MATERIA ELECTORAL</t>
  </si>
  <si>
    <t>DERECHO PENAL: SISTEMA PENAL  ACUSATORIO</t>
  </si>
  <si>
    <t>EL JUICIO DE AMPARO</t>
  </si>
  <si>
    <t>LA PAZ, B.C.S</t>
  </si>
  <si>
    <t>06 -08 DE MAYO</t>
  </si>
  <si>
    <t>14,16,21,23,28 Y 30 DE MAYO</t>
  </si>
  <si>
    <t>30-31 DE MAYO</t>
  </si>
  <si>
    <t xml:space="preserve">LIC. ALEJANDRO ROSILLO MARTÍNEZ </t>
  </si>
  <si>
    <t>DR. IGNACIO FRANCISCO HERRERÍAS CUEVAS</t>
  </si>
  <si>
    <t>LIC. JORGE ANDRÉS LÓPEZ ESPINOSA</t>
  </si>
  <si>
    <t>MTRO. JORGE CHESSAL PALAU</t>
  </si>
  <si>
    <t>LIC. JOSÉ DE JESÚS CRUZ SIBAJA</t>
  </si>
  <si>
    <t>LIC. JOSÉ MANUEL RUÍZ RAMÍREZ</t>
  </si>
  <si>
    <t>LIC. JAIME ALVAREZ DEL CASTILLO TRUJILLO</t>
  </si>
  <si>
    <t>LIC. CÉSAR RENÉ ÁVILA SALDAÑA</t>
  </si>
  <si>
    <t>DRA. MARÍA ISABEL MONROY CASTILLO</t>
  </si>
  <si>
    <t xml:space="preserve">LIC. OSCAR G. CHÁVEZ 
LIC. JORGE CHESSAL PALAU
LIC. JAIME NAVA NORIEGA
LIC. JORGE SALDAÑA HERNÁNDEZ </t>
  </si>
  <si>
    <t>LIC. SAÚL GARCÍA CORONA</t>
  </si>
  <si>
    <t xml:space="preserve">LIC. JORGE ALFREDO DE LA VEGA CUEVA. </t>
  </si>
  <si>
    <t>CONFERENCIA: DERECHO A LA LIBERTAD DE EXPRESIÓN</t>
  </si>
  <si>
    <t>COMENTARIOS PELÍCULA "BUENAS NOCHES Y BUENA SUERTE"</t>
  </si>
  <si>
    <t>CURSO. IMPLICACIONES DEL NUEVO SISTEMA DE JUSTICIA PENAL POR JUECES DEL NUEVO SIST. DE JUSTICIA PENAL NO ADSCRITOS</t>
  </si>
  <si>
    <t xml:space="preserve">CONFERENCIA: CINCO MAGNICIDIOS EN LA REVOLUCIÓN MEXICANA </t>
  </si>
  <si>
    <t>MESA REDONDA: DERECHO A LA LIBERTAD DE EXPRESIÓN</t>
  </si>
  <si>
    <t>CRÓNICAS: ANÁLSIS DEL AMPARO EN REVISIÓN 2806/2015</t>
  </si>
  <si>
    <t>CONFERENCIA: LA REINSTALACIÓN EN MATERIA LABORAL</t>
  </si>
  <si>
    <t xml:space="preserve">CONFERENCIA PSICOLOGÍA FORENSE EN EL NUEVO SISTEMA DE JUSTICIA PENAL ACUSATORIO. </t>
  </si>
  <si>
    <t xml:space="preserve">ACCESO A LA JUSTIFCIA NACIONAL DE LOS DERECHOS HUMANOS </t>
  </si>
  <si>
    <t xml:space="preserve">CONTROL DE CONSTITUCIONALIDAD </t>
  </si>
  <si>
    <t>ORGANIZACIONES LOCALES DE DEFENSA DE DERECHOS HUMANOS</t>
  </si>
  <si>
    <t>SALAS CONSTITUCIONALES LOCALES</t>
  </si>
  <si>
    <t>CONTROVERSIAS CONSTITUCIONAL Y ACCIONES DE INCONSTITUCIONALIDAD</t>
  </si>
  <si>
    <t>COMENTARIOS A PELÍCULA</t>
  </si>
  <si>
    <t xml:space="preserve">NUEVO SISTEMA DE JUSTICIA PENAL </t>
  </si>
  <si>
    <t>MAGNICIDIOS</t>
  </si>
  <si>
    <t>ANÁLISIS AMPARO</t>
  </si>
  <si>
    <t>DERECHO LABORAL</t>
  </si>
  <si>
    <t>PSICOLOGÍA FORENSE</t>
  </si>
  <si>
    <t>SAN LUIS POTOSÍ</t>
  </si>
  <si>
    <t>02-03 DE MAYO</t>
  </si>
  <si>
    <t>12 Y 19 DE MAYO</t>
  </si>
  <si>
    <t>24-25 DE MAYO</t>
  </si>
  <si>
    <t>MARTES DE CRÓNICAS CINE DEBATE: "BUENAS NOCHES, BUENA SUERTE"</t>
  </si>
  <si>
    <t>CURSO TALLER "SISTEMA PENAL ACUSATORIO" ETAPA INICIAL</t>
  </si>
  <si>
    <t>PRESENTACIÓN DE CRÓNICAS "EXPOSICIÓN DEL ASUNTO: AMPARO EN REVISIÓN 690/2015 (SEGUNDA SALA), A CARGO DE LA UNIDAD DE CRÓNICAS.</t>
  </si>
  <si>
    <t>CURSO TALLER "SISTEMA PENAL ACUSATORIO" ETAPA INTERMEDIA</t>
  </si>
  <si>
    <t>CURSO TALLER "SISTEMA PENAL ACUSATORIO"</t>
  </si>
  <si>
    <t>CURSO TALLER "SISTEMA PENAL ACUSATORIO" ETAPA LITIGACIÓN ORAL</t>
  </si>
  <si>
    <t>PRESENTACIÓN DE CRÓNICAS "ANÁLISIS DE LA RESOLUCIÓN DE LA SUPREMA CORTE DE JUSTICIA DE LA NACIÓN"</t>
  </si>
  <si>
    <t>DAVID CIENFUEGOS SALGADO (CANCELADO)</t>
  </si>
  <si>
    <t>ARMANDO DÍAZ LÓPEZ 
(CANCELADO)</t>
  </si>
  <si>
    <t>HUGO ALEJANDRO GONZÁLEZ PÉREZ</t>
  </si>
  <si>
    <t>PEDRO ANTONIO ENRIQUEZ SOTO</t>
  </si>
  <si>
    <t>GERMÁN MARTÍNEZ CISNEROS</t>
  </si>
  <si>
    <t>JOSÉ ANTONIO SERRANO MORÁN
(SUSTITUYE A HUICOT RIVAS ALVAREZ)</t>
  </si>
  <si>
    <t>JOSÉ ANTONIO SERRANO MORÁN</t>
  </si>
  <si>
    <t>ROGELIO ALBERTO MONTOYA RODRÍGUEZ</t>
  </si>
  <si>
    <t>SERGIO ARNOLDO MORÁN NAVARRO</t>
  </si>
  <si>
    <t>ROGELIO LEÓN DÍAZ VILLARREAL</t>
  </si>
  <si>
    <t>JORGE VICENTE GUTIÉRREZ NÚÑEZ</t>
  </si>
  <si>
    <t>GERARDO NATANAEL  HERNÁNDEZ ORTÍZ</t>
  </si>
  <si>
    <t>PRESENTACIÓN DE PELÍCULA</t>
  </si>
  <si>
    <t>MESA DE DEBATE</t>
  </si>
  <si>
    <t>ACCESO A LA JUSTICIA DE DERECHOS HUMANOS</t>
  </si>
  <si>
    <t>SISTEMA PENAL ACUSATORIO 
(COMISIÓN EJECUTIVA DE ATENCIÓN A VICTIMAS)</t>
  </si>
  <si>
    <t>IMPLEMENTACIÓN DE LA REFORMA PENAL</t>
  </si>
  <si>
    <t>USO Y APROVECHAMIENTO DE LAS HERRAMIENTAS DE LOS SISTEMAS ELECTRÓNICOS DE CONSULTA DE TESIS Y EJECUTORIAS DE LA SUPREMA CORTE DE JUSTICIA DE LA NACIÓN</t>
  </si>
  <si>
    <t>TEPIC, NAYARIT</t>
  </si>
  <si>
    <t>21 Y 24 DE MAYO</t>
  </si>
  <si>
    <t>16, 18, 23, 25 Y 30 DE MAYO</t>
  </si>
  <si>
    <t>20, 24 Y 27 DE MAYO</t>
  </si>
  <si>
    <t>CINE DEBATE "PELICULA BUENAS NOCHES Y BUENA SUERTE</t>
  </si>
  <si>
    <t>MESA DE ANALISIS DE CASOS PRACTICOS AR 554/2013 DEL 25 DE MARZO DE 2015</t>
  </si>
  <si>
    <t>CICLO DE CRONICAS LIBERTAD DE EXPRESION</t>
  </si>
  <si>
    <t>REFORMAS FISCALES</t>
  </si>
  <si>
    <t>11-13 DE MAYO DE 2016</t>
  </si>
  <si>
    <t>18-20 DE MAYO DE 2016</t>
  </si>
  <si>
    <t>25-27 DE MAYO DE 2016</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</si>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</sst>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0.00_ ;\-#,##0.00\ "/>
    <numFmt numFmtId="165" formatCode="00"/>
    <numFmt numFmtId="166" formatCode="&quot;$&quot;#,##0.00"/>
    <numFmt numFmtId="167" formatCode="#,##0.00\ "/>
    <numFmt numFmtId="168" formatCode="0.0000"/>
    <numFmt numFmtId="169" formatCode="[$$-80A]#,##0.00;[Red]\-[$$-80A]#,##0.00"/>
    <numFmt numFmtId="170" formatCode="[$-F800]dddd\,\ mmmm\ dd\,\ yyyy"/>
    <numFmt numFmtId="171" formatCode="[$$-80A]#,##0.00"/>
    <numFmt numFmtId="172" formatCode="&quot;$&quot;#,##0.00;[Red]&quot;$&quot;#,##0.00"/>
    <numFmt numFmtId="173" formatCode="[$-80A]d&quot; de &quot;mmmm&quot; de &quot;yyyy;@"/>
  </numFmts>
  <fonts count="10" x14ac:knownFonts="1">
    <font>
      <sz val="11"/>
      <color theme="1"/>
      <name val="Calibri"/>
      <family val="2"/>
      <scheme val="minor"/>
    </font>
    <font>
      <sz val="11"/>
      <color theme="1"/>
      <name val="Calibri"/>
      <family val="2"/>
      <scheme val="minor"/>
    </font>
    <font>
      <sz val="10"/>
      <name val="Arial"/>
      <family val="2"/>
    </font>
    <font>
      <sz val="8"/>
      <color indexed="81"/>
      <name val="Tahoma"/>
      <family val="2"/>
    </font>
    <font>
      <b/>
      <sz val="9"/>
      <color indexed="81"/>
      <name val="Tahoma"/>
      <family val="2"/>
    </font>
    <font>
      <sz val="9"/>
      <color indexed="81"/>
      <name val="Tahoma"/>
      <family val="2"/>
    </font>
    <font>
      <sz val="11"/>
      <name val="Arial"/>
      <family val="2"/>
    </font>
    <font>
      <sz val="11"/>
      <color indexed="53"/>
      <name val="Arial"/>
      <family val="2"/>
    </font>
    <font>
      <sz val="11"/>
      <color theme="1"/>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cellStyleXfs>
  <cellXfs count="108">
    <xf numFmtId="0" fontId="0" fillId="0" borderId="0" xfId="0"/>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43" fontId="6" fillId="0" borderId="1" xfId="0" applyNumberFormat="1" applyFont="1" applyFill="1" applyBorder="1" applyAlignment="1">
      <alignment horizontal="right"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16" fontId="6" fillId="0" borderId="1" xfId="0" applyNumberFormat="1" applyFont="1" applyFill="1" applyBorder="1" applyAlignment="1">
      <alignment horizontal="center" vertical="center" wrapText="1"/>
    </xf>
    <xf numFmtId="0" fontId="6" fillId="0" borderId="1" xfId="0" applyFont="1" applyBorder="1" applyAlignment="1">
      <alignment horizontal="right" vertical="center" wrapText="1"/>
    </xf>
    <xf numFmtId="0" fontId="6"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49" fontId="6" fillId="0" borderId="1" xfId="0" applyNumberFormat="1" applyFont="1" applyFill="1" applyBorder="1" applyAlignment="1">
      <alignment horizontal="right" vertical="center" wrapTex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17" fontId="6" fillId="0" borderId="1" xfId="0"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right" vertical="center" wrapText="1"/>
    </xf>
    <xf numFmtId="16" fontId="6" fillId="2"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14" fontId="8" fillId="0" borderId="1"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4" fontId="6" fillId="0" borderId="1" xfId="2" applyNumberFormat="1" applyFont="1" applyFill="1" applyBorder="1" applyAlignment="1">
      <alignment horizontal="right" vertical="center" wrapText="1"/>
    </xf>
    <xf numFmtId="164" fontId="8" fillId="0" borderId="1" xfId="1" applyNumberFormat="1" applyFont="1" applyBorder="1" applyAlignment="1">
      <alignment horizontal="right" vertical="center" wrapText="1"/>
    </xf>
    <xf numFmtId="43" fontId="8" fillId="0" borderId="1" xfId="1" applyFont="1" applyBorder="1" applyAlignment="1">
      <alignment horizontal="right" vertical="center" wrapText="1"/>
    </xf>
    <xf numFmtId="164" fontId="6" fillId="2" borderId="1" xfId="4" applyNumberFormat="1" applyFont="1" applyFill="1" applyBorder="1" applyAlignment="1">
      <alignment horizontal="right" vertical="center" wrapText="1"/>
    </xf>
    <xf numFmtId="43" fontId="6" fillId="2" borderId="1" xfId="4" applyFont="1" applyFill="1" applyBorder="1" applyAlignment="1">
      <alignment horizontal="right" vertical="center" wrapText="1"/>
    </xf>
    <xf numFmtId="4" fontId="8" fillId="0" borderId="1" xfId="2"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8" fontId="6" fillId="0" borderId="1" xfId="0" applyNumberFormat="1" applyFont="1" applyBorder="1" applyAlignment="1">
      <alignment horizontal="right" vertical="center" wrapText="1"/>
    </xf>
    <xf numFmtId="44" fontId="8" fillId="0" borderId="1" xfId="2" applyFont="1" applyFill="1" applyBorder="1" applyAlignment="1">
      <alignment horizontal="right" vertical="center" wrapText="1"/>
    </xf>
    <xf numFmtId="166" fontId="6" fillId="0" borderId="1" xfId="0" applyNumberFormat="1" applyFont="1" applyFill="1" applyBorder="1" applyAlignment="1">
      <alignment horizontal="right" vertical="center" wrapText="1"/>
    </xf>
    <xf numFmtId="44" fontId="6" fillId="0" borderId="1" xfId="2" applyFont="1" applyBorder="1" applyAlignment="1">
      <alignment horizontal="right" vertical="center" wrapText="1"/>
    </xf>
    <xf numFmtId="164" fontId="8" fillId="0" borderId="1" xfId="4" applyNumberFormat="1" applyFont="1" applyBorder="1" applyAlignment="1">
      <alignment horizontal="right" vertical="center" wrapText="1"/>
    </xf>
    <xf numFmtId="43" fontId="8" fillId="0" borderId="1" xfId="4" applyFont="1" applyBorder="1" applyAlignment="1">
      <alignment horizontal="right" vertical="center" wrapText="1"/>
    </xf>
    <xf numFmtId="0" fontId="6" fillId="0" borderId="1" xfId="0" applyFont="1" applyFill="1" applyBorder="1" applyAlignment="1">
      <alignment horizontal="right" vertical="center" wrapText="1"/>
    </xf>
    <xf numFmtId="167" fontId="6" fillId="0" borderId="1" xfId="3" applyNumberFormat="1" applyFont="1" applyFill="1" applyBorder="1" applyAlignment="1">
      <alignment horizontal="right" vertical="center" wrapText="1"/>
    </xf>
    <xf numFmtId="167" fontId="6" fillId="0" borderId="1" xfId="3" applyNumberFormat="1" applyFont="1" applyBorder="1" applyAlignment="1">
      <alignment horizontal="right" vertical="center" wrapText="1"/>
    </xf>
    <xf numFmtId="168" fontId="6" fillId="0" borderId="1" xfId="0" applyNumberFormat="1" applyFont="1" applyBorder="1" applyAlignment="1">
      <alignment horizontal="right" vertical="center" wrapText="1"/>
    </xf>
    <xf numFmtId="44" fontId="6" fillId="0" borderId="1" xfId="2" applyFont="1" applyFill="1" applyBorder="1" applyAlignment="1">
      <alignment horizontal="right" vertical="center" wrapText="1"/>
    </xf>
    <xf numFmtId="44" fontId="6" fillId="2" borderId="1" xfId="2" applyFont="1" applyFill="1" applyBorder="1" applyAlignment="1">
      <alignment horizontal="right" vertical="center" wrapText="1"/>
    </xf>
    <xf numFmtId="8" fontId="6" fillId="2" borderId="1" xfId="2" applyNumberFormat="1" applyFont="1" applyFill="1" applyBorder="1" applyAlignment="1">
      <alignment horizontal="right" vertical="center" wrapText="1"/>
    </xf>
    <xf numFmtId="169" fontId="6" fillId="0" borderId="1" xfId="0" applyNumberFormat="1" applyFont="1" applyFill="1" applyBorder="1" applyAlignment="1">
      <alignment horizontal="right" vertical="center" wrapText="1"/>
    </xf>
    <xf numFmtId="169" fontId="6" fillId="0" borderId="1" xfId="0" applyNumberFormat="1" applyFont="1" applyBorder="1" applyAlignment="1">
      <alignment horizontal="right" vertical="center" wrapText="1"/>
    </xf>
    <xf numFmtId="2" fontId="6" fillId="0" borderId="1" xfId="0" applyNumberFormat="1" applyFont="1" applyFill="1" applyBorder="1" applyAlignment="1">
      <alignment horizontal="right" vertical="center" wrapText="1"/>
    </xf>
    <xf numFmtId="164" fontId="6" fillId="0" borderId="1" xfId="4" applyNumberFormat="1" applyFont="1" applyBorder="1" applyAlignment="1">
      <alignment horizontal="right" vertical="center" wrapText="1"/>
    </xf>
    <xf numFmtId="43" fontId="6" fillId="0" borderId="1" xfId="4" applyFont="1" applyBorder="1" applyAlignment="1">
      <alignment horizontal="right" vertical="center" wrapText="1"/>
    </xf>
    <xf numFmtId="166" fontId="8" fillId="0" borderId="1" xfId="0" applyNumberFormat="1" applyFont="1" applyFill="1" applyBorder="1" applyAlignment="1">
      <alignment horizontal="right" vertical="center" wrapText="1"/>
    </xf>
    <xf numFmtId="4" fontId="6" fillId="2" borderId="1" xfId="2" applyNumberFormat="1" applyFont="1" applyFill="1" applyBorder="1" applyAlignment="1">
      <alignment horizontal="right" vertical="center" wrapText="1"/>
    </xf>
    <xf numFmtId="4" fontId="6" fillId="2" borderId="1" xfId="0" applyNumberFormat="1" applyFont="1" applyFill="1" applyBorder="1" applyAlignment="1">
      <alignment horizontal="right" vertical="center" wrapText="1"/>
    </xf>
    <xf numFmtId="4" fontId="6" fillId="0" borderId="1" xfId="0" applyNumberFormat="1" applyFont="1" applyFill="1" applyBorder="1" applyAlignment="1">
      <alignment horizontal="right" vertical="center" wrapText="1"/>
    </xf>
    <xf numFmtId="164" fontId="6" fillId="0" borderId="1" xfId="4" applyNumberFormat="1" applyFont="1" applyFill="1" applyBorder="1" applyAlignment="1">
      <alignment horizontal="right" vertical="center" wrapText="1"/>
    </xf>
    <xf numFmtId="171" fontId="6" fillId="0" borderId="1" xfId="2" applyNumberFormat="1" applyFont="1" applyFill="1" applyBorder="1" applyAlignment="1">
      <alignment horizontal="right" vertical="center" wrapText="1"/>
    </xf>
    <xf numFmtId="44" fontId="6" fillId="0" borderId="1" xfId="0" applyNumberFormat="1" applyFont="1" applyBorder="1" applyAlignment="1">
      <alignment horizontal="right" vertical="center" wrapText="1"/>
    </xf>
    <xf numFmtId="43" fontId="6" fillId="0" borderId="1" xfId="4" applyFont="1" applyFill="1" applyBorder="1" applyAlignment="1">
      <alignment horizontal="right" vertical="center" wrapText="1"/>
    </xf>
    <xf numFmtId="0" fontId="6" fillId="2" borderId="1" xfId="0" applyFont="1" applyFill="1" applyBorder="1" applyAlignment="1">
      <alignment horizontal="right" vertical="center" wrapText="1"/>
    </xf>
    <xf numFmtId="8" fontId="6" fillId="0" borderId="1" xfId="0" applyNumberFormat="1" applyFont="1" applyFill="1" applyBorder="1" applyAlignment="1">
      <alignment horizontal="right" vertical="center" wrapText="1"/>
    </xf>
    <xf numFmtId="8" fontId="8" fillId="0" borderId="1" xfId="2" applyNumberFormat="1" applyFont="1" applyFill="1" applyBorder="1" applyAlignment="1">
      <alignment horizontal="right" vertical="center" wrapText="1"/>
    </xf>
    <xf numFmtId="8" fontId="6" fillId="0" borderId="1" xfId="2" applyNumberFormat="1" applyFont="1" applyFill="1" applyBorder="1" applyAlignment="1">
      <alignment horizontal="right" vertical="center" wrapText="1"/>
    </xf>
    <xf numFmtId="44" fontId="8" fillId="2" borderId="1" xfId="2" applyFont="1" applyFill="1" applyBorder="1" applyAlignment="1">
      <alignment horizontal="right" vertical="center" wrapText="1"/>
    </xf>
    <xf numFmtId="8" fontId="6" fillId="0" borderId="1" xfId="4" applyNumberFormat="1" applyFont="1" applyBorder="1" applyAlignment="1">
      <alignment horizontal="right" vertical="center" wrapText="1"/>
    </xf>
    <xf numFmtId="7" fontId="6" fillId="0" borderId="1" xfId="4" applyNumberFormat="1" applyFont="1" applyBorder="1" applyAlignment="1">
      <alignment horizontal="right" vertical="center" wrapText="1"/>
    </xf>
    <xf numFmtId="172" fontId="6" fillId="0" borderId="1" xfId="0" applyNumberFormat="1" applyFont="1" applyBorder="1" applyAlignment="1">
      <alignment horizontal="right" vertical="center" wrapText="1"/>
    </xf>
    <xf numFmtId="44" fontId="6" fillId="0" borderId="1" xfId="0" applyNumberFormat="1" applyFont="1" applyFill="1" applyBorder="1" applyAlignment="1">
      <alignment horizontal="right" vertical="center" wrapText="1"/>
    </xf>
    <xf numFmtId="2" fontId="8" fillId="0" borderId="1" xfId="0" applyNumberFormat="1" applyFont="1" applyFill="1" applyBorder="1" applyAlignment="1">
      <alignment horizontal="right" vertical="center" wrapText="1"/>
    </xf>
    <xf numFmtId="43" fontId="8" fillId="0" borderId="1" xfId="4" applyFont="1" applyFill="1" applyBorder="1" applyAlignment="1">
      <alignment horizontal="right" vertical="center" wrapText="1"/>
    </xf>
    <xf numFmtId="4" fontId="6" fillId="0" borderId="1" xfId="0" applyNumberFormat="1" applyFont="1" applyBorder="1" applyAlignment="1">
      <alignment horizontal="right" vertical="center" wrapText="1"/>
    </xf>
    <xf numFmtId="168" fontId="6" fillId="0" borderId="1" xfId="0" applyNumberFormat="1" applyFont="1" applyFill="1" applyBorder="1" applyAlignment="1">
      <alignment horizontal="right" vertical="center" wrapText="1"/>
    </xf>
    <xf numFmtId="6" fontId="6" fillId="0" borderId="1" xfId="2" applyNumberFormat="1" applyFont="1" applyBorder="1" applyAlignment="1">
      <alignment horizontal="right" vertical="center" wrapText="1"/>
    </xf>
    <xf numFmtId="44" fontId="8" fillId="0" borderId="1" xfId="0" applyNumberFormat="1" applyFont="1" applyFill="1" applyBorder="1" applyAlignment="1">
      <alignment horizontal="right" vertical="center" wrapText="1"/>
    </xf>
    <xf numFmtId="0" fontId="9"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right"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 fontId="6"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3" applyFont="1" applyBorder="1" applyAlignment="1">
      <alignment horizontal="center" vertical="center" wrapText="1"/>
    </xf>
    <xf numFmtId="14" fontId="6" fillId="0" borderId="1" xfId="0" applyNumberFormat="1" applyFont="1" applyBorder="1" applyAlignment="1">
      <alignment horizontal="center" vertical="center" wrapText="1"/>
    </xf>
    <xf numFmtId="14" fontId="6" fillId="0" borderId="1" xfId="0" applyNumberFormat="1" applyFont="1" applyFill="1" applyBorder="1" applyAlignment="1">
      <alignment horizontal="center" vertical="center" wrapText="1"/>
    </xf>
    <xf numFmtId="15" fontId="6" fillId="0" borderId="1" xfId="3"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6" fillId="0" borderId="1" xfId="3"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66" fontId="6" fillId="0" borderId="1" xfId="0" applyNumberFormat="1" applyFont="1" applyBorder="1" applyAlignment="1">
      <alignment horizontal="right" vertical="center" wrapText="1"/>
    </xf>
    <xf numFmtId="49" fontId="6" fillId="0"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15" fontId="6" fillId="0" borderId="1" xfId="0" applyNumberFormat="1" applyFont="1" applyBorder="1" applyAlignment="1">
      <alignment horizontal="center" vertical="center" wrapText="1"/>
    </xf>
    <xf numFmtId="16" fontId="6" fillId="2" borderId="1" xfId="0" applyNumberFormat="1" applyFont="1" applyFill="1" applyBorder="1" applyAlignment="1">
      <alignment horizontal="center" vertical="center" wrapText="1"/>
    </xf>
    <xf numFmtId="173" fontId="6" fillId="0" borderId="1" xfId="0" applyNumberFormat="1" applyFont="1" applyBorder="1" applyAlignment="1">
      <alignment horizontal="center" vertical="center" wrapText="1"/>
    </xf>
    <xf numFmtId="173" fontId="6" fillId="2" borderId="1" xfId="0" applyNumberFormat="1" applyFont="1" applyFill="1" applyBorder="1" applyAlignment="1">
      <alignment horizontal="center" vertical="center" wrapText="1"/>
    </xf>
    <xf numFmtId="16" fontId="6" fillId="0" borderId="1" xfId="0" applyNumberFormat="1" applyFont="1" applyBorder="1" applyAlignment="1">
      <alignment horizontal="center" vertical="center" wrapText="1"/>
    </xf>
    <xf numFmtId="170" fontId="6" fillId="2"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cellXfs>
  <cellStyles count="5">
    <cellStyle name="Millares" xfId="1" builtinId="3"/>
    <cellStyle name="Millares 2" xfId="4"/>
    <cellStyle name="Moneda"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541"/>
  <sheetViews>
    <sheetView tabSelected="1" zoomScale="90" zoomScaleNormal="90" workbookViewId="0">
      <pane ySplit="1" topLeftCell="A2" activePane="bottomLeft" state="frozen"/>
      <selection pane="bottomLeft" activeCell="C8" sqref="C8:C10"/>
    </sheetView>
  </sheetViews>
  <sheetFormatPr baseColWidth="10" defaultRowHeight="14.25" x14ac:dyDescent="0.25"/>
  <cols>
    <col min="1" max="1" width="17.140625" style="74" customWidth="1"/>
    <col min="2" max="2" width="29.140625" style="74" customWidth="1"/>
    <col min="3" max="4" width="49" style="74" customWidth="1"/>
    <col min="5" max="5" width="20.28515625" style="74" customWidth="1"/>
    <col min="6" max="6" width="15" style="74" customWidth="1"/>
    <col min="7" max="8" width="20.5703125" style="75" customWidth="1"/>
    <col min="9" max="16384" width="11.42578125" style="74"/>
  </cols>
  <sheetData>
    <row r="1" spans="1:8" ht="45" x14ac:dyDescent="0.25">
      <c r="A1" s="73" t="s">
        <v>0</v>
      </c>
      <c r="B1" s="73" t="s">
        <v>1</v>
      </c>
      <c r="C1" s="73" t="s">
        <v>2</v>
      </c>
      <c r="D1" s="73" t="s">
        <v>3</v>
      </c>
      <c r="E1" s="73" t="s">
        <v>4</v>
      </c>
      <c r="F1" s="73" t="s">
        <v>5</v>
      </c>
      <c r="G1" s="73" t="s">
        <v>6</v>
      </c>
      <c r="H1" s="73" t="s">
        <v>7</v>
      </c>
    </row>
    <row r="2" spans="1:8" x14ac:dyDescent="0.25">
      <c r="A2" s="77" t="s">
        <v>8</v>
      </c>
      <c r="B2" s="77" t="s">
        <v>9</v>
      </c>
      <c r="C2" s="77" t="s">
        <v>10</v>
      </c>
      <c r="D2" s="77" t="s">
        <v>10</v>
      </c>
      <c r="E2" s="77" t="s">
        <v>11</v>
      </c>
      <c r="F2" s="78" t="s">
        <v>12</v>
      </c>
      <c r="G2" s="25"/>
      <c r="H2" s="25"/>
    </row>
    <row r="3" spans="1:8" x14ac:dyDescent="0.25">
      <c r="A3" s="77"/>
      <c r="B3" s="77"/>
      <c r="C3" s="77"/>
      <c r="D3" s="77"/>
      <c r="E3" s="77"/>
      <c r="F3" s="77"/>
      <c r="G3" s="25"/>
      <c r="H3" s="25"/>
    </row>
    <row r="4" spans="1:8" x14ac:dyDescent="0.25">
      <c r="A4" s="77"/>
      <c r="B4" s="77"/>
      <c r="C4" s="77"/>
      <c r="D4" s="77"/>
      <c r="E4" s="77"/>
      <c r="F4" s="77"/>
      <c r="G4" s="25"/>
      <c r="H4" s="25"/>
    </row>
    <row r="5" spans="1:8" x14ac:dyDescent="0.25">
      <c r="A5" s="77" t="s">
        <v>13</v>
      </c>
      <c r="B5" s="77" t="s">
        <v>14</v>
      </c>
      <c r="C5" s="77" t="s">
        <v>15</v>
      </c>
      <c r="D5" s="77" t="s">
        <v>15</v>
      </c>
      <c r="E5" s="77" t="s">
        <v>11</v>
      </c>
      <c r="F5" s="78" t="s">
        <v>16</v>
      </c>
      <c r="G5" s="25"/>
      <c r="H5" s="25"/>
    </row>
    <row r="6" spans="1:8" x14ac:dyDescent="0.25">
      <c r="A6" s="77"/>
      <c r="B6" s="77"/>
      <c r="C6" s="77"/>
      <c r="D6" s="77"/>
      <c r="E6" s="77"/>
      <c r="F6" s="77"/>
      <c r="G6" s="25"/>
      <c r="H6" s="25"/>
    </row>
    <row r="7" spans="1:8" x14ac:dyDescent="0.25">
      <c r="A7" s="77"/>
      <c r="B7" s="77"/>
      <c r="C7" s="77"/>
      <c r="D7" s="77"/>
      <c r="E7" s="77"/>
      <c r="F7" s="77"/>
      <c r="G7" s="25"/>
      <c r="H7" s="25"/>
    </row>
    <row r="8" spans="1:8" x14ac:dyDescent="0.25">
      <c r="A8" s="77" t="s">
        <v>17</v>
      </c>
      <c r="B8" s="77" t="s">
        <v>9</v>
      </c>
      <c r="C8" s="77" t="s">
        <v>18</v>
      </c>
      <c r="D8" s="77" t="s">
        <v>19</v>
      </c>
      <c r="E8" s="77" t="s">
        <v>11</v>
      </c>
      <c r="F8" s="78" t="s">
        <v>20</v>
      </c>
      <c r="G8" s="25">
        <v>2350</v>
      </c>
      <c r="H8" s="25"/>
    </row>
    <row r="9" spans="1:8" x14ac:dyDescent="0.25">
      <c r="A9" s="77"/>
      <c r="B9" s="77"/>
      <c r="C9" s="77"/>
      <c r="D9" s="77"/>
      <c r="E9" s="77"/>
      <c r="F9" s="77"/>
      <c r="G9" s="25">
        <v>1619</v>
      </c>
      <c r="H9" s="25">
        <v>1042</v>
      </c>
    </row>
    <row r="10" spans="1:8" x14ac:dyDescent="0.25">
      <c r="A10" s="77"/>
      <c r="B10" s="77"/>
      <c r="C10" s="77"/>
      <c r="D10" s="77"/>
      <c r="E10" s="77"/>
      <c r="F10" s="77"/>
      <c r="G10" s="25"/>
      <c r="H10" s="25"/>
    </row>
    <row r="11" spans="1:8" x14ac:dyDescent="0.25">
      <c r="A11" s="77" t="s">
        <v>21</v>
      </c>
      <c r="B11" s="77" t="s">
        <v>22</v>
      </c>
      <c r="C11" s="77" t="s">
        <v>23</v>
      </c>
      <c r="D11" s="77" t="s">
        <v>23</v>
      </c>
      <c r="E11" s="77" t="s">
        <v>11</v>
      </c>
      <c r="F11" s="78" t="s">
        <v>24</v>
      </c>
      <c r="G11" s="25"/>
      <c r="H11" s="25"/>
    </row>
    <row r="12" spans="1:8" x14ac:dyDescent="0.25">
      <c r="A12" s="77"/>
      <c r="B12" s="77"/>
      <c r="C12" s="77"/>
      <c r="D12" s="77"/>
      <c r="E12" s="77"/>
      <c r="F12" s="77"/>
      <c r="G12" s="25"/>
      <c r="H12" s="25"/>
    </row>
    <row r="13" spans="1:8" x14ac:dyDescent="0.25">
      <c r="A13" s="77"/>
      <c r="B13" s="77"/>
      <c r="C13" s="77"/>
      <c r="D13" s="77"/>
      <c r="E13" s="77"/>
      <c r="F13" s="77"/>
      <c r="G13" s="25"/>
      <c r="H13" s="25"/>
    </row>
    <row r="14" spans="1:8" x14ac:dyDescent="0.25">
      <c r="A14" s="77" t="s">
        <v>25</v>
      </c>
      <c r="B14" s="77" t="s">
        <v>26</v>
      </c>
      <c r="C14" s="77" t="s">
        <v>18</v>
      </c>
      <c r="D14" s="77" t="s">
        <v>27</v>
      </c>
      <c r="E14" s="77" t="s">
        <v>11</v>
      </c>
      <c r="F14" s="78" t="s">
        <v>28</v>
      </c>
      <c r="G14" s="25"/>
      <c r="H14" s="25">
        <v>4471</v>
      </c>
    </row>
    <row r="15" spans="1:8" x14ac:dyDescent="0.25">
      <c r="A15" s="77"/>
      <c r="B15" s="77"/>
      <c r="C15" s="77"/>
      <c r="D15" s="77"/>
      <c r="E15" s="77"/>
      <c r="F15" s="77"/>
      <c r="G15" s="25">
        <v>1000</v>
      </c>
      <c r="H15" s="25"/>
    </row>
    <row r="16" spans="1:8" x14ac:dyDescent="0.25">
      <c r="A16" s="77"/>
      <c r="B16" s="77"/>
      <c r="C16" s="77"/>
      <c r="D16" s="77"/>
      <c r="E16" s="77"/>
      <c r="F16" s="77"/>
      <c r="G16" s="25"/>
      <c r="H16" s="25">
        <v>395</v>
      </c>
    </row>
    <row r="17" spans="1:8" x14ac:dyDescent="0.25">
      <c r="A17" s="77" t="s">
        <v>29</v>
      </c>
      <c r="B17" s="77" t="s">
        <v>30</v>
      </c>
      <c r="C17" s="77" t="s">
        <v>31</v>
      </c>
      <c r="D17" s="77" t="s">
        <v>31</v>
      </c>
      <c r="E17" s="77" t="s">
        <v>11</v>
      </c>
      <c r="F17" s="78" t="s">
        <v>32</v>
      </c>
      <c r="G17" s="25"/>
      <c r="H17" s="25"/>
    </row>
    <row r="18" spans="1:8" x14ac:dyDescent="0.25">
      <c r="A18" s="77"/>
      <c r="B18" s="77"/>
      <c r="C18" s="77"/>
      <c r="D18" s="77"/>
      <c r="E18" s="77"/>
      <c r="F18" s="77"/>
      <c r="G18" s="25">
        <v>1000</v>
      </c>
      <c r="H18" s="25"/>
    </row>
    <row r="19" spans="1:8" x14ac:dyDescent="0.25">
      <c r="A19" s="77"/>
      <c r="B19" s="77"/>
      <c r="C19" s="77"/>
      <c r="D19" s="77"/>
      <c r="E19" s="77"/>
      <c r="F19" s="77"/>
      <c r="G19" s="25"/>
      <c r="H19" s="25"/>
    </row>
    <row r="20" spans="1:8" x14ac:dyDescent="0.25">
      <c r="A20" s="77" t="s">
        <v>33</v>
      </c>
      <c r="B20" s="77" t="s">
        <v>34</v>
      </c>
      <c r="C20" s="77" t="s">
        <v>31</v>
      </c>
      <c r="D20" s="77" t="s">
        <v>31</v>
      </c>
      <c r="E20" s="77" t="s">
        <v>11</v>
      </c>
      <c r="F20" s="78" t="s">
        <v>32</v>
      </c>
      <c r="G20" s="25"/>
      <c r="H20" s="25"/>
    </row>
    <row r="21" spans="1:8" x14ac:dyDescent="0.25">
      <c r="A21" s="77"/>
      <c r="B21" s="77"/>
      <c r="C21" s="77"/>
      <c r="D21" s="77"/>
      <c r="E21" s="77"/>
      <c r="F21" s="77"/>
      <c r="G21" s="25"/>
      <c r="H21" s="25"/>
    </row>
    <row r="22" spans="1:8" x14ac:dyDescent="0.25">
      <c r="A22" s="77"/>
      <c r="B22" s="77"/>
      <c r="C22" s="77"/>
      <c r="D22" s="77"/>
      <c r="E22" s="77"/>
      <c r="F22" s="77"/>
      <c r="G22" s="25"/>
      <c r="H22" s="25"/>
    </row>
    <row r="23" spans="1:8" x14ac:dyDescent="0.25">
      <c r="A23" s="77" t="s">
        <v>35</v>
      </c>
      <c r="B23" s="77" t="s">
        <v>36</v>
      </c>
      <c r="C23" s="77" t="s">
        <v>31</v>
      </c>
      <c r="D23" s="77" t="s">
        <v>31</v>
      </c>
      <c r="E23" s="77" t="s">
        <v>11</v>
      </c>
      <c r="F23" s="78" t="s">
        <v>32</v>
      </c>
      <c r="G23" s="25"/>
      <c r="H23" s="25"/>
    </row>
    <row r="24" spans="1:8" x14ac:dyDescent="0.25">
      <c r="A24" s="77"/>
      <c r="B24" s="77"/>
      <c r="C24" s="77"/>
      <c r="D24" s="77"/>
      <c r="E24" s="77"/>
      <c r="F24" s="77"/>
      <c r="G24" s="25"/>
      <c r="H24" s="25"/>
    </row>
    <row r="25" spans="1:8" x14ac:dyDescent="0.25">
      <c r="A25" s="77"/>
      <c r="B25" s="77"/>
      <c r="C25" s="77"/>
      <c r="D25" s="77"/>
      <c r="E25" s="77"/>
      <c r="F25" s="77"/>
      <c r="G25" s="25"/>
      <c r="H25" s="25"/>
    </row>
    <row r="26" spans="1:8" x14ac:dyDescent="0.25">
      <c r="A26" s="77" t="s">
        <v>37</v>
      </c>
      <c r="B26" s="77" t="s">
        <v>38</v>
      </c>
      <c r="C26" s="77" t="s">
        <v>39</v>
      </c>
      <c r="D26" s="77" t="s">
        <v>39</v>
      </c>
      <c r="E26" s="77" t="s">
        <v>11</v>
      </c>
      <c r="F26" s="78" t="s">
        <v>40</v>
      </c>
      <c r="G26" s="25"/>
      <c r="H26" s="25"/>
    </row>
    <row r="27" spans="1:8" x14ac:dyDescent="0.25">
      <c r="A27" s="77"/>
      <c r="B27" s="77"/>
      <c r="C27" s="77"/>
      <c r="D27" s="77"/>
      <c r="E27" s="77"/>
      <c r="F27" s="77"/>
      <c r="G27" s="25">
        <v>993</v>
      </c>
      <c r="H27" s="25">
        <v>918</v>
      </c>
    </row>
    <row r="28" spans="1:8" x14ac:dyDescent="0.25">
      <c r="A28" s="77"/>
      <c r="B28" s="77"/>
      <c r="C28" s="77"/>
      <c r="D28" s="77"/>
      <c r="E28" s="77"/>
      <c r="F28" s="77"/>
      <c r="G28" s="25"/>
      <c r="H28" s="25"/>
    </row>
    <row r="29" spans="1:8" x14ac:dyDescent="0.25">
      <c r="A29" s="77" t="s">
        <v>41</v>
      </c>
      <c r="B29" s="77" t="s">
        <v>38</v>
      </c>
      <c r="C29" s="77" t="s">
        <v>39</v>
      </c>
      <c r="D29" s="77" t="s">
        <v>39</v>
      </c>
      <c r="E29" s="77" t="s">
        <v>11</v>
      </c>
      <c r="F29" s="78" t="s">
        <v>42</v>
      </c>
      <c r="G29" s="25">
        <v>1450</v>
      </c>
      <c r="H29" s="25"/>
    </row>
    <row r="30" spans="1:8" x14ac:dyDescent="0.25">
      <c r="A30" s="77"/>
      <c r="B30" s="77"/>
      <c r="C30" s="77"/>
      <c r="D30" s="77"/>
      <c r="E30" s="77"/>
      <c r="F30" s="77"/>
      <c r="G30" s="25">
        <v>1848</v>
      </c>
      <c r="H30" s="25">
        <v>918</v>
      </c>
    </row>
    <row r="31" spans="1:8" x14ac:dyDescent="0.25">
      <c r="A31" s="77"/>
      <c r="B31" s="77"/>
      <c r="C31" s="77"/>
      <c r="D31" s="77"/>
      <c r="E31" s="77"/>
      <c r="F31" s="77"/>
      <c r="G31" s="25"/>
      <c r="H31" s="25"/>
    </row>
    <row r="32" spans="1:8" x14ac:dyDescent="0.25">
      <c r="A32" s="77" t="s">
        <v>43</v>
      </c>
      <c r="B32" s="77" t="s">
        <v>44</v>
      </c>
      <c r="C32" s="77" t="s">
        <v>18</v>
      </c>
      <c r="D32" s="77" t="s">
        <v>27</v>
      </c>
      <c r="E32" s="77" t="s">
        <v>11</v>
      </c>
      <c r="F32" s="78" t="s">
        <v>45</v>
      </c>
      <c r="G32" s="25">
        <v>4656</v>
      </c>
      <c r="H32" s="25">
        <v>3925.74</v>
      </c>
    </row>
    <row r="33" spans="1:8" x14ac:dyDescent="0.25">
      <c r="A33" s="77"/>
      <c r="B33" s="77"/>
      <c r="C33" s="77"/>
      <c r="D33" s="77"/>
      <c r="E33" s="77"/>
      <c r="F33" s="77"/>
      <c r="G33" s="25">
        <v>2000</v>
      </c>
      <c r="H33" s="25"/>
    </row>
    <row r="34" spans="1:8" x14ac:dyDescent="0.25">
      <c r="A34" s="77"/>
      <c r="B34" s="77"/>
      <c r="C34" s="77"/>
      <c r="D34" s="77"/>
      <c r="E34" s="77"/>
      <c r="F34" s="77"/>
      <c r="G34" s="25"/>
      <c r="H34" s="25">
        <v>30</v>
      </c>
    </row>
    <row r="35" spans="1:8" ht="20.100000000000001" customHeight="1" x14ac:dyDescent="0.25">
      <c r="A35" s="77" t="s">
        <v>46</v>
      </c>
      <c r="B35" s="77" t="s">
        <v>47</v>
      </c>
      <c r="C35" s="77" t="s">
        <v>48</v>
      </c>
      <c r="D35" s="77" t="s">
        <v>48</v>
      </c>
      <c r="E35" s="77" t="s">
        <v>11</v>
      </c>
      <c r="F35" s="78" t="s">
        <v>49</v>
      </c>
      <c r="G35" s="25"/>
      <c r="H35" s="25">
        <v>2320</v>
      </c>
    </row>
    <row r="36" spans="1:8" ht="20.100000000000001" customHeight="1" x14ac:dyDescent="0.25">
      <c r="A36" s="77"/>
      <c r="B36" s="77"/>
      <c r="C36" s="77"/>
      <c r="D36" s="77"/>
      <c r="E36" s="77"/>
      <c r="F36" s="77"/>
      <c r="G36" s="25">
        <v>4266</v>
      </c>
      <c r="H36" s="25"/>
    </row>
    <row r="37" spans="1:8" ht="20.100000000000001" customHeight="1" x14ac:dyDescent="0.25">
      <c r="A37" s="77"/>
      <c r="B37" s="77"/>
      <c r="C37" s="77"/>
      <c r="D37" s="77"/>
      <c r="E37" s="77"/>
      <c r="F37" s="77"/>
      <c r="G37" s="25"/>
      <c r="H37" s="25"/>
    </row>
    <row r="38" spans="1:8" ht="20.100000000000001" customHeight="1" x14ac:dyDescent="0.25">
      <c r="A38" s="77" t="s">
        <v>50</v>
      </c>
      <c r="B38" s="77" t="s">
        <v>51</v>
      </c>
      <c r="C38" s="77" t="s">
        <v>48</v>
      </c>
      <c r="D38" s="77" t="s">
        <v>48</v>
      </c>
      <c r="E38" s="77" t="s">
        <v>11</v>
      </c>
      <c r="F38" s="78" t="s">
        <v>52</v>
      </c>
      <c r="G38" s="25"/>
      <c r="H38" s="25"/>
    </row>
    <row r="39" spans="1:8" ht="20.100000000000001" customHeight="1" x14ac:dyDescent="0.25">
      <c r="A39" s="77"/>
      <c r="B39" s="77"/>
      <c r="C39" s="77"/>
      <c r="D39" s="77"/>
      <c r="E39" s="77"/>
      <c r="F39" s="77"/>
      <c r="G39" s="25"/>
      <c r="H39" s="25"/>
    </row>
    <row r="40" spans="1:8" ht="20.100000000000001" customHeight="1" x14ac:dyDescent="0.25">
      <c r="A40" s="77"/>
      <c r="B40" s="77"/>
      <c r="C40" s="77"/>
      <c r="D40" s="77"/>
      <c r="E40" s="77"/>
      <c r="F40" s="77"/>
      <c r="G40" s="25"/>
      <c r="H40" s="25"/>
    </row>
    <row r="41" spans="1:8" x14ac:dyDescent="0.25">
      <c r="A41" s="77" t="s">
        <v>53</v>
      </c>
      <c r="B41" s="77" t="s">
        <v>38</v>
      </c>
      <c r="C41" s="77" t="s">
        <v>39</v>
      </c>
      <c r="D41" s="77" t="s">
        <v>39</v>
      </c>
      <c r="E41" s="77" t="s">
        <v>11</v>
      </c>
      <c r="F41" s="78" t="s">
        <v>54</v>
      </c>
      <c r="G41" s="25"/>
      <c r="H41" s="25"/>
    </row>
    <row r="42" spans="1:8" x14ac:dyDescent="0.25">
      <c r="A42" s="77"/>
      <c r="B42" s="77"/>
      <c r="C42" s="77"/>
      <c r="D42" s="77"/>
      <c r="E42" s="77"/>
      <c r="F42" s="77"/>
      <c r="G42" s="25">
        <v>1000</v>
      </c>
      <c r="H42" s="25">
        <v>918</v>
      </c>
    </row>
    <row r="43" spans="1:8" x14ac:dyDescent="0.25">
      <c r="A43" s="77"/>
      <c r="B43" s="77"/>
      <c r="C43" s="77"/>
      <c r="D43" s="77"/>
      <c r="E43" s="77"/>
      <c r="F43" s="77"/>
      <c r="G43" s="25"/>
      <c r="H43" s="25"/>
    </row>
    <row r="44" spans="1:8" x14ac:dyDescent="0.25">
      <c r="A44" s="77" t="s">
        <v>55</v>
      </c>
      <c r="B44" s="77" t="s">
        <v>38</v>
      </c>
      <c r="C44" s="77" t="s">
        <v>39</v>
      </c>
      <c r="D44" s="77" t="s">
        <v>39</v>
      </c>
      <c r="E44" s="77" t="s">
        <v>11</v>
      </c>
      <c r="F44" s="78" t="s">
        <v>56</v>
      </c>
      <c r="G44" s="25"/>
      <c r="H44" s="25"/>
    </row>
    <row r="45" spans="1:8" x14ac:dyDescent="0.25">
      <c r="A45" s="77"/>
      <c r="B45" s="77"/>
      <c r="C45" s="77"/>
      <c r="D45" s="77"/>
      <c r="E45" s="77"/>
      <c r="F45" s="77"/>
      <c r="G45" s="25"/>
      <c r="H45" s="25"/>
    </row>
    <row r="46" spans="1:8" x14ac:dyDescent="0.25">
      <c r="A46" s="77"/>
      <c r="B46" s="77"/>
      <c r="C46" s="77"/>
      <c r="D46" s="77"/>
      <c r="E46" s="77"/>
      <c r="F46" s="77"/>
      <c r="G46" s="25"/>
      <c r="H46" s="25"/>
    </row>
    <row r="47" spans="1:8" x14ac:dyDescent="0.25">
      <c r="A47" s="77" t="s">
        <v>57</v>
      </c>
      <c r="B47" s="77" t="s">
        <v>58</v>
      </c>
      <c r="C47" s="77" t="s">
        <v>18</v>
      </c>
      <c r="D47" s="77" t="s">
        <v>59</v>
      </c>
      <c r="E47" s="77" t="s">
        <v>11</v>
      </c>
      <c r="F47" s="78" t="s">
        <v>60</v>
      </c>
      <c r="G47" s="25">
        <v>4272.8599999999997</v>
      </c>
      <c r="H47" s="25">
        <v>5454</v>
      </c>
    </row>
    <row r="48" spans="1:8" x14ac:dyDescent="0.25">
      <c r="A48" s="77"/>
      <c r="B48" s="77"/>
      <c r="C48" s="77"/>
      <c r="D48" s="77"/>
      <c r="E48" s="77"/>
      <c r="F48" s="77"/>
      <c r="G48" s="25">
        <f>866+1000</f>
        <v>1866</v>
      </c>
      <c r="H48" s="25"/>
    </row>
    <row r="49" spans="1:8" x14ac:dyDescent="0.25">
      <c r="A49" s="77"/>
      <c r="B49" s="77"/>
      <c r="C49" s="77"/>
      <c r="D49" s="77"/>
      <c r="E49" s="77"/>
      <c r="F49" s="77"/>
      <c r="G49" s="25"/>
      <c r="H49" s="25">
        <v>30</v>
      </c>
    </row>
    <row r="50" spans="1:8" x14ac:dyDescent="0.25">
      <c r="A50" s="77" t="s">
        <v>61</v>
      </c>
      <c r="B50" s="77" t="s">
        <v>58</v>
      </c>
      <c r="C50" s="77" t="s">
        <v>18</v>
      </c>
      <c r="D50" s="77" t="s">
        <v>59</v>
      </c>
      <c r="E50" s="77" t="s">
        <v>11</v>
      </c>
      <c r="F50" s="78" t="s">
        <v>56</v>
      </c>
      <c r="G50" s="25"/>
      <c r="H50" s="25"/>
    </row>
    <row r="51" spans="1:8" x14ac:dyDescent="0.25">
      <c r="A51" s="77"/>
      <c r="B51" s="77"/>
      <c r="C51" s="77"/>
      <c r="D51" s="77"/>
      <c r="E51" s="77"/>
      <c r="F51" s="77"/>
      <c r="G51" s="25"/>
      <c r="H51" s="25"/>
    </row>
    <row r="52" spans="1:8" x14ac:dyDescent="0.25">
      <c r="A52" s="77"/>
      <c r="B52" s="77"/>
      <c r="C52" s="77"/>
      <c r="D52" s="77"/>
      <c r="E52" s="77"/>
      <c r="F52" s="77"/>
      <c r="G52" s="25"/>
      <c r="H52" s="25">
        <v>400</v>
      </c>
    </row>
    <row r="53" spans="1:8" x14ac:dyDescent="0.25">
      <c r="A53" s="79" t="s">
        <v>1720</v>
      </c>
      <c r="B53" s="80" t="s">
        <v>62</v>
      </c>
      <c r="C53" s="79" t="s">
        <v>63</v>
      </c>
      <c r="D53" s="79" t="s">
        <v>64</v>
      </c>
      <c r="E53" s="80" t="s">
        <v>65</v>
      </c>
      <c r="F53" s="81" t="s">
        <v>66</v>
      </c>
      <c r="G53" s="26"/>
      <c r="H53" s="26">
        <v>0</v>
      </c>
    </row>
    <row r="54" spans="1:8" x14ac:dyDescent="0.25">
      <c r="A54" s="79"/>
      <c r="B54" s="80"/>
      <c r="C54" s="79"/>
      <c r="D54" s="76"/>
      <c r="E54" s="80"/>
      <c r="F54" s="81"/>
      <c r="G54" s="26">
        <v>0</v>
      </c>
      <c r="H54" s="26">
        <v>0</v>
      </c>
    </row>
    <row r="55" spans="1:8" x14ac:dyDescent="0.25">
      <c r="A55" s="79"/>
      <c r="B55" s="80"/>
      <c r="C55" s="79"/>
      <c r="D55" s="76"/>
      <c r="E55" s="80"/>
      <c r="F55" s="81"/>
      <c r="G55" s="27"/>
      <c r="H55" s="26">
        <v>0</v>
      </c>
    </row>
    <row r="56" spans="1:8" x14ac:dyDescent="0.25">
      <c r="A56" s="79" t="s">
        <v>67</v>
      </c>
      <c r="B56" s="80" t="s">
        <v>68</v>
      </c>
      <c r="C56" s="79" t="s">
        <v>69</v>
      </c>
      <c r="D56" s="79" t="s">
        <v>70</v>
      </c>
      <c r="E56" s="80" t="s">
        <v>65</v>
      </c>
      <c r="F56" s="81" t="s">
        <v>71</v>
      </c>
      <c r="G56" s="26"/>
      <c r="H56" s="26">
        <v>0</v>
      </c>
    </row>
    <row r="57" spans="1:8" x14ac:dyDescent="0.25">
      <c r="A57" s="79"/>
      <c r="B57" s="80"/>
      <c r="C57" s="79"/>
      <c r="D57" s="76"/>
      <c r="E57" s="80"/>
      <c r="F57" s="81"/>
      <c r="G57" s="26">
        <v>0</v>
      </c>
      <c r="H57" s="26">
        <v>0</v>
      </c>
    </row>
    <row r="58" spans="1:8" x14ac:dyDescent="0.25">
      <c r="A58" s="79"/>
      <c r="B58" s="80"/>
      <c r="C58" s="79"/>
      <c r="D58" s="76"/>
      <c r="E58" s="80"/>
      <c r="F58" s="81"/>
      <c r="G58" s="27"/>
      <c r="H58" s="26">
        <v>0</v>
      </c>
    </row>
    <row r="59" spans="1:8" ht="24.95" customHeight="1" x14ac:dyDescent="0.25">
      <c r="A59" s="79" t="s">
        <v>72</v>
      </c>
      <c r="B59" s="82" t="s">
        <v>73</v>
      </c>
      <c r="C59" s="79" t="s">
        <v>69</v>
      </c>
      <c r="D59" s="79" t="s">
        <v>74</v>
      </c>
      <c r="E59" s="80" t="s">
        <v>65</v>
      </c>
      <c r="F59" s="82" t="s">
        <v>75</v>
      </c>
      <c r="G59" s="26">
        <v>1185</v>
      </c>
      <c r="H59" s="26">
        <v>0</v>
      </c>
    </row>
    <row r="60" spans="1:8" ht="24.95" customHeight="1" x14ac:dyDescent="0.25">
      <c r="A60" s="79"/>
      <c r="B60" s="82"/>
      <c r="C60" s="79"/>
      <c r="D60" s="76"/>
      <c r="E60" s="80"/>
      <c r="F60" s="82"/>
      <c r="G60" s="26">
        <v>711</v>
      </c>
      <c r="H60" s="26">
        <v>1060</v>
      </c>
    </row>
    <row r="61" spans="1:8" ht="24.95" customHeight="1" x14ac:dyDescent="0.25">
      <c r="A61" s="79"/>
      <c r="B61" s="82"/>
      <c r="C61" s="79"/>
      <c r="D61" s="76"/>
      <c r="E61" s="80"/>
      <c r="F61" s="82"/>
      <c r="G61" s="27">
        <v>0</v>
      </c>
      <c r="H61" s="26">
        <v>0</v>
      </c>
    </row>
    <row r="62" spans="1:8" x14ac:dyDescent="0.25">
      <c r="A62" s="79" t="s">
        <v>67</v>
      </c>
      <c r="B62" s="79" t="s">
        <v>76</v>
      </c>
      <c r="C62" s="79" t="s">
        <v>69</v>
      </c>
      <c r="D62" s="79" t="s">
        <v>77</v>
      </c>
      <c r="E62" s="80" t="s">
        <v>65</v>
      </c>
      <c r="F62" s="82" t="s">
        <v>78</v>
      </c>
      <c r="G62" s="26">
        <v>0</v>
      </c>
      <c r="H62" s="26">
        <v>0</v>
      </c>
    </row>
    <row r="63" spans="1:8" x14ac:dyDescent="0.25">
      <c r="A63" s="79"/>
      <c r="B63" s="79"/>
      <c r="C63" s="79"/>
      <c r="D63" s="79"/>
      <c r="E63" s="80"/>
      <c r="F63" s="82"/>
      <c r="G63" s="26">
        <v>0</v>
      </c>
      <c r="H63" s="26">
        <v>0</v>
      </c>
    </row>
    <row r="64" spans="1:8" x14ac:dyDescent="0.25">
      <c r="A64" s="79"/>
      <c r="B64" s="79"/>
      <c r="C64" s="79"/>
      <c r="D64" s="79"/>
      <c r="E64" s="80"/>
      <c r="F64" s="82"/>
      <c r="G64" s="27"/>
      <c r="H64" s="26">
        <v>0</v>
      </c>
    </row>
    <row r="65" spans="1:8" x14ac:dyDescent="0.25">
      <c r="A65" s="79" t="s">
        <v>79</v>
      </c>
      <c r="B65" s="82" t="s">
        <v>80</v>
      </c>
      <c r="C65" s="79" t="s">
        <v>81</v>
      </c>
      <c r="D65" s="79" t="s">
        <v>82</v>
      </c>
      <c r="E65" s="80" t="s">
        <v>65</v>
      </c>
      <c r="F65" s="82" t="s">
        <v>83</v>
      </c>
      <c r="G65" s="26">
        <v>1299</v>
      </c>
      <c r="H65" s="26">
        <v>0</v>
      </c>
    </row>
    <row r="66" spans="1:8" x14ac:dyDescent="0.25">
      <c r="A66" s="79"/>
      <c r="B66" s="82"/>
      <c r="C66" s="79"/>
      <c r="D66" s="79"/>
      <c r="E66" s="80"/>
      <c r="F66" s="82"/>
      <c r="G66" s="26">
        <v>0</v>
      </c>
      <c r="H66" s="26">
        <v>0</v>
      </c>
    </row>
    <row r="67" spans="1:8" x14ac:dyDescent="0.25">
      <c r="A67" s="79"/>
      <c r="B67" s="82"/>
      <c r="C67" s="79"/>
      <c r="D67" s="79"/>
      <c r="E67" s="80"/>
      <c r="F67" s="82"/>
      <c r="G67" s="27"/>
      <c r="H67" s="26">
        <v>0</v>
      </c>
    </row>
    <row r="68" spans="1:8" ht="24.95" customHeight="1" x14ac:dyDescent="0.25">
      <c r="A68" s="79" t="s">
        <v>84</v>
      </c>
      <c r="B68" s="82" t="s">
        <v>85</v>
      </c>
      <c r="C68" s="79" t="s">
        <v>81</v>
      </c>
      <c r="D68" s="79" t="s">
        <v>86</v>
      </c>
      <c r="E68" s="80" t="s">
        <v>65</v>
      </c>
      <c r="F68" s="82" t="s">
        <v>83</v>
      </c>
      <c r="G68" s="26">
        <v>1299</v>
      </c>
      <c r="H68" s="26">
        <v>0</v>
      </c>
    </row>
    <row r="69" spans="1:8" ht="24.95" customHeight="1" x14ac:dyDescent="0.25">
      <c r="A69" s="79"/>
      <c r="B69" s="82"/>
      <c r="C69" s="79"/>
      <c r="D69" s="79"/>
      <c r="E69" s="80"/>
      <c r="F69" s="82"/>
      <c r="G69" s="26">
        <v>0</v>
      </c>
      <c r="H69" s="26">
        <v>0</v>
      </c>
    </row>
    <row r="70" spans="1:8" ht="24.95" customHeight="1" x14ac:dyDescent="0.25">
      <c r="A70" s="79"/>
      <c r="B70" s="82"/>
      <c r="C70" s="79"/>
      <c r="D70" s="79"/>
      <c r="E70" s="80"/>
      <c r="F70" s="82"/>
      <c r="G70" s="27"/>
      <c r="H70" s="26">
        <v>0</v>
      </c>
    </row>
    <row r="71" spans="1:8" x14ac:dyDescent="0.25">
      <c r="A71" s="79" t="s">
        <v>1720</v>
      </c>
      <c r="B71" s="79" t="s">
        <v>68</v>
      </c>
      <c r="C71" s="79" t="s">
        <v>87</v>
      </c>
      <c r="D71" s="79" t="s">
        <v>88</v>
      </c>
      <c r="E71" s="80" t="s">
        <v>65</v>
      </c>
      <c r="F71" s="82" t="s">
        <v>89</v>
      </c>
      <c r="G71" s="26">
        <v>0</v>
      </c>
      <c r="H71" s="26">
        <v>0</v>
      </c>
    </row>
    <row r="72" spans="1:8" x14ac:dyDescent="0.25">
      <c r="A72" s="79"/>
      <c r="B72" s="79"/>
      <c r="C72" s="79"/>
      <c r="D72" s="79"/>
      <c r="E72" s="80"/>
      <c r="F72" s="82"/>
      <c r="G72" s="26">
        <v>0</v>
      </c>
      <c r="H72" s="26">
        <v>0</v>
      </c>
    </row>
    <row r="73" spans="1:8" x14ac:dyDescent="0.25">
      <c r="A73" s="79"/>
      <c r="B73" s="79"/>
      <c r="C73" s="79"/>
      <c r="D73" s="79"/>
      <c r="E73" s="80"/>
      <c r="F73" s="82"/>
      <c r="G73" s="27"/>
      <c r="H73" s="26">
        <v>0</v>
      </c>
    </row>
    <row r="74" spans="1:8" x14ac:dyDescent="0.25">
      <c r="A74" s="79" t="s">
        <v>67</v>
      </c>
      <c r="B74" s="79" t="s">
        <v>90</v>
      </c>
      <c r="C74" s="79" t="s">
        <v>91</v>
      </c>
      <c r="D74" s="79" t="s">
        <v>92</v>
      </c>
      <c r="E74" s="80" t="s">
        <v>65</v>
      </c>
      <c r="F74" s="82" t="s">
        <v>93</v>
      </c>
      <c r="G74" s="26">
        <v>0</v>
      </c>
      <c r="H74" s="26">
        <v>0</v>
      </c>
    </row>
    <row r="75" spans="1:8" x14ac:dyDescent="0.25">
      <c r="A75" s="79"/>
      <c r="B75" s="79"/>
      <c r="C75" s="79"/>
      <c r="D75" s="79"/>
      <c r="E75" s="80"/>
      <c r="F75" s="82"/>
      <c r="G75" s="26">
        <v>0</v>
      </c>
      <c r="H75" s="26">
        <v>0</v>
      </c>
    </row>
    <row r="76" spans="1:8" x14ac:dyDescent="0.25">
      <c r="A76" s="79"/>
      <c r="B76" s="79"/>
      <c r="C76" s="79"/>
      <c r="D76" s="79"/>
      <c r="E76" s="80"/>
      <c r="F76" s="82"/>
      <c r="G76" s="27"/>
      <c r="H76" s="26">
        <v>0</v>
      </c>
    </row>
    <row r="77" spans="1:8" x14ac:dyDescent="0.25">
      <c r="A77" s="79" t="s">
        <v>67</v>
      </c>
      <c r="B77" s="79" t="s">
        <v>94</v>
      </c>
      <c r="C77" s="79" t="s">
        <v>91</v>
      </c>
      <c r="D77" s="79" t="s">
        <v>92</v>
      </c>
      <c r="E77" s="80" t="s">
        <v>65</v>
      </c>
      <c r="F77" s="82" t="s">
        <v>93</v>
      </c>
      <c r="G77" s="26"/>
      <c r="H77" s="26">
        <v>0</v>
      </c>
    </row>
    <row r="78" spans="1:8" x14ac:dyDescent="0.25">
      <c r="A78" s="79"/>
      <c r="B78" s="79"/>
      <c r="C78" s="79"/>
      <c r="D78" s="79"/>
      <c r="E78" s="80"/>
      <c r="F78" s="82"/>
      <c r="G78" s="26">
        <v>0</v>
      </c>
      <c r="H78" s="26">
        <v>0</v>
      </c>
    </row>
    <row r="79" spans="1:8" x14ac:dyDescent="0.25">
      <c r="A79" s="79"/>
      <c r="B79" s="79"/>
      <c r="C79" s="79"/>
      <c r="D79" s="79"/>
      <c r="E79" s="80"/>
      <c r="F79" s="82"/>
      <c r="G79" s="27"/>
      <c r="H79" s="26">
        <v>0</v>
      </c>
    </row>
    <row r="80" spans="1:8" x14ac:dyDescent="0.25">
      <c r="A80" s="79" t="s">
        <v>67</v>
      </c>
      <c r="B80" s="79" t="s">
        <v>95</v>
      </c>
      <c r="C80" s="79" t="s">
        <v>91</v>
      </c>
      <c r="D80" s="79" t="s">
        <v>92</v>
      </c>
      <c r="E80" s="80" t="s">
        <v>65</v>
      </c>
      <c r="F80" s="82" t="s">
        <v>93</v>
      </c>
      <c r="G80" s="26"/>
      <c r="H80" s="26">
        <v>0</v>
      </c>
    </row>
    <row r="81" spans="1:8" x14ac:dyDescent="0.25">
      <c r="A81" s="79"/>
      <c r="B81" s="79"/>
      <c r="C81" s="79"/>
      <c r="D81" s="79"/>
      <c r="E81" s="80"/>
      <c r="F81" s="82"/>
      <c r="G81" s="26">
        <v>0</v>
      </c>
      <c r="H81" s="26">
        <v>0</v>
      </c>
    </row>
    <row r="82" spans="1:8" x14ac:dyDescent="0.25">
      <c r="A82" s="79"/>
      <c r="B82" s="79"/>
      <c r="C82" s="79"/>
      <c r="D82" s="79"/>
      <c r="E82" s="80"/>
      <c r="F82" s="82"/>
      <c r="G82" s="27"/>
      <c r="H82" s="26">
        <v>0</v>
      </c>
    </row>
    <row r="83" spans="1:8" x14ac:dyDescent="0.25">
      <c r="A83" s="83" t="s">
        <v>96</v>
      </c>
      <c r="B83" s="84" t="s">
        <v>97</v>
      </c>
      <c r="C83" s="84" t="s">
        <v>98</v>
      </c>
      <c r="D83" s="84" t="s">
        <v>99</v>
      </c>
      <c r="E83" s="84" t="s">
        <v>100</v>
      </c>
      <c r="F83" s="84" t="s">
        <v>101</v>
      </c>
      <c r="G83" s="28">
        <v>0</v>
      </c>
      <c r="H83" s="28">
        <v>0</v>
      </c>
    </row>
    <row r="84" spans="1:8" x14ac:dyDescent="0.25">
      <c r="A84" s="83"/>
      <c r="B84" s="84"/>
      <c r="C84" s="84"/>
      <c r="D84" s="84"/>
      <c r="E84" s="84"/>
      <c r="F84" s="84"/>
      <c r="G84" s="28">
        <v>0</v>
      </c>
      <c r="H84" s="28">
        <v>0</v>
      </c>
    </row>
    <row r="85" spans="1:8" x14ac:dyDescent="0.25">
      <c r="A85" s="83"/>
      <c r="B85" s="84"/>
      <c r="C85" s="84"/>
      <c r="D85" s="84"/>
      <c r="E85" s="84"/>
      <c r="F85" s="84"/>
      <c r="G85" s="29">
        <v>0</v>
      </c>
      <c r="H85" s="28">
        <v>0</v>
      </c>
    </row>
    <row r="86" spans="1:8" x14ac:dyDescent="0.25">
      <c r="A86" s="83" t="s">
        <v>96</v>
      </c>
      <c r="B86" s="84" t="s">
        <v>97</v>
      </c>
      <c r="C86" s="84" t="s">
        <v>102</v>
      </c>
      <c r="D86" s="84" t="s">
        <v>103</v>
      </c>
      <c r="E86" s="84" t="s">
        <v>100</v>
      </c>
      <c r="F86" s="84" t="s">
        <v>104</v>
      </c>
      <c r="G86" s="28">
        <v>0</v>
      </c>
      <c r="H86" s="28">
        <v>0</v>
      </c>
    </row>
    <row r="87" spans="1:8" x14ac:dyDescent="0.25">
      <c r="A87" s="83"/>
      <c r="B87" s="84"/>
      <c r="C87" s="84"/>
      <c r="D87" s="84"/>
      <c r="E87" s="84"/>
      <c r="F87" s="84"/>
      <c r="G87" s="28">
        <v>0</v>
      </c>
      <c r="H87" s="28">
        <v>0</v>
      </c>
    </row>
    <row r="88" spans="1:8" x14ac:dyDescent="0.25">
      <c r="A88" s="83"/>
      <c r="B88" s="84"/>
      <c r="C88" s="84"/>
      <c r="D88" s="84"/>
      <c r="E88" s="84"/>
      <c r="F88" s="84"/>
      <c r="G88" s="29">
        <v>0</v>
      </c>
      <c r="H88" s="28">
        <v>0</v>
      </c>
    </row>
    <row r="89" spans="1:8" x14ac:dyDescent="0.25">
      <c r="A89" s="83" t="s">
        <v>96</v>
      </c>
      <c r="B89" s="84" t="s">
        <v>105</v>
      </c>
      <c r="C89" s="84" t="s">
        <v>106</v>
      </c>
      <c r="D89" s="84" t="s">
        <v>99</v>
      </c>
      <c r="E89" s="84" t="s">
        <v>100</v>
      </c>
      <c r="F89" s="84" t="s">
        <v>107</v>
      </c>
      <c r="G89" s="28">
        <v>0</v>
      </c>
      <c r="H89" s="28">
        <v>0</v>
      </c>
    </row>
    <row r="90" spans="1:8" x14ac:dyDescent="0.25">
      <c r="A90" s="83"/>
      <c r="B90" s="84"/>
      <c r="C90" s="84"/>
      <c r="D90" s="84"/>
      <c r="E90" s="84"/>
      <c r="F90" s="84"/>
      <c r="G90" s="28">
        <v>0</v>
      </c>
      <c r="H90" s="28">
        <v>0</v>
      </c>
    </row>
    <row r="91" spans="1:8" x14ac:dyDescent="0.25">
      <c r="A91" s="83"/>
      <c r="B91" s="84"/>
      <c r="C91" s="84"/>
      <c r="D91" s="84"/>
      <c r="E91" s="84"/>
      <c r="F91" s="84"/>
      <c r="G91" s="29">
        <v>0</v>
      </c>
      <c r="H91" s="28">
        <v>0</v>
      </c>
    </row>
    <row r="92" spans="1:8" x14ac:dyDescent="0.25">
      <c r="A92" s="83" t="s">
        <v>96</v>
      </c>
      <c r="B92" s="84" t="s">
        <v>108</v>
      </c>
      <c r="C92" s="84" t="s">
        <v>106</v>
      </c>
      <c r="D92" s="84" t="s">
        <v>99</v>
      </c>
      <c r="E92" s="84" t="s">
        <v>100</v>
      </c>
      <c r="F92" s="84" t="s">
        <v>107</v>
      </c>
      <c r="G92" s="28">
        <v>0</v>
      </c>
      <c r="H92" s="28">
        <v>0</v>
      </c>
    </row>
    <row r="93" spans="1:8" x14ac:dyDescent="0.25">
      <c r="A93" s="83"/>
      <c r="B93" s="84"/>
      <c r="C93" s="84"/>
      <c r="D93" s="84"/>
      <c r="E93" s="84"/>
      <c r="F93" s="84"/>
      <c r="G93" s="28">
        <v>0</v>
      </c>
      <c r="H93" s="28">
        <v>0</v>
      </c>
    </row>
    <row r="94" spans="1:8" x14ac:dyDescent="0.25">
      <c r="A94" s="83"/>
      <c r="B94" s="84"/>
      <c r="C94" s="84"/>
      <c r="D94" s="84"/>
      <c r="E94" s="84"/>
      <c r="F94" s="84"/>
      <c r="G94" s="29">
        <v>0</v>
      </c>
      <c r="H94" s="28">
        <v>0</v>
      </c>
    </row>
    <row r="95" spans="1:8" x14ac:dyDescent="0.25">
      <c r="A95" s="83" t="s">
        <v>96</v>
      </c>
      <c r="B95" s="84" t="s">
        <v>109</v>
      </c>
      <c r="C95" s="84" t="s">
        <v>110</v>
      </c>
      <c r="D95" s="84" t="s">
        <v>111</v>
      </c>
      <c r="E95" s="84" t="s">
        <v>100</v>
      </c>
      <c r="F95" s="84" t="s">
        <v>112</v>
      </c>
      <c r="G95" s="28">
        <v>0</v>
      </c>
      <c r="H95" s="28">
        <v>0</v>
      </c>
    </row>
    <row r="96" spans="1:8" x14ac:dyDescent="0.25">
      <c r="A96" s="83"/>
      <c r="B96" s="84"/>
      <c r="C96" s="84"/>
      <c r="D96" s="84"/>
      <c r="E96" s="84"/>
      <c r="F96" s="84"/>
      <c r="G96" s="28">
        <v>599.72</v>
      </c>
      <c r="H96" s="28">
        <v>0</v>
      </c>
    </row>
    <row r="97" spans="1:8" x14ac:dyDescent="0.25">
      <c r="A97" s="83"/>
      <c r="B97" s="84"/>
      <c r="C97" s="84"/>
      <c r="D97" s="84"/>
      <c r="E97" s="84"/>
      <c r="F97" s="84"/>
      <c r="G97" s="29">
        <v>0</v>
      </c>
      <c r="H97" s="28">
        <v>0</v>
      </c>
    </row>
    <row r="98" spans="1:8" x14ac:dyDescent="0.25">
      <c r="A98" s="83" t="s">
        <v>1720</v>
      </c>
      <c r="B98" s="83" t="s">
        <v>113</v>
      </c>
      <c r="C98" s="83" t="s">
        <v>114</v>
      </c>
      <c r="D98" s="83" t="s">
        <v>115</v>
      </c>
      <c r="E98" s="83" t="s">
        <v>116</v>
      </c>
      <c r="F98" s="85">
        <v>42496</v>
      </c>
      <c r="G98" s="30">
        <v>0</v>
      </c>
      <c r="H98" s="30">
        <v>0</v>
      </c>
    </row>
    <row r="99" spans="1:8" x14ac:dyDescent="0.25">
      <c r="A99" s="83"/>
      <c r="B99" s="83"/>
      <c r="C99" s="83"/>
      <c r="D99" s="83"/>
      <c r="E99" s="83"/>
      <c r="F99" s="83"/>
      <c r="G99" s="30">
        <v>0</v>
      </c>
      <c r="H99" s="30">
        <v>0</v>
      </c>
    </row>
    <row r="100" spans="1:8" x14ac:dyDescent="0.25">
      <c r="A100" s="83"/>
      <c r="B100" s="83"/>
      <c r="C100" s="83"/>
      <c r="D100" s="83"/>
      <c r="E100" s="83"/>
      <c r="F100" s="83"/>
      <c r="G100" s="31">
        <v>0</v>
      </c>
      <c r="H100" s="31">
        <v>0</v>
      </c>
    </row>
    <row r="101" spans="1:8" x14ac:dyDescent="0.25">
      <c r="A101" s="83" t="s">
        <v>1720</v>
      </c>
      <c r="B101" s="83" t="s">
        <v>117</v>
      </c>
      <c r="C101" s="83" t="s">
        <v>114</v>
      </c>
      <c r="D101" s="83" t="s">
        <v>115</v>
      </c>
      <c r="E101" s="83" t="s">
        <v>116</v>
      </c>
      <c r="F101" s="85">
        <v>42502</v>
      </c>
      <c r="G101" s="30">
        <v>0</v>
      </c>
      <c r="H101" s="30">
        <v>0</v>
      </c>
    </row>
    <row r="102" spans="1:8" x14ac:dyDescent="0.25">
      <c r="A102" s="83"/>
      <c r="B102" s="83"/>
      <c r="C102" s="83"/>
      <c r="D102" s="83"/>
      <c r="E102" s="83"/>
      <c r="F102" s="83"/>
      <c r="G102" s="30">
        <v>0</v>
      </c>
      <c r="H102" s="30">
        <v>0</v>
      </c>
    </row>
    <row r="103" spans="1:8" x14ac:dyDescent="0.25">
      <c r="A103" s="83"/>
      <c r="B103" s="83"/>
      <c r="C103" s="83"/>
      <c r="D103" s="83"/>
      <c r="E103" s="83"/>
      <c r="F103" s="83"/>
      <c r="G103" s="31">
        <v>0</v>
      </c>
      <c r="H103" s="31">
        <v>0</v>
      </c>
    </row>
    <row r="104" spans="1:8" x14ac:dyDescent="0.25">
      <c r="A104" s="83" t="s">
        <v>1720</v>
      </c>
      <c r="B104" s="83" t="s">
        <v>118</v>
      </c>
      <c r="C104" s="83" t="s">
        <v>114</v>
      </c>
      <c r="D104" s="83" t="s">
        <v>115</v>
      </c>
      <c r="E104" s="83" t="s">
        <v>116</v>
      </c>
      <c r="F104" s="85">
        <v>42503</v>
      </c>
      <c r="G104" s="30">
        <v>0</v>
      </c>
      <c r="H104" s="30">
        <v>0</v>
      </c>
    </row>
    <row r="105" spans="1:8" x14ac:dyDescent="0.25">
      <c r="A105" s="83"/>
      <c r="B105" s="83"/>
      <c r="C105" s="83"/>
      <c r="D105" s="83"/>
      <c r="E105" s="83"/>
      <c r="F105" s="83"/>
      <c r="G105" s="30">
        <v>0</v>
      </c>
      <c r="H105" s="30">
        <v>0</v>
      </c>
    </row>
    <row r="106" spans="1:8" x14ac:dyDescent="0.25">
      <c r="A106" s="83"/>
      <c r="B106" s="83"/>
      <c r="C106" s="83"/>
      <c r="D106" s="83"/>
      <c r="E106" s="83"/>
      <c r="F106" s="83"/>
      <c r="G106" s="31">
        <v>0</v>
      </c>
      <c r="H106" s="31">
        <v>0</v>
      </c>
    </row>
    <row r="107" spans="1:8" x14ac:dyDescent="0.25">
      <c r="A107" s="83" t="s">
        <v>1720</v>
      </c>
      <c r="B107" s="83" t="s">
        <v>119</v>
      </c>
      <c r="C107" s="83" t="s">
        <v>114</v>
      </c>
      <c r="D107" s="83" t="s">
        <v>115</v>
      </c>
      <c r="E107" s="83" t="s">
        <v>116</v>
      </c>
      <c r="F107" s="85">
        <v>42509</v>
      </c>
      <c r="G107" s="30">
        <v>0</v>
      </c>
      <c r="H107" s="30">
        <v>0</v>
      </c>
    </row>
    <row r="108" spans="1:8" x14ac:dyDescent="0.25">
      <c r="A108" s="83"/>
      <c r="B108" s="83"/>
      <c r="C108" s="83"/>
      <c r="D108" s="83"/>
      <c r="E108" s="83"/>
      <c r="F108" s="83"/>
      <c r="G108" s="30">
        <v>0</v>
      </c>
      <c r="H108" s="30">
        <v>0</v>
      </c>
    </row>
    <row r="109" spans="1:8" x14ac:dyDescent="0.25">
      <c r="A109" s="83"/>
      <c r="B109" s="83"/>
      <c r="C109" s="83"/>
      <c r="D109" s="83"/>
      <c r="E109" s="83"/>
      <c r="F109" s="83"/>
      <c r="G109" s="31">
        <v>0</v>
      </c>
      <c r="H109" s="31">
        <v>0</v>
      </c>
    </row>
    <row r="110" spans="1:8" x14ac:dyDescent="0.25">
      <c r="A110" s="83" t="s">
        <v>1720</v>
      </c>
      <c r="B110" s="83" t="s">
        <v>120</v>
      </c>
      <c r="C110" s="83" t="s">
        <v>114</v>
      </c>
      <c r="D110" s="83" t="s">
        <v>115</v>
      </c>
      <c r="E110" s="83" t="s">
        <v>116</v>
      </c>
      <c r="F110" s="85" t="s">
        <v>121</v>
      </c>
      <c r="G110" s="30">
        <v>0</v>
      </c>
      <c r="H110" s="30">
        <v>0</v>
      </c>
    </row>
    <row r="111" spans="1:8" x14ac:dyDescent="0.25">
      <c r="A111" s="83"/>
      <c r="B111" s="83"/>
      <c r="C111" s="83"/>
      <c r="D111" s="83"/>
      <c r="E111" s="83"/>
      <c r="F111" s="83"/>
      <c r="G111" s="30">
        <v>0</v>
      </c>
      <c r="H111" s="30">
        <v>0</v>
      </c>
    </row>
    <row r="112" spans="1:8" x14ac:dyDescent="0.25">
      <c r="A112" s="83"/>
      <c r="B112" s="83"/>
      <c r="C112" s="83"/>
      <c r="D112" s="83"/>
      <c r="E112" s="83"/>
      <c r="F112" s="83"/>
      <c r="G112" s="31">
        <v>0</v>
      </c>
      <c r="H112" s="31">
        <v>0</v>
      </c>
    </row>
    <row r="113" spans="1:8" ht="28.5" customHeight="1" x14ac:dyDescent="0.25">
      <c r="A113" s="83" t="s">
        <v>122</v>
      </c>
      <c r="B113" s="83" t="s">
        <v>123</v>
      </c>
      <c r="C113" s="83" t="s">
        <v>124</v>
      </c>
      <c r="D113" s="83" t="s">
        <v>125</v>
      </c>
      <c r="E113" s="83" t="s">
        <v>116</v>
      </c>
      <c r="F113" s="78">
        <v>42503</v>
      </c>
      <c r="G113" s="30">
        <v>0</v>
      </c>
      <c r="H113" s="30">
        <v>5991</v>
      </c>
    </row>
    <row r="114" spans="1:8" x14ac:dyDescent="0.25">
      <c r="A114" s="83"/>
      <c r="B114" s="83"/>
      <c r="C114" s="83"/>
      <c r="D114" s="83"/>
      <c r="E114" s="83"/>
      <c r="F114" s="78"/>
      <c r="G114" s="30">
        <v>0</v>
      </c>
      <c r="H114" s="30">
        <v>0</v>
      </c>
    </row>
    <row r="115" spans="1:8" x14ac:dyDescent="0.25">
      <c r="A115" s="83"/>
      <c r="B115" s="83"/>
      <c r="C115" s="83"/>
      <c r="D115" s="83"/>
      <c r="E115" s="83"/>
      <c r="F115" s="78"/>
      <c r="G115" s="31">
        <v>0</v>
      </c>
      <c r="H115" s="31">
        <v>5991</v>
      </c>
    </row>
    <row r="116" spans="1:8" x14ac:dyDescent="0.25">
      <c r="A116" s="83" t="s">
        <v>1720</v>
      </c>
      <c r="B116" s="83" t="s">
        <v>126</v>
      </c>
      <c r="C116" s="83" t="s">
        <v>127</v>
      </c>
      <c r="D116" s="83" t="s">
        <v>128</v>
      </c>
      <c r="E116" s="80" t="s">
        <v>116</v>
      </c>
      <c r="F116" s="78" t="s">
        <v>129</v>
      </c>
      <c r="G116" s="30">
        <v>0</v>
      </c>
      <c r="H116" s="30">
        <v>0</v>
      </c>
    </row>
    <row r="117" spans="1:8" x14ac:dyDescent="0.25">
      <c r="A117" s="83"/>
      <c r="B117" s="83"/>
      <c r="C117" s="83"/>
      <c r="D117" s="83"/>
      <c r="E117" s="80"/>
      <c r="F117" s="78"/>
      <c r="G117" s="30">
        <v>0</v>
      </c>
      <c r="H117" s="30">
        <v>0</v>
      </c>
    </row>
    <row r="118" spans="1:8" x14ac:dyDescent="0.25">
      <c r="A118" s="83"/>
      <c r="B118" s="83"/>
      <c r="C118" s="83"/>
      <c r="D118" s="83"/>
      <c r="E118" s="80"/>
      <c r="F118" s="78"/>
      <c r="G118" s="31">
        <v>0</v>
      </c>
      <c r="H118" s="31">
        <v>0</v>
      </c>
    </row>
    <row r="119" spans="1:8" x14ac:dyDescent="0.25">
      <c r="A119" s="83" t="s">
        <v>1720</v>
      </c>
      <c r="B119" s="83" t="s">
        <v>130</v>
      </c>
      <c r="C119" s="83" t="s">
        <v>127</v>
      </c>
      <c r="D119" s="83" t="s">
        <v>128</v>
      </c>
      <c r="E119" s="80" t="s">
        <v>116</v>
      </c>
      <c r="F119" s="85" t="s">
        <v>129</v>
      </c>
      <c r="G119" s="30">
        <v>0</v>
      </c>
      <c r="H119" s="30">
        <v>0</v>
      </c>
    </row>
    <row r="120" spans="1:8" x14ac:dyDescent="0.25">
      <c r="A120" s="83"/>
      <c r="B120" s="83"/>
      <c r="C120" s="83"/>
      <c r="D120" s="83"/>
      <c r="E120" s="80"/>
      <c r="F120" s="83"/>
      <c r="G120" s="30">
        <v>0</v>
      </c>
      <c r="H120" s="30">
        <v>0</v>
      </c>
    </row>
    <row r="121" spans="1:8" x14ac:dyDescent="0.25">
      <c r="A121" s="83"/>
      <c r="B121" s="83"/>
      <c r="C121" s="83"/>
      <c r="D121" s="83"/>
      <c r="E121" s="80"/>
      <c r="F121" s="83"/>
      <c r="G121" s="31">
        <v>0</v>
      </c>
      <c r="H121" s="31">
        <v>0</v>
      </c>
    </row>
    <row r="122" spans="1:8" ht="42.75" x14ac:dyDescent="0.25">
      <c r="A122" s="3" t="s">
        <v>131</v>
      </c>
      <c r="B122" s="3" t="s">
        <v>132</v>
      </c>
      <c r="C122" s="1" t="s">
        <v>133</v>
      </c>
      <c r="D122" s="1" t="s">
        <v>99</v>
      </c>
      <c r="E122" s="1" t="s">
        <v>1584</v>
      </c>
      <c r="F122" s="4" t="s">
        <v>101</v>
      </c>
      <c r="G122" s="32" t="s">
        <v>134</v>
      </c>
      <c r="H122" s="34" t="s">
        <v>135</v>
      </c>
    </row>
    <row r="123" spans="1:8" ht="42.75" x14ac:dyDescent="0.25">
      <c r="A123" s="3" t="s">
        <v>131</v>
      </c>
      <c r="B123" s="3" t="s">
        <v>136</v>
      </c>
      <c r="C123" s="1" t="s">
        <v>137</v>
      </c>
      <c r="D123" s="1" t="s">
        <v>138</v>
      </c>
      <c r="E123" s="1" t="s">
        <v>1584</v>
      </c>
      <c r="F123" s="4" t="s">
        <v>139</v>
      </c>
      <c r="G123" s="32" t="s">
        <v>140</v>
      </c>
      <c r="H123" s="34" t="s">
        <v>135</v>
      </c>
    </row>
    <row r="124" spans="1:8" ht="42.75" x14ac:dyDescent="0.25">
      <c r="A124" s="3" t="s">
        <v>141</v>
      </c>
      <c r="B124" s="3" t="s">
        <v>142</v>
      </c>
      <c r="C124" s="1" t="s">
        <v>143</v>
      </c>
      <c r="D124" s="1" t="s">
        <v>115</v>
      </c>
      <c r="E124" s="1" t="s">
        <v>1584</v>
      </c>
      <c r="F124" s="4" t="s">
        <v>144</v>
      </c>
      <c r="G124" s="32" t="s">
        <v>145</v>
      </c>
      <c r="H124" s="34" t="s">
        <v>146</v>
      </c>
    </row>
    <row r="125" spans="1:8" ht="42.75" x14ac:dyDescent="0.25">
      <c r="A125" s="3" t="s">
        <v>147</v>
      </c>
      <c r="B125" s="3" t="s">
        <v>148</v>
      </c>
      <c r="C125" s="1" t="s">
        <v>143</v>
      </c>
      <c r="D125" s="1" t="s">
        <v>115</v>
      </c>
      <c r="E125" s="1" t="s">
        <v>1584</v>
      </c>
      <c r="F125" s="4" t="s">
        <v>149</v>
      </c>
      <c r="G125" s="32" t="s">
        <v>150</v>
      </c>
      <c r="H125" s="34" t="s">
        <v>151</v>
      </c>
    </row>
    <row r="126" spans="1:8" ht="42.75" x14ac:dyDescent="0.25">
      <c r="A126" s="3" t="s">
        <v>131</v>
      </c>
      <c r="B126" s="3" t="s">
        <v>152</v>
      </c>
      <c r="C126" s="1" t="s">
        <v>143</v>
      </c>
      <c r="D126" s="1" t="s">
        <v>115</v>
      </c>
      <c r="E126" s="1" t="s">
        <v>1584</v>
      </c>
      <c r="F126" s="4" t="s">
        <v>112</v>
      </c>
      <c r="G126" s="32" t="s">
        <v>134</v>
      </c>
      <c r="H126" s="34" t="s">
        <v>135</v>
      </c>
    </row>
    <row r="127" spans="1:8" ht="42.75" x14ac:dyDescent="0.25">
      <c r="A127" s="3" t="s">
        <v>153</v>
      </c>
      <c r="B127" s="3" t="s">
        <v>154</v>
      </c>
      <c r="C127" s="1" t="s">
        <v>143</v>
      </c>
      <c r="D127" s="1" t="s">
        <v>115</v>
      </c>
      <c r="E127" s="1" t="s">
        <v>1584</v>
      </c>
      <c r="F127" s="4" t="s">
        <v>155</v>
      </c>
      <c r="G127" s="32" t="s">
        <v>156</v>
      </c>
      <c r="H127" s="34" t="s">
        <v>135</v>
      </c>
    </row>
    <row r="128" spans="1:8" ht="57" x14ac:dyDescent="0.25">
      <c r="A128" s="3" t="s">
        <v>157</v>
      </c>
      <c r="B128" s="3" t="s">
        <v>158</v>
      </c>
      <c r="C128" s="1" t="s">
        <v>159</v>
      </c>
      <c r="D128" s="1" t="s">
        <v>160</v>
      </c>
      <c r="E128" s="1" t="s">
        <v>1584</v>
      </c>
      <c r="F128" s="4" t="s">
        <v>161</v>
      </c>
      <c r="G128" s="32" t="s">
        <v>156</v>
      </c>
      <c r="H128" s="34" t="s">
        <v>162</v>
      </c>
    </row>
    <row r="129" spans="1:8" ht="57" x14ac:dyDescent="0.25">
      <c r="A129" s="3" t="s">
        <v>163</v>
      </c>
      <c r="B129" s="3" t="s">
        <v>164</v>
      </c>
      <c r="C129" s="1" t="s">
        <v>159</v>
      </c>
      <c r="D129" s="1" t="s">
        <v>160</v>
      </c>
      <c r="E129" s="1" t="s">
        <v>1584</v>
      </c>
      <c r="F129" s="4" t="s">
        <v>161</v>
      </c>
      <c r="G129" s="32" t="s">
        <v>156</v>
      </c>
      <c r="H129" s="34" t="s">
        <v>162</v>
      </c>
    </row>
    <row r="130" spans="1:8" ht="20.100000000000001" customHeight="1" x14ac:dyDescent="0.25">
      <c r="A130" s="83" t="s">
        <v>170</v>
      </c>
      <c r="B130" s="83" t="s">
        <v>165</v>
      </c>
      <c r="C130" s="83" t="s">
        <v>166</v>
      </c>
      <c r="D130" s="83" t="s">
        <v>167</v>
      </c>
      <c r="E130" s="83" t="s">
        <v>168</v>
      </c>
      <c r="F130" s="83" t="s">
        <v>169</v>
      </c>
      <c r="G130" s="33">
        <v>0</v>
      </c>
      <c r="H130" s="33"/>
    </row>
    <row r="131" spans="1:8" ht="20.100000000000001" customHeight="1" x14ac:dyDescent="0.25">
      <c r="A131" s="83"/>
      <c r="B131" s="83"/>
      <c r="C131" s="83"/>
      <c r="D131" s="83"/>
      <c r="E131" s="80"/>
      <c r="F131" s="83"/>
      <c r="G131" s="33">
        <v>0</v>
      </c>
      <c r="H131" s="33">
        <v>0</v>
      </c>
    </row>
    <row r="132" spans="1:8" ht="20.100000000000001" customHeight="1" x14ac:dyDescent="0.25">
      <c r="A132" s="83"/>
      <c r="B132" s="83"/>
      <c r="C132" s="83"/>
      <c r="D132" s="83"/>
      <c r="E132" s="80"/>
      <c r="F132" s="83"/>
      <c r="G132" s="33"/>
      <c r="H132" s="33"/>
    </row>
    <row r="133" spans="1:8" ht="15" customHeight="1" x14ac:dyDescent="0.25">
      <c r="A133" s="83" t="s">
        <v>170</v>
      </c>
      <c r="B133" s="83" t="s">
        <v>171</v>
      </c>
      <c r="C133" s="83" t="s">
        <v>143</v>
      </c>
      <c r="D133" s="83" t="s">
        <v>172</v>
      </c>
      <c r="E133" s="83" t="s">
        <v>168</v>
      </c>
      <c r="F133" s="83" t="s">
        <v>173</v>
      </c>
      <c r="G133" s="33">
        <v>0</v>
      </c>
      <c r="H133" s="33"/>
    </row>
    <row r="134" spans="1:8" x14ac:dyDescent="0.25">
      <c r="A134" s="83"/>
      <c r="B134" s="83"/>
      <c r="C134" s="83"/>
      <c r="D134" s="83"/>
      <c r="E134" s="80"/>
      <c r="F134" s="83"/>
      <c r="G134" s="33">
        <v>1097</v>
      </c>
      <c r="H134" s="33">
        <v>999.18</v>
      </c>
    </row>
    <row r="135" spans="1:8" x14ac:dyDescent="0.25">
      <c r="A135" s="83"/>
      <c r="B135" s="83"/>
      <c r="C135" s="83"/>
      <c r="D135" s="83"/>
      <c r="E135" s="80"/>
      <c r="F135" s="83"/>
      <c r="G135" s="33"/>
      <c r="H135" s="33"/>
    </row>
    <row r="136" spans="1:8" ht="15" customHeight="1" x14ac:dyDescent="0.25">
      <c r="A136" s="83" t="s">
        <v>170</v>
      </c>
      <c r="B136" s="83" t="s">
        <v>174</v>
      </c>
      <c r="C136" s="83" t="s">
        <v>175</v>
      </c>
      <c r="D136" s="83" t="s">
        <v>176</v>
      </c>
      <c r="E136" s="83" t="s">
        <v>168</v>
      </c>
      <c r="F136" s="83" t="s">
        <v>177</v>
      </c>
      <c r="G136" s="33">
        <v>0</v>
      </c>
      <c r="H136" s="33"/>
    </row>
    <row r="137" spans="1:8" x14ac:dyDescent="0.25">
      <c r="A137" s="83"/>
      <c r="B137" s="83"/>
      <c r="C137" s="83"/>
      <c r="D137" s="83"/>
      <c r="E137" s="80"/>
      <c r="F137" s="83"/>
      <c r="G137" s="33">
        <v>0</v>
      </c>
      <c r="H137" s="33">
        <v>660</v>
      </c>
    </row>
    <row r="138" spans="1:8" x14ac:dyDescent="0.25">
      <c r="A138" s="83"/>
      <c r="B138" s="83"/>
      <c r="C138" s="83"/>
      <c r="D138" s="83"/>
      <c r="E138" s="80"/>
      <c r="F138" s="83"/>
      <c r="G138" s="33"/>
      <c r="H138" s="33"/>
    </row>
    <row r="139" spans="1:8" ht="28.5" x14ac:dyDescent="0.25">
      <c r="A139" s="3" t="s">
        <v>178</v>
      </c>
      <c r="B139" s="83" t="s">
        <v>179</v>
      </c>
      <c r="C139" s="83" t="s">
        <v>143</v>
      </c>
      <c r="D139" s="83" t="s">
        <v>172</v>
      </c>
      <c r="E139" s="83" t="s">
        <v>168</v>
      </c>
      <c r="F139" s="83" t="s">
        <v>180</v>
      </c>
      <c r="G139" s="33">
        <v>1639</v>
      </c>
      <c r="H139" s="33"/>
    </row>
    <row r="140" spans="1:8" ht="42.75" customHeight="1" x14ac:dyDescent="0.25">
      <c r="A140" s="83" t="s">
        <v>170</v>
      </c>
      <c r="B140" s="83"/>
      <c r="C140" s="83"/>
      <c r="D140" s="83"/>
      <c r="E140" s="80"/>
      <c r="F140" s="83"/>
      <c r="G140" s="33">
        <v>985</v>
      </c>
      <c r="H140" s="33">
        <v>0</v>
      </c>
    </row>
    <row r="141" spans="1:8" x14ac:dyDescent="0.25">
      <c r="A141" s="83"/>
      <c r="B141" s="83"/>
      <c r="C141" s="83"/>
      <c r="D141" s="83"/>
      <c r="E141" s="80"/>
      <c r="F141" s="83"/>
      <c r="G141" s="33"/>
      <c r="H141" s="33"/>
    </row>
    <row r="142" spans="1:8" ht="15" customHeight="1" x14ac:dyDescent="0.25">
      <c r="A142" s="83" t="s">
        <v>170</v>
      </c>
      <c r="B142" s="83" t="s">
        <v>181</v>
      </c>
      <c r="C142" s="83" t="s">
        <v>143</v>
      </c>
      <c r="D142" s="83" t="s">
        <v>172</v>
      </c>
      <c r="E142" s="83" t="s">
        <v>168</v>
      </c>
      <c r="F142" s="83" t="s">
        <v>182</v>
      </c>
      <c r="G142" s="33">
        <v>0</v>
      </c>
      <c r="H142" s="33"/>
    </row>
    <row r="143" spans="1:8" x14ac:dyDescent="0.25">
      <c r="A143" s="83"/>
      <c r="B143" s="83"/>
      <c r="C143" s="83"/>
      <c r="D143" s="83"/>
      <c r="E143" s="80"/>
      <c r="F143" s="83"/>
      <c r="G143" s="33">
        <v>1000</v>
      </c>
      <c r="H143" s="33">
        <v>608</v>
      </c>
    </row>
    <row r="144" spans="1:8" x14ac:dyDescent="0.25">
      <c r="A144" s="83"/>
      <c r="B144" s="83"/>
      <c r="C144" s="83"/>
      <c r="D144" s="83"/>
      <c r="E144" s="80"/>
      <c r="F144" s="83"/>
      <c r="G144" s="33"/>
      <c r="H144" s="33"/>
    </row>
    <row r="145" spans="1:8" ht="15" customHeight="1" x14ac:dyDescent="0.25">
      <c r="A145" s="83" t="s">
        <v>170</v>
      </c>
      <c r="B145" s="83" t="s">
        <v>183</v>
      </c>
      <c r="C145" s="83" t="s">
        <v>143</v>
      </c>
      <c r="D145" s="83" t="s">
        <v>172</v>
      </c>
      <c r="E145" s="83" t="s">
        <v>168</v>
      </c>
      <c r="F145" s="83" t="s">
        <v>184</v>
      </c>
      <c r="G145" s="33">
        <v>0</v>
      </c>
      <c r="H145" s="33"/>
    </row>
    <row r="146" spans="1:8" x14ac:dyDescent="0.25">
      <c r="A146" s="83"/>
      <c r="B146" s="83"/>
      <c r="C146" s="83"/>
      <c r="D146" s="83"/>
      <c r="E146" s="80"/>
      <c r="F146" s="83"/>
      <c r="G146" s="33">
        <v>1000</v>
      </c>
      <c r="H146" s="33">
        <v>500</v>
      </c>
    </row>
    <row r="147" spans="1:8" x14ac:dyDescent="0.25">
      <c r="A147" s="83"/>
      <c r="B147" s="83"/>
      <c r="C147" s="83"/>
      <c r="D147" s="83"/>
      <c r="E147" s="80"/>
      <c r="F147" s="83"/>
      <c r="G147" s="33"/>
      <c r="H147" s="33"/>
    </row>
    <row r="148" spans="1:8" ht="28.5" x14ac:dyDescent="0.25">
      <c r="A148" s="3" t="s">
        <v>185</v>
      </c>
      <c r="B148" s="83" t="s">
        <v>186</v>
      </c>
      <c r="C148" s="83" t="s">
        <v>143</v>
      </c>
      <c r="D148" s="83" t="s">
        <v>172</v>
      </c>
      <c r="E148" s="83" t="s">
        <v>168</v>
      </c>
      <c r="F148" s="83" t="s">
        <v>187</v>
      </c>
      <c r="G148" s="33">
        <v>1389</v>
      </c>
      <c r="H148" s="33"/>
    </row>
    <row r="149" spans="1:8" ht="42.75" customHeight="1" x14ac:dyDescent="0.25">
      <c r="A149" s="83" t="s">
        <v>170</v>
      </c>
      <c r="B149" s="83"/>
      <c r="C149" s="83"/>
      <c r="D149" s="83"/>
      <c r="E149" s="80"/>
      <c r="F149" s="83"/>
      <c r="G149" s="33">
        <v>1067.25</v>
      </c>
      <c r="H149" s="33">
        <v>638</v>
      </c>
    </row>
    <row r="150" spans="1:8" x14ac:dyDescent="0.25">
      <c r="A150" s="83"/>
      <c r="B150" s="83"/>
      <c r="C150" s="83"/>
      <c r="D150" s="83"/>
      <c r="E150" s="80"/>
      <c r="F150" s="83"/>
      <c r="G150" s="33"/>
      <c r="H150" s="33"/>
    </row>
    <row r="151" spans="1:8" x14ac:dyDescent="0.25">
      <c r="A151" s="77" t="s">
        <v>188</v>
      </c>
      <c r="B151" s="77" t="s">
        <v>189</v>
      </c>
      <c r="C151" s="77" t="s">
        <v>190</v>
      </c>
      <c r="D151" s="77" t="s">
        <v>1720</v>
      </c>
      <c r="E151" s="77" t="s">
        <v>191</v>
      </c>
      <c r="F151" s="77" t="s">
        <v>192</v>
      </c>
      <c r="G151" s="34">
        <v>6034.1</v>
      </c>
      <c r="H151" s="34">
        <v>9929.65</v>
      </c>
    </row>
    <row r="152" spans="1:8" x14ac:dyDescent="0.25">
      <c r="A152" s="77"/>
      <c r="B152" s="77"/>
      <c r="C152" s="77"/>
      <c r="D152" s="77"/>
      <c r="E152" s="77"/>
      <c r="F152" s="77"/>
      <c r="G152" s="34">
        <v>1990.16</v>
      </c>
      <c r="H152" s="34">
        <v>0</v>
      </c>
    </row>
    <row r="153" spans="1:8" x14ac:dyDescent="0.25">
      <c r="A153" s="77"/>
      <c r="B153" s="77"/>
      <c r="C153" s="77"/>
      <c r="D153" s="77"/>
      <c r="E153" s="77"/>
      <c r="F153" s="77"/>
      <c r="G153" s="34">
        <v>0</v>
      </c>
      <c r="H153" s="34">
        <v>440</v>
      </c>
    </row>
    <row r="154" spans="1:8" x14ac:dyDescent="0.25">
      <c r="A154" s="77" t="s">
        <v>193</v>
      </c>
      <c r="B154" s="77" t="s">
        <v>194</v>
      </c>
      <c r="C154" s="77" t="s">
        <v>190</v>
      </c>
      <c r="D154" s="77" t="s">
        <v>1720</v>
      </c>
      <c r="E154" s="77" t="s">
        <v>191</v>
      </c>
      <c r="F154" s="77" t="s">
        <v>195</v>
      </c>
      <c r="G154" s="34">
        <v>3332</v>
      </c>
      <c r="H154" s="34">
        <v>0</v>
      </c>
    </row>
    <row r="155" spans="1:8" x14ac:dyDescent="0.25">
      <c r="A155" s="77"/>
      <c r="B155" s="77"/>
      <c r="C155" s="77"/>
      <c r="D155" s="77"/>
      <c r="E155" s="77"/>
      <c r="F155" s="77"/>
      <c r="G155" s="34">
        <v>1000</v>
      </c>
      <c r="H155" s="34">
        <v>1220.1400000000001</v>
      </c>
    </row>
    <row r="156" spans="1:8" x14ac:dyDescent="0.25">
      <c r="A156" s="77"/>
      <c r="B156" s="77"/>
      <c r="C156" s="77"/>
      <c r="D156" s="77"/>
      <c r="E156" s="77"/>
      <c r="F156" s="77"/>
      <c r="G156" s="34">
        <v>0</v>
      </c>
      <c r="H156" s="34">
        <v>0</v>
      </c>
    </row>
    <row r="157" spans="1:8" x14ac:dyDescent="0.25">
      <c r="A157" s="77" t="s">
        <v>196</v>
      </c>
      <c r="B157" s="77" t="s">
        <v>197</v>
      </c>
      <c r="C157" s="77" t="s">
        <v>190</v>
      </c>
      <c r="D157" s="77" t="s">
        <v>1720</v>
      </c>
      <c r="E157" s="77" t="s">
        <v>191</v>
      </c>
      <c r="F157" s="86" t="s">
        <v>198</v>
      </c>
      <c r="G157" s="34">
        <v>0</v>
      </c>
      <c r="H157" s="34">
        <v>0</v>
      </c>
    </row>
    <row r="158" spans="1:8" x14ac:dyDescent="0.25">
      <c r="A158" s="77"/>
      <c r="B158" s="77"/>
      <c r="C158" s="77"/>
      <c r="D158" s="77"/>
      <c r="E158" s="77"/>
      <c r="F158" s="77"/>
      <c r="G158" s="34">
        <v>0</v>
      </c>
      <c r="H158" s="34">
        <v>0</v>
      </c>
    </row>
    <row r="159" spans="1:8" x14ac:dyDescent="0.25">
      <c r="A159" s="77"/>
      <c r="B159" s="77"/>
      <c r="C159" s="77"/>
      <c r="D159" s="77"/>
      <c r="E159" s="77"/>
      <c r="F159" s="77"/>
      <c r="G159" s="34">
        <v>0</v>
      </c>
      <c r="H159" s="34">
        <v>0</v>
      </c>
    </row>
    <row r="160" spans="1:8" x14ac:dyDescent="0.25">
      <c r="A160" s="77" t="s">
        <v>199</v>
      </c>
      <c r="B160" s="77" t="s">
        <v>200</v>
      </c>
      <c r="C160" s="77" t="s">
        <v>190</v>
      </c>
      <c r="D160" s="77" t="s">
        <v>1720</v>
      </c>
      <c r="E160" s="77" t="s">
        <v>191</v>
      </c>
      <c r="F160" s="86" t="s">
        <v>201</v>
      </c>
      <c r="G160" s="34">
        <v>3440</v>
      </c>
      <c r="H160" s="34">
        <v>0</v>
      </c>
    </row>
    <row r="161" spans="1:8" x14ac:dyDescent="0.25">
      <c r="A161" s="77"/>
      <c r="B161" s="77"/>
      <c r="C161" s="77"/>
      <c r="D161" s="77"/>
      <c r="E161" s="77"/>
      <c r="F161" s="77"/>
      <c r="G161" s="34">
        <v>1000</v>
      </c>
      <c r="H161" s="34">
        <v>0</v>
      </c>
    </row>
    <row r="162" spans="1:8" x14ac:dyDescent="0.25">
      <c r="A162" s="77"/>
      <c r="B162" s="77"/>
      <c r="C162" s="77"/>
      <c r="D162" s="77"/>
      <c r="E162" s="77"/>
      <c r="F162" s="77"/>
      <c r="G162" s="34">
        <v>0</v>
      </c>
      <c r="H162" s="34">
        <v>0</v>
      </c>
    </row>
    <row r="163" spans="1:8" x14ac:dyDescent="0.25">
      <c r="A163" s="77" t="s">
        <v>202</v>
      </c>
      <c r="B163" s="77" t="s">
        <v>203</v>
      </c>
      <c r="C163" s="77" t="s">
        <v>204</v>
      </c>
      <c r="D163" s="77" t="s">
        <v>1720</v>
      </c>
      <c r="E163" s="77" t="s">
        <v>191</v>
      </c>
      <c r="F163" s="86" t="s">
        <v>205</v>
      </c>
      <c r="G163" s="34">
        <v>0</v>
      </c>
      <c r="H163" s="34">
        <v>0</v>
      </c>
    </row>
    <row r="164" spans="1:8" x14ac:dyDescent="0.25">
      <c r="A164" s="77"/>
      <c r="B164" s="77"/>
      <c r="C164" s="77"/>
      <c r="D164" s="77"/>
      <c r="E164" s="77"/>
      <c r="F164" s="77"/>
      <c r="G164" s="34">
        <v>0</v>
      </c>
      <c r="H164" s="34">
        <v>0</v>
      </c>
    </row>
    <row r="165" spans="1:8" x14ac:dyDescent="0.25">
      <c r="A165" s="77"/>
      <c r="B165" s="77"/>
      <c r="C165" s="77"/>
      <c r="D165" s="77"/>
      <c r="E165" s="77"/>
      <c r="F165" s="77"/>
      <c r="G165" s="34">
        <v>0</v>
      </c>
      <c r="H165" s="34">
        <v>0</v>
      </c>
    </row>
    <row r="166" spans="1:8" x14ac:dyDescent="0.25">
      <c r="A166" s="77" t="s">
        <v>206</v>
      </c>
      <c r="B166" s="77" t="s">
        <v>207</v>
      </c>
      <c r="C166" s="77" t="s">
        <v>208</v>
      </c>
      <c r="D166" s="77" t="s">
        <v>1720</v>
      </c>
      <c r="E166" s="77" t="s">
        <v>191</v>
      </c>
      <c r="F166" s="86" t="s">
        <v>101</v>
      </c>
      <c r="G166" s="34">
        <v>0</v>
      </c>
      <c r="H166" s="34">
        <v>0</v>
      </c>
    </row>
    <row r="167" spans="1:8" x14ac:dyDescent="0.25">
      <c r="A167" s="77"/>
      <c r="B167" s="77"/>
      <c r="C167" s="77"/>
      <c r="D167" s="77"/>
      <c r="E167" s="77"/>
      <c r="F167" s="77"/>
      <c r="G167" s="34">
        <v>0</v>
      </c>
      <c r="H167" s="34">
        <v>0</v>
      </c>
    </row>
    <row r="168" spans="1:8" x14ac:dyDescent="0.25">
      <c r="A168" s="77"/>
      <c r="B168" s="77"/>
      <c r="C168" s="77"/>
      <c r="D168" s="77"/>
      <c r="E168" s="77"/>
      <c r="F168" s="77"/>
      <c r="G168" s="34">
        <v>0</v>
      </c>
      <c r="H168" s="34">
        <v>0</v>
      </c>
    </row>
    <row r="169" spans="1:8" x14ac:dyDescent="0.25">
      <c r="A169" s="77" t="s">
        <v>209</v>
      </c>
      <c r="B169" s="77" t="s">
        <v>210</v>
      </c>
      <c r="C169" s="77" t="s">
        <v>208</v>
      </c>
      <c r="D169" s="77" t="s">
        <v>1720</v>
      </c>
      <c r="E169" s="77" t="s">
        <v>191</v>
      </c>
      <c r="F169" s="86" t="s">
        <v>101</v>
      </c>
      <c r="G169" s="34">
        <v>0</v>
      </c>
      <c r="H169" s="34">
        <v>0</v>
      </c>
    </row>
    <row r="170" spans="1:8" x14ac:dyDescent="0.25">
      <c r="A170" s="77"/>
      <c r="B170" s="77"/>
      <c r="C170" s="77"/>
      <c r="D170" s="77"/>
      <c r="E170" s="77"/>
      <c r="F170" s="77"/>
      <c r="G170" s="34">
        <v>0</v>
      </c>
      <c r="H170" s="34">
        <v>0</v>
      </c>
    </row>
    <row r="171" spans="1:8" x14ac:dyDescent="0.25">
      <c r="A171" s="77"/>
      <c r="B171" s="77"/>
      <c r="C171" s="77"/>
      <c r="D171" s="77"/>
      <c r="E171" s="77"/>
      <c r="F171" s="77"/>
      <c r="G171" s="34">
        <v>0</v>
      </c>
      <c r="H171" s="34">
        <v>0</v>
      </c>
    </row>
    <row r="172" spans="1:8" x14ac:dyDescent="0.25">
      <c r="A172" s="77" t="s">
        <v>211</v>
      </c>
      <c r="B172" s="77" t="s">
        <v>212</v>
      </c>
      <c r="C172" s="77" t="s">
        <v>208</v>
      </c>
      <c r="D172" s="77" t="s">
        <v>1720</v>
      </c>
      <c r="E172" s="77" t="s">
        <v>191</v>
      </c>
      <c r="F172" s="86" t="s">
        <v>101</v>
      </c>
      <c r="G172" s="34">
        <v>0</v>
      </c>
      <c r="H172" s="34">
        <v>0</v>
      </c>
    </row>
    <row r="173" spans="1:8" x14ac:dyDescent="0.25">
      <c r="A173" s="77"/>
      <c r="B173" s="77"/>
      <c r="C173" s="77"/>
      <c r="D173" s="77"/>
      <c r="E173" s="77"/>
      <c r="F173" s="77"/>
      <c r="G173" s="34">
        <v>0</v>
      </c>
      <c r="H173" s="34">
        <v>0</v>
      </c>
    </row>
    <row r="174" spans="1:8" x14ac:dyDescent="0.25">
      <c r="A174" s="77"/>
      <c r="B174" s="77"/>
      <c r="C174" s="77"/>
      <c r="D174" s="77"/>
      <c r="E174" s="77"/>
      <c r="F174" s="77"/>
      <c r="G174" s="34">
        <v>0</v>
      </c>
      <c r="H174" s="34">
        <v>0</v>
      </c>
    </row>
    <row r="175" spans="1:8" x14ac:dyDescent="0.25">
      <c r="A175" s="77" t="s">
        <v>213</v>
      </c>
      <c r="B175" s="77" t="s">
        <v>214</v>
      </c>
      <c r="C175" s="77" t="s">
        <v>215</v>
      </c>
      <c r="D175" s="77" t="s">
        <v>1720</v>
      </c>
      <c r="E175" s="77" t="s">
        <v>191</v>
      </c>
      <c r="F175" s="86" t="s">
        <v>107</v>
      </c>
      <c r="G175" s="34">
        <v>0</v>
      </c>
      <c r="H175" s="34">
        <v>0</v>
      </c>
    </row>
    <row r="176" spans="1:8" x14ac:dyDescent="0.25">
      <c r="A176" s="77"/>
      <c r="B176" s="77"/>
      <c r="C176" s="77"/>
      <c r="D176" s="77"/>
      <c r="E176" s="77"/>
      <c r="F176" s="86"/>
      <c r="G176" s="34">
        <v>0</v>
      </c>
      <c r="H176" s="34">
        <v>0</v>
      </c>
    </row>
    <row r="177" spans="1:8" x14ac:dyDescent="0.25">
      <c r="A177" s="77"/>
      <c r="B177" s="77"/>
      <c r="C177" s="77"/>
      <c r="D177" s="77"/>
      <c r="E177" s="77"/>
      <c r="F177" s="86"/>
      <c r="G177" s="34">
        <v>0</v>
      </c>
      <c r="H177" s="34">
        <v>0</v>
      </c>
    </row>
    <row r="178" spans="1:8" x14ac:dyDescent="0.25">
      <c r="A178" s="77" t="s">
        <v>216</v>
      </c>
      <c r="B178" s="77" t="s">
        <v>217</v>
      </c>
      <c r="C178" s="77" t="s">
        <v>218</v>
      </c>
      <c r="D178" s="77" t="s">
        <v>1720</v>
      </c>
      <c r="E178" s="77" t="s">
        <v>191</v>
      </c>
      <c r="F178" s="86" t="s">
        <v>219</v>
      </c>
      <c r="G178" s="34">
        <v>0</v>
      </c>
      <c r="H178" s="34">
        <v>0</v>
      </c>
    </row>
    <row r="179" spans="1:8" x14ac:dyDescent="0.25">
      <c r="A179" s="77"/>
      <c r="B179" s="77"/>
      <c r="C179" s="77"/>
      <c r="D179" s="77"/>
      <c r="E179" s="77"/>
      <c r="F179" s="86"/>
      <c r="G179" s="34">
        <v>0</v>
      </c>
      <c r="H179" s="34">
        <v>0</v>
      </c>
    </row>
    <row r="180" spans="1:8" x14ac:dyDescent="0.25">
      <c r="A180" s="77"/>
      <c r="B180" s="77"/>
      <c r="C180" s="77"/>
      <c r="D180" s="77"/>
      <c r="E180" s="77"/>
      <c r="F180" s="86"/>
      <c r="G180" s="34">
        <v>0</v>
      </c>
      <c r="H180" s="34">
        <v>0</v>
      </c>
    </row>
    <row r="181" spans="1:8" x14ac:dyDescent="0.25">
      <c r="A181" s="77" t="s">
        <v>220</v>
      </c>
      <c r="B181" s="77" t="s">
        <v>221</v>
      </c>
      <c r="C181" s="77" t="s">
        <v>222</v>
      </c>
      <c r="D181" s="77" t="s">
        <v>1720</v>
      </c>
      <c r="E181" s="77" t="s">
        <v>191</v>
      </c>
      <c r="F181" s="86" t="s">
        <v>223</v>
      </c>
      <c r="G181" s="34">
        <v>0</v>
      </c>
      <c r="H181" s="34">
        <v>0</v>
      </c>
    </row>
    <row r="182" spans="1:8" x14ac:dyDescent="0.25">
      <c r="A182" s="77"/>
      <c r="B182" s="77"/>
      <c r="C182" s="77"/>
      <c r="D182" s="77"/>
      <c r="E182" s="77"/>
      <c r="F182" s="86"/>
      <c r="G182" s="34">
        <v>330</v>
      </c>
      <c r="H182" s="34">
        <v>840</v>
      </c>
    </row>
    <row r="183" spans="1:8" x14ac:dyDescent="0.25">
      <c r="A183" s="77"/>
      <c r="B183" s="77"/>
      <c r="C183" s="77"/>
      <c r="D183" s="77"/>
      <c r="E183" s="77"/>
      <c r="F183" s="86"/>
      <c r="G183" s="34">
        <v>0</v>
      </c>
      <c r="H183" s="34">
        <v>0</v>
      </c>
    </row>
    <row r="184" spans="1:8" x14ac:dyDescent="0.25">
      <c r="A184" s="77" t="s">
        <v>224</v>
      </c>
      <c r="B184" s="77" t="s">
        <v>214</v>
      </c>
      <c r="C184" s="77" t="s">
        <v>225</v>
      </c>
      <c r="D184" s="77" t="s">
        <v>1720</v>
      </c>
      <c r="E184" s="77" t="s">
        <v>191</v>
      </c>
      <c r="F184" s="86" t="s">
        <v>226</v>
      </c>
      <c r="G184" s="34">
        <v>0</v>
      </c>
      <c r="H184" s="34">
        <v>0</v>
      </c>
    </row>
    <row r="185" spans="1:8" x14ac:dyDescent="0.25">
      <c r="A185" s="77"/>
      <c r="B185" s="77"/>
      <c r="C185" s="77"/>
      <c r="D185" s="77"/>
      <c r="E185" s="77"/>
      <c r="F185" s="86"/>
      <c r="G185" s="34">
        <v>0</v>
      </c>
      <c r="H185" s="34">
        <v>0</v>
      </c>
    </row>
    <row r="186" spans="1:8" x14ac:dyDescent="0.25">
      <c r="A186" s="77"/>
      <c r="B186" s="77"/>
      <c r="C186" s="77"/>
      <c r="D186" s="77"/>
      <c r="E186" s="77"/>
      <c r="F186" s="86"/>
      <c r="G186" s="34">
        <v>0</v>
      </c>
      <c r="H186" s="34">
        <v>0</v>
      </c>
    </row>
    <row r="187" spans="1:8" x14ac:dyDescent="0.25">
      <c r="A187" s="77" t="s">
        <v>227</v>
      </c>
      <c r="B187" s="77" t="s">
        <v>228</v>
      </c>
      <c r="C187" s="77" t="s">
        <v>229</v>
      </c>
      <c r="D187" s="77" t="s">
        <v>1720</v>
      </c>
      <c r="E187" s="77" t="s">
        <v>191</v>
      </c>
      <c r="F187" s="86" t="s">
        <v>198</v>
      </c>
      <c r="G187" s="34">
        <v>0</v>
      </c>
      <c r="H187" s="34">
        <v>0</v>
      </c>
    </row>
    <row r="188" spans="1:8" x14ac:dyDescent="0.25">
      <c r="A188" s="77"/>
      <c r="B188" s="77"/>
      <c r="C188" s="77"/>
      <c r="D188" s="77"/>
      <c r="E188" s="77"/>
      <c r="F188" s="86"/>
      <c r="G188" s="34">
        <v>0</v>
      </c>
      <c r="H188" s="34">
        <v>0</v>
      </c>
    </row>
    <row r="189" spans="1:8" x14ac:dyDescent="0.25">
      <c r="A189" s="77"/>
      <c r="B189" s="77"/>
      <c r="C189" s="77"/>
      <c r="D189" s="77"/>
      <c r="E189" s="77"/>
      <c r="F189" s="86"/>
      <c r="G189" s="34">
        <v>0</v>
      </c>
      <c r="H189" s="34">
        <v>0</v>
      </c>
    </row>
    <row r="190" spans="1:8" x14ac:dyDescent="0.25">
      <c r="A190" s="77" t="s">
        <v>230</v>
      </c>
      <c r="B190" s="77" t="s">
        <v>228</v>
      </c>
      <c r="C190" s="77" t="s">
        <v>229</v>
      </c>
      <c r="D190" s="77" t="s">
        <v>1720</v>
      </c>
      <c r="E190" s="77" t="s">
        <v>191</v>
      </c>
      <c r="F190" s="86" t="s">
        <v>231</v>
      </c>
      <c r="G190" s="34">
        <v>0</v>
      </c>
      <c r="H190" s="34">
        <v>0</v>
      </c>
    </row>
    <row r="191" spans="1:8" x14ac:dyDescent="0.25">
      <c r="A191" s="77"/>
      <c r="B191" s="77"/>
      <c r="C191" s="77"/>
      <c r="D191" s="77"/>
      <c r="E191" s="77"/>
      <c r="F191" s="86"/>
      <c r="G191" s="34">
        <v>0</v>
      </c>
      <c r="H191" s="34">
        <v>0</v>
      </c>
    </row>
    <row r="192" spans="1:8" x14ac:dyDescent="0.25">
      <c r="A192" s="77"/>
      <c r="B192" s="77"/>
      <c r="C192" s="77"/>
      <c r="D192" s="77"/>
      <c r="E192" s="77"/>
      <c r="F192" s="86"/>
      <c r="G192" s="34">
        <v>0</v>
      </c>
      <c r="H192" s="34">
        <v>0</v>
      </c>
    </row>
    <row r="193" spans="1:8" ht="42.75" x14ac:dyDescent="0.25">
      <c r="A193" s="3" t="s">
        <v>232</v>
      </c>
      <c r="B193" s="3" t="s">
        <v>233</v>
      </c>
      <c r="C193" s="3" t="s">
        <v>234</v>
      </c>
      <c r="D193" s="3" t="s">
        <v>235</v>
      </c>
      <c r="E193" s="3" t="s">
        <v>236</v>
      </c>
      <c r="F193" s="3" t="s">
        <v>237</v>
      </c>
      <c r="G193" s="5">
        <v>0</v>
      </c>
      <c r="H193" s="5">
        <v>0</v>
      </c>
    </row>
    <row r="194" spans="1:8" ht="42.75" x14ac:dyDescent="0.25">
      <c r="A194" s="3" t="s">
        <v>232</v>
      </c>
      <c r="B194" s="3" t="s">
        <v>238</v>
      </c>
      <c r="C194" s="3" t="s">
        <v>234</v>
      </c>
      <c r="D194" s="3" t="s">
        <v>235</v>
      </c>
      <c r="E194" s="3" t="s">
        <v>236</v>
      </c>
      <c r="F194" s="3" t="s">
        <v>239</v>
      </c>
      <c r="G194" s="5">
        <v>0</v>
      </c>
      <c r="H194" s="5">
        <v>0</v>
      </c>
    </row>
    <row r="195" spans="1:8" ht="42.75" x14ac:dyDescent="0.25">
      <c r="A195" s="3" t="s">
        <v>232</v>
      </c>
      <c r="B195" s="3" t="s">
        <v>240</v>
      </c>
      <c r="C195" s="3" t="s">
        <v>234</v>
      </c>
      <c r="D195" s="3" t="s">
        <v>241</v>
      </c>
      <c r="E195" s="3" t="s">
        <v>236</v>
      </c>
      <c r="F195" s="3" t="s">
        <v>242</v>
      </c>
      <c r="G195" s="5">
        <v>0</v>
      </c>
      <c r="H195" s="5">
        <v>0</v>
      </c>
    </row>
    <row r="196" spans="1:8" ht="57" x14ac:dyDescent="0.25">
      <c r="A196" s="3" t="s">
        <v>232</v>
      </c>
      <c r="B196" s="3" t="s">
        <v>243</v>
      </c>
      <c r="C196" s="3" t="s">
        <v>190</v>
      </c>
      <c r="D196" s="3" t="s">
        <v>244</v>
      </c>
      <c r="E196" s="3" t="s">
        <v>236</v>
      </c>
      <c r="F196" s="3" t="s">
        <v>245</v>
      </c>
      <c r="G196" s="5">
        <v>0</v>
      </c>
      <c r="H196" s="5">
        <v>0</v>
      </c>
    </row>
    <row r="197" spans="1:8" ht="42.75" x14ac:dyDescent="0.25">
      <c r="A197" s="3" t="s">
        <v>232</v>
      </c>
      <c r="B197" s="3" t="s">
        <v>246</v>
      </c>
      <c r="C197" s="3" t="s">
        <v>190</v>
      </c>
      <c r="D197" s="3" t="s">
        <v>244</v>
      </c>
      <c r="E197" s="3" t="s">
        <v>236</v>
      </c>
      <c r="F197" s="3" t="s">
        <v>247</v>
      </c>
      <c r="G197" s="5">
        <v>0</v>
      </c>
      <c r="H197" s="5">
        <v>0</v>
      </c>
    </row>
    <row r="198" spans="1:8" ht="24.95" customHeight="1" x14ac:dyDescent="0.25">
      <c r="A198" s="1" t="s">
        <v>248</v>
      </c>
      <c r="B198" s="83" t="s">
        <v>249</v>
      </c>
      <c r="C198" s="83" t="s">
        <v>250</v>
      </c>
      <c r="D198" s="83" t="s">
        <v>251</v>
      </c>
      <c r="E198" s="83" t="s">
        <v>236</v>
      </c>
      <c r="F198" s="77" t="s">
        <v>252</v>
      </c>
      <c r="G198" s="35">
        <v>1389.92</v>
      </c>
      <c r="H198" s="35">
        <v>4182</v>
      </c>
    </row>
    <row r="199" spans="1:8" ht="24.95" customHeight="1" x14ac:dyDescent="0.25">
      <c r="A199" s="1" t="s">
        <v>253</v>
      </c>
      <c r="B199" s="83"/>
      <c r="C199" s="83"/>
      <c r="D199" s="83"/>
      <c r="E199" s="83"/>
      <c r="F199" s="77"/>
      <c r="G199" s="35">
        <v>1232</v>
      </c>
      <c r="H199" s="35">
        <v>520</v>
      </c>
    </row>
    <row r="200" spans="1:8" ht="42.75" x14ac:dyDescent="0.25">
      <c r="A200" s="3" t="s">
        <v>1720</v>
      </c>
      <c r="B200" s="3" t="s">
        <v>254</v>
      </c>
      <c r="C200" s="3" t="s">
        <v>255</v>
      </c>
      <c r="D200" s="3" t="s">
        <v>256</v>
      </c>
      <c r="E200" s="3" t="s">
        <v>236</v>
      </c>
      <c r="F200" s="3" t="s">
        <v>257</v>
      </c>
      <c r="G200" s="5">
        <v>0</v>
      </c>
      <c r="H200" s="5">
        <v>0</v>
      </c>
    </row>
    <row r="201" spans="1:8" ht="24.95" customHeight="1" x14ac:dyDescent="0.25">
      <c r="A201" s="83" t="s">
        <v>258</v>
      </c>
      <c r="B201" s="83" t="s">
        <v>259</v>
      </c>
      <c r="C201" s="83" t="s">
        <v>260</v>
      </c>
      <c r="D201" s="83" t="s">
        <v>261</v>
      </c>
      <c r="E201" s="83" t="s">
        <v>1585</v>
      </c>
      <c r="F201" s="83" t="s">
        <v>262</v>
      </c>
      <c r="G201" s="36">
        <v>0</v>
      </c>
      <c r="H201" s="69">
        <v>0</v>
      </c>
    </row>
    <row r="202" spans="1:8" ht="24.95" customHeight="1" x14ac:dyDescent="0.25">
      <c r="A202" s="83"/>
      <c r="B202" s="83"/>
      <c r="C202" s="83"/>
      <c r="D202" s="83"/>
      <c r="E202" s="83"/>
      <c r="F202" s="83"/>
      <c r="G202" s="36">
        <v>0</v>
      </c>
      <c r="H202" s="36">
        <v>0</v>
      </c>
    </row>
    <row r="203" spans="1:8" ht="24.95" customHeight="1" x14ac:dyDescent="0.25">
      <c r="A203" s="83"/>
      <c r="B203" s="83"/>
      <c r="C203" s="83"/>
      <c r="D203" s="83"/>
      <c r="E203" s="83"/>
      <c r="F203" s="83"/>
      <c r="G203" s="37"/>
      <c r="H203" s="36">
        <v>0</v>
      </c>
    </row>
    <row r="204" spans="1:8" x14ac:dyDescent="0.25">
      <c r="A204" s="83" t="s">
        <v>258</v>
      </c>
      <c r="B204" s="83" t="s">
        <v>263</v>
      </c>
      <c r="C204" s="83" t="s">
        <v>264</v>
      </c>
      <c r="D204" s="83" t="s">
        <v>265</v>
      </c>
      <c r="E204" s="83" t="s">
        <v>1585</v>
      </c>
      <c r="F204" s="83" t="s">
        <v>266</v>
      </c>
      <c r="G204" s="36">
        <v>0</v>
      </c>
      <c r="H204" s="69">
        <v>0</v>
      </c>
    </row>
    <row r="205" spans="1:8" x14ac:dyDescent="0.25">
      <c r="A205" s="83"/>
      <c r="B205" s="83"/>
      <c r="C205" s="83"/>
      <c r="D205" s="83"/>
      <c r="E205" s="83"/>
      <c r="F205" s="83"/>
      <c r="G205" s="36">
        <v>0</v>
      </c>
      <c r="H205" s="36">
        <v>0</v>
      </c>
    </row>
    <row r="206" spans="1:8" x14ac:dyDescent="0.25">
      <c r="A206" s="83"/>
      <c r="B206" s="83"/>
      <c r="C206" s="83"/>
      <c r="D206" s="83"/>
      <c r="E206" s="83"/>
      <c r="F206" s="83"/>
      <c r="G206" s="37"/>
      <c r="H206" s="36">
        <v>0</v>
      </c>
    </row>
    <row r="207" spans="1:8" x14ac:dyDescent="0.25">
      <c r="A207" s="83" t="s">
        <v>258</v>
      </c>
      <c r="B207" s="83" t="s">
        <v>267</v>
      </c>
      <c r="C207" s="83" t="s">
        <v>268</v>
      </c>
      <c r="D207" s="83" t="s">
        <v>269</v>
      </c>
      <c r="E207" s="83" t="s">
        <v>1585</v>
      </c>
      <c r="F207" s="83" t="s">
        <v>270</v>
      </c>
      <c r="G207" s="36">
        <v>0</v>
      </c>
      <c r="H207" s="69">
        <v>0</v>
      </c>
    </row>
    <row r="208" spans="1:8" x14ac:dyDescent="0.25">
      <c r="A208" s="83"/>
      <c r="B208" s="83"/>
      <c r="C208" s="83"/>
      <c r="D208" s="83"/>
      <c r="E208" s="83"/>
      <c r="F208" s="83"/>
      <c r="G208" s="36"/>
      <c r="H208" s="36">
        <v>0</v>
      </c>
    </row>
    <row r="209" spans="1:8" x14ac:dyDescent="0.25">
      <c r="A209" s="83"/>
      <c r="B209" s="83"/>
      <c r="C209" s="83"/>
      <c r="D209" s="83"/>
      <c r="E209" s="83"/>
      <c r="F209" s="83"/>
      <c r="G209" s="37"/>
      <c r="H209" s="36">
        <v>0</v>
      </c>
    </row>
    <row r="210" spans="1:8" x14ac:dyDescent="0.25">
      <c r="A210" s="83" t="s">
        <v>258</v>
      </c>
      <c r="B210" s="83" t="s">
        <v>271</v>
      </c>
      <c r="C210" s="83" t="s">
        <v>272</v>
      </c>
      <c r="D210" s="83" t="s">
        <v>273</v>
      </c>
      <c r="E210" s="83" t="s">
        <v>1585</v>
      </c>
      <c r="F210" s="83" t="s">
        <v>274</v>
      </c>
      <c r="G210" s="36">
        <v>0</v>
      </c>
      <c r="H210" s="69">
        <v>0</v>
      </c>
    </row>
    <row r="211" spans="1:8" x14ac:dyDescent="0.25">
      <c r="A211" s="83"/>
      <c r="B211" s="83"/>
      <c r="C211" s="83"/>
      <c r="D211" s="83"/>
      <c r="E211" s="83"/>
      <c r="F211" s="83"/>
      <c r="G211" s="36">
        <v>0</v>
      </c>
      <c r="H211" s="36">
        <v>0</v>
      </c>
    </row>
    <row r="212" spans="1:8" x14ac:dyDescent="0.25">
      <c r="A212" s="83"/>
      <c r="B212" s="83"/>
      <c r="C212" s="83"/>
      <c r="D212" s="83"/>
      <c r="E212" s="83"/>
      <c r="F212" s="83"/>
      <c r="G212" s="37"/>
      <c r="H212" s="36">
        <v>0</v>
      </c>
    </row>
    <row r="213" spans="1:8" ht="35.1" customHeight="1" x14ac:dyDescent="0.25">
      <c r="A213" s="83" t="s">
        <v>258</v>
      </c>
      <c r="B213" s="83" t="s">
        <v>275</v>
      </c>
      <c r="C213" s="83" t="s">
        <v>276</v>
      </c>
      <c r="D213" s="83" t="s">
        <v>277</v>
      </c>
      <c r="E213" s="83" t="s">
        <v>1585</v>
      </c>
      <c r="F213" s="83" t="s">
        <v>278</v>
      </c>
      <c r="G213" s="36">
        <v>0</v>
      </c>
      <c r="H213" s="69">
        <v>0</v>
      </c>
    </row>
    <row r="214" spans="1:8" ht="35.1" customHeight="1" x14ac:dyDescent="0.25">
      <c r="A214" s="83"/>
      <c r="B214" s="83"/>
      <c r="C214" s="83"/>
      <c r="D214" s="83"/>
      <c r="E214" s="83"/>
      <c r="F214" s="83"/>
      <c r="G214" s="36">
        <v>0</v>
      </c>
      <c r="H214" s="36">
        <v>0</v>
      </c>
    </row>
    <row r="215" spans="1:8" ht="35.1" customHeight="1" x14ac:dyDescent="0.25">
      <c r="A215" s="83"/>
      <c r="B215" s="83"/>
      <c r="C215" s="83"/>
      <c r="D215" s="83"/>
      <c r="E215" s="83"/>
      <c r="F215" s="83"/>
      <c r="G215" s="37"/>
      <c r="H215" s="36">
        <v>0</v>
      </c>
    </row>
    <row r="216" spans="1:8" ht="35.1" customHeight="1" x14ac:dyDescent="0.25">
      <c r="A216" s="83" t="s">
        <v>258</v>
      </c>
      <c r="B216" s="83" t="s">
        <v>279</v>
      </c>
      <c r="C216" s="83" t="s">
        <v>276</v>
      </c>
      <c r="D216" s="83" t="s">
        <v>277</v>
      </c>
      <c r="E216" s="83" t="s">
        <v>1585</v>
      </c>
      <c r="F216" s="83" t="s">
        <v>280</v>
      </c>
      <c r="G216" s="36">
        <v>0</v>
      </c>
      <c r="H216" s="69">
        <v>0</v>
      </c>
    </row>
    <row r="217" spans="1:8" ht="35.1" customHeight="1" x14ac:dyDescent="0.25">
      <c r="A217" s="83"/>
      <c r="B217" s="83"/>
      <c r="C217" s="83"/>
      <c r="D217" s="83"/>
      <c r="E217" s="83"/>
      <c r="F217" s="83"/>
      <c r="G217" s="36">
        <v>0</v>
      </c>
      <c r="H217" s="36">
        <v>0</v>
      </c>
    </row>
    <row r="218" spans="1:8" ht="35.1" customHeight="1" x14ac:dyDescent="0.25">
      <c r="A218" s="83"/>
      <c r="B218" s="83"/>
      <c r="C218" s="83"/>
      <c r="D218" s="83"/>
      <c r="E218" s="83"/>
      <c r="F218" s="83"/>
      <c r="G218" s="37"/>
      <c r="H218" s="36">
        <v>0</v>
      </c>
    </row>
    <row r="219" spans="1:8" x14ac:dyDescent="0.25">
      <c r="A219" s="83" t="s">
        <v>281</v>
      </c>
      <c r="B219" s="83" t="s">
        <v>282</v>
      </c>
      <c r="C219" s="83" t="s">
        <v>283</v>
      </c>
      <c r="D219" s="83" t="s">
        <v>284</v>
      </c>
      <c r="E219" s="83" t="s">
        <v>1585</v>
      </c>
      <c r="F219" s="83" t="s">
        <v>285</v>
      </c>
      <c r="G219" s="36">
        <v>1190</v>
      </c>
      <c r="H219" s="53">
        <v>4588</v>
      </c>
    </row>
    <row r="220" spans="1:8" x14ac:dyDescent="0.25">
      <c r="A220" s="83"/>
      <c r="B220" s="83"/>
      <c r="C220" s="83"/>
      <c r="D220" s="83"/>
      <c r="E220" s="83"/>
      <c r="F220" s="83"/>
      <c r="G220" s="36">
        <v>1000</v>
      </c>
      <c r="H220" s="36">
        <v>0</v>
      </c>
    </row>
    <row r="221" spans="1:8" x14ac:dyDescent="0.25">
      <c r="A221" s="83"/>
      <c r="B221" s="83"/>
      <c r="C221" s="83"/>
      <c r="D221" s="83"/>
      <c r="E221" s="83"/>
      <c r="F221" s="83"/>
      <c r="G221" s="37"/>
      <c r="H221" s="36">
        <v>0</v>
      </c>
    </row>
    <row r="222" spans="1:8" x14ac:dyDescent="0.25">
      <c r="A222" s="83" t="s">
        <v>258</v>
      </c>
      <c r="B222" s="83" t="s">
        <v>286</v>
      </c>
      <c r="C222" s="83" t="s">
        <v>287</v>
      </c>
      <c r="D222" s="83" t="s">
        <v>288</v>
      </c>
      <c r="E222" s="83" t="s">
        <v>1585</v>
      </c>
      <c r="F222" s="83" t="s">
        <v>289</v>
      </c>
      <c r="G222" s="36">
        <v>0</v>
      </c>
      <c r="H222" s="53">
        <v>0</v>
      </c>
    </row>
    <row r="223" spans="1:8" x14ac:dyDescent="0.25">
      <c r="A223" s="83"/>
      <c r="B223" s="83"/>
      <c r="C223" s="83"/>
      <c r="D223" s="83"/>
      <c r="E223" s="83"/>
      <c r="F223" s="83"/>
      <c r="G223" s="36">
        <v>0</v>
      </c>
      <c r="H223" s="36">
        <v>0</v>
      </c>
    </row>
    <row r="224" spans="1:8" x14ac:dyDescent="0.25">
      <c r="A224" s="83"/>
      <c r="B224" s="83"/>
      <c r="C224" s="83"/>
      <c r="D224" s="83"/>
      <c r="E224" s="83"/>
      <c r="F224" s="83"/>
      <c r="G224" s="37"/>
      <c r="H224" s="36">
        <v>0</v>
      </c>
    </row>
    <row r="225" spans="1:8" x14ac:dyDescent="0.25">
      <c r="A225" s="83" t="s">
        <v>258</v>
      </c>
      <c r="B225" s="83" t="s">
        <v>290</v>
      </c>
      <c r="C225" s="83" t="s">
        <v>287</v>
      </c>
      <c r="D225" s="83" t="s">
        <v>288</v>
      </c>
      <c r="E225" s="83" t="s">
        <v>1585</v>
      </c>
      <c r="F225" s="83" t="s">
        <v>291</v>
      </c>
      <c r="G225" s="36">
        <v>0</v>
      </c>
      <c r="H225" s="53">
        <v>0</v>
      </c>
    </row>
    <row r="226" spans="1:8" x14ac:dyDescent="0.25">
      <c r="A226" s="83"/>
      <c r="B226" s="83"/>
      <c r="C226" s="83"/>
      <c r="D226" s="83"/>
      <c r="E226" s="83"/>
      <c r="F226" s="83"/>
      <c r="G226" s="36">
        <v>0</v>
      </c>
      <c r="H226" s="36">
        <v>0</v>
      </c>
    </row>
    <row r="227" spans="1:8" x14ac:dyDescent="0.25">
      <c r="A227" s="83"/>
      <c r="B227" s="83"/>
      <c r="C227" s="83"/>
      <c r="D227" s="83"/>
      <c r="E227" s="83"/>
      <c r="F227" s="83"/>
      <c r="G227" s="37"/>
      <c r="H227" s="36">
        <v>0</v>
      </c>
    </row>
    <row r="228" spans="1:8" x14ac:dyDescent="0.25">
      <c r="A228" s="83" t="s">
        <v>258</v>
      </c>
      <c r="B228" s="83" t="s">
        <v>292</v>
      </c>
      <c r="C228" s="83" t="s">
        <v>287</v>
      </c>
      <c r="D228" s="83" t="s">
        <v>288</v>
      </c>
      <c r="E228" s="83" t="s">
        <v>1585</v>
      </c>
      <c r="F228" s="83" t="s">
        <v>293</v>
      </c>
      <c r="G228" s="36">
        <v>0</v>
      </c>
      <c r="H228" s="53">
        <v>0</v>
      </c>
    </row>
    <row r="229" spans="1:8" x14ac:dyDescent="0.25">
      <c r="A229" s="83"/>
      <c r="B229" s="83"/>
      <c r="C229" s="83"/>
      <c r="D229" s="83"/>
      <c r="E229" s="83"/>
      <c r="F229" s="83"/>
      <c r="G229" s="36">
        <v>0</v>
      </c>
      <c r="H229" s="36">
        <v>0</v>
      </c>
    </row>
    <row r="230" spans="1:8" x14ac:dyDescent="0.25">
      <c r="A230" s="83"/>
      <c r="B230" s="83"/>
      <c r="C230" s="83"/>
      <c r="D230" s="83"/>
      <c r="E230" s="83"/>
      <c r="F230" s="83"/>
      <c r="G230" s="37"/>
      <c r="H230" s="36">
        <v>0</v>
      </c>
    </row>
    <row r="231" spans="1:8" x14ac:dyDescent="0.25">
      <c r="A231" s="83" t="s">
        <v>258</v>
      </c>
      <c r="B231" s="83" t="s">
        <v>294</v>
      </c>
      <c r="C231" s="83" t="s">
        <v>295</v>
      </c>
      <c r="D231" s="83" t="s">
        <v>296</v>
      </c>
      <c r="E231" s="83" t="s">
        <v>1585</v>
      </c>
      <c r="F231" s="83" t="s">
        <v>297</v>
      </c>
      <c r="G231" s="36">
        <v>0</v>
      </c>
      <c r="H231" s="53">
        <v>0</v>
      </c>
    </row>
    <row r="232" spans="1:8" x14ac:dyDescent="0.25">
      <c r="A232" s="83"/>
      <c r="B232" s="83"/>
      <c r="C232" s="83"/>
      <c r="D232" s="83"/>
      <c r="E232" s="83"/>
      <c r="F232" s="83"/>
      <c r="G232" s="36">
        <v>0</v>
      </c>
      <c r="H232" s="36">
        <v>0</v>
      </c>
    </row>
    <row r="233" spans="1:8" x14ac:dyDescent="0.25">
      <c r="A233" s="83"/>
      <c r="B233" s="83"/>
      <c r="C233" s="83"/>
      <c r="D233" s="83"/>
      <c r="E233" s="83"/>
      <c r="F233" s="83"/>
      <c r="G233" s="37"/>
      <c r="H233" s="36">
        <v>0</v>
      </c>
    </row>
    <row r="234" spans="1:8" x14ac:dyDescent="0.25">
      <c r="A234" s="83" t="s">
        <v>258</v>
      </c>
      <c r="B234" s="83" t="s">
        <v>298</v>
      </c>
      <c r="C234" s="83" t="s">
        <v>295</v>
      </c>
      <c r="D234" s="83" t="s">
        <v>296</v>
      </c>
      <c r="E234" s="83" t="s">
        <v>1585</v>
      </c>
      <c r="F234" s="83" t="s">
        <v>299</v>
      </c>
      <c r="G234" s="36">
        <v>0</v>
      </c>
      <c r="H234" s="53">
        <v>0</v>
      </c>
    </row>
    <row r="235" spans="1:8" x14ac:dyDescent="0.25">
      <c r="A235" s="83"/>
      <c r="B235" s="83"/>
      <c r="C235" s="83"/>
      <c r="D235" s="83"/>
      <c r="E235" s="83"/>
      <c r="F235" s="83"/>
      <c r="G235" s="36">
        <v>0</v>
      </c>
      <c r="H235" s="36">
        <v>0</v>
      </c>
    </row>
    <row r="236" spans="1:8" x14ac:dyDescent="0.25">
      <c r="A236" s="83"/>
      <c r="B236" s="83"/>
      <c r="C236" s="83"/>
      <c r="D236" s="83"/>
      <c r="E236" s="83"/>
      <c r="F236" s="83"/>
      <c r="G236" s="37"/>
      <c r="H236" s="36">
        <v>0</v>
      </c>
    </row>
    <row r="237" spans="1:8" x14ac:dyDescent="0.25">
      <c r="A237" s="83" t="s">
        <v>258</v>
      </c>
      <c r="B237" s="83" t="s">
        <v>300</v>
      </c>
      <c r="C237" s="83" t="s">
        <v>295</v>
      </c>
      <c r="D237" s="83" t="s">
        <v>296</v>
      </c>
      <c r="E237" s="83" t="s">
        <v>1585</v>
      </c>
      <c r="F237" s="83" t="s">
        <v>301</v>
      </c>
      <c r="G237" s="36">
        <v>0</v>
      </c>
      <c r="H237" s="53">
        <v>0</v>
      </c>
    </row>
    <row r="238" spans="1:8" x14ac:dyDescent="0.25">
      <c r="A238" s="83"/>
      <c r="B238" s="83"/>
      <c r="C238" s="83"/>
      <c r="D238" s="83"/>
      <c r="E238" s="83"/>
      <c r="F238" s="83"/>
      <c r="G238" s="36">
        <v>0</v>
      </c>
      <c r="H238" s="36">
        <v>0</v>
      </c>
    </row>
    <row r="239" spans="1:8" x14ac:dyDescent="0.25">
      <c r="A239" s="83"/>
      <c r="B239" s="83"/>
      <c r="C239" s="83"/>
      <c r="D239" s="83"/>
      <c r="E239" s="83"/>
      <c r="F239" s="83"/>
      <c r="G239" s="37"/>
      <c r="H239" s="36">
        <v>0</v>
      </c>
    </row>
    <row r="240" spans="1:8" ht="57" x14ac:dyDescent="0.25">
      <c r="A240" s="3" t="s">
        <v>302</v>
      </c>
      <c r="B240" s="3" t="s">
        <v>303</v>
      </c>
      <c r="C240" s="3" t="s">
        <v>304</v>
      </c>
      <c r="D240" s="3" t="s">
        <v>305</v>
      </c>
      <c r="E240" s="3" t="s">
        <v>1586</v>
      </c>
      <c r="F240" s="3" t="s">
        <v>306</v>
      </c>
      <c r="G240" s="38" t="s">
        <v>307</v>
      </c>
      <c r="H240" s="38" t="s">
        <v>308</v>
      </c>
    </row>
    <row r="241" spans="1:8" ht="57" x14ac:dyDescent="0.25">
      <c r="A241" s="3" t="s">
        <v>309</v>
      </c>
      <c r="B241" s="3" t="s">
        <v>310</v>
      </c>
      <c r="C241" s="3" t="s">
        <v>304</v>
      </c>
      <c r="D241" s="3" t="s">
        <v>311</v>
      </c>
      <c r="E241" s="3" t="s">
        <v>1586</v>
      </c>
      <c r="F241" s="3" t="s">
        <v>144</v>
      </c>
      <c r="G241" s="38" t="s">
        <v>312</v>
      </c>
      <c r="H241" s="38" t="s">
        <v>313</v>
      </c>
    </row>
    <row r="242" spans="1:8" ht="42.75" x14ac:dyDescent="0.25">
      <c r="A242" s="3" t="s">
        <v>314</v>
      </c>
      <c r="B242" s="3" t="s">
        <v>315</v>
      </c>
      <c r="C242" s="3" t="s">
        <v>316</v>
      </c>
      <c r="D242" s="3" t="s">
        <v>317</v>
      </c>
      <c r="E242" s="3" t="s">
        <v>1586</v>
      </c>
      <c r="F242" s="3" t="s">
        <v>318</v>
      </c>
      <c r="G242" s="38" t="s">
        <v>319</v>
      </c>
      <c r="H242" s="38" t="s">
        <v>320</v>
      </c>
    </row>
    <row r="243" spans="1:8" ht="28.5" x14ac:dyDescent="0.25">
      <c r="A243" s="3" t="s">
        <v>314</v>
      </c>
      <c r="B243" s="3" t="s">
        <v>321</v>
      </c>
      <c r="C243" s="3" t="s">
        <v>316</v>
      </c>
      <c r="D243" s="3" t="s">
        <v>322</v>
      </c>
      <c r="E243" s="3" t="s">
        <v>1586</v>
      </c>
      <c r="F243" s="3" t="s">
        <v>323</v>
      </c>
      <c r="G243" s="38" t="s">
        <v>319</v>
      </c>
      <c r="H243" s="38" t="s">
        <v>320</v>
      </c>
    </row>
    <row r="244" spans="1:8" ht="28.5" x14ac:dyDescent="0.25">
      <c r="A244" s="3" t="s">
        <v>314</v>
      </c>
      <c r="B244" s="3" t="s">
        <v>324</v>
      </c>
      <c r="C244" s="3" t="s">
        <v>316</v>
      </c>
      <c r="D244" s="3" t="s">
        <v>322</v>
      </c>
      <c r="E244" s="3" t="s">
        <v>1586</v>
      </c>
      <c r="F244" s="3" t="s">
        <v>325</v>
      </c>
      <c r="G244" s="38" t="s">
        <v>319</v>
      </c>
      <c r="H244" s="38" t="s">
        <v>320</v>
      </c>
    </row>
    <row r="245" spans="1:8" ht="28.5" x14ac:dyDescent="0.25">
      <c r="A245" s="3" t="s">
        <v>314</v>
      </c>
      <c r="B245" s="3" t="s">
        <v>326</v>
      </c>
      <c r="C245" s="3" t="s">
        <v>316</v>
      </c>
      <c r="D245" s="3" t="s">
        <v>327</v>
      </c>
      <c r="E245" s="3" t="s">
        <v>1586</v>
      </c>
      <c r="F245" s="3" t="s">
        <v>107</v>
      </c>
      <c r="G245" s="38" t="s">
        <v>319</v>
      </c>
      <c r="H245" s="38" t="s">
        <v>320</v>
      </c>
    </row>
    <row r="246" spans="1:8" ht="28.5" x14ac:dyDescent="0.25">
      <c r="A246" s="3" t="s">
        <v>314</v>
      </c>
      <c r="B246" s="3" t="s">
        <v>328</v>
      </c>
      <c r="C246" s="3" t="s">
        <v>316</v>
      </c>
      <c r="D246" s="3" t="s">
        <v>327</v>
      </c>
      <c r="E246" s="3" t="s">
        <v>1586</v>
      </c>
      <c r="F246" s="3" t="s">
        <v>107</v>
      </c>
      <c r="G246" s="38" t="s">
        <v>319</v>
      </c>
      <c r="H246" s="38" t="s">
        <v>320</v>
      </c>
    </row>
    <row r="247" spans="1:8" ht="28.5" x14ac:dyDescent="0.25">
      <c r="A247" s="3" t="s">
        <v>314</v>
      </c>
      <c r="B247" s="3" t="s">
        <v>329</v>
      </c>
      <c r="C247" s="3" t="s">
        <v>316</v>
      </c>
      <c r="D247" s="3" t="s">
        <v>330</v>
      </c>
      <c r="E247" s="3" t="s">
        <v>1586</v>
      </c>
      <c r="F247" s="3" t="s">
        <v>219</v>
      </c>
      <c r="G247" s="38" t="s">
        <v>319</v>
      </c>
      <c r="H247" s="38" t="s">
        <v>320</v>
      </c>
    </row>
    <row r="248" spans="1:8" ht="28.5" x14ac:dyDescent="0.25">
      <c r="A248" s="3" t="s">
        <v>314</v>
      </c>
      <c r="B248" s="3" t="s">
        <v>331</v>
      </c>
      <c r="C248" s="3" t="s">
        <v>316</v>
      </c>
      <c r="D248" s="3" t="s">
        <v>330</v>
      </c>
      <c r="E248" s="3" t="s">
        <v>1586</v>
      </c>
      <c r="F248" s="3" t="s">
        <v>219</v>
      </c>
      <c r="G248" s="38" t="s">
        <v>319</v>
      </c>
      <c r="H248" s="38" t="s">
        <v>320</v>
      </c>
    </row>
    <row r="249" spans="1:8" ht="28.5" x14ac:dyDescent="0.25">
      <c r="A249" s="3" t="s">
        <v>314</v>
      </c>
      <c r="B249" s="3" t="s">
        <v>332</v>
      </c>
      <c r="C249" s="3" t="s">
        <v>316</v>
      </c>
      <c r="D249" s="3" t="s">
        <v>330</v>
      </c>
      <c r="E249" s="3" t="s">
        <v>1586</v>
      </c>
      <c r="F249" s="3" t="s">
        <v>219</v>
      </c>
      <c r="G249" s="38" t="s">
        <v>319</v>
      </c>
      <c r="H249" s="38" t="s">
        <v>320</v>
      </c>
    </row>
    <row r="250" spans="1:8" ht="28.5" x14ac:dyDescent="0.25">
      <c r="A250" s="3" t="s">
        <v>314</v>
      </c>
      <c r="B250" s="3" t="s">
        <v>333</v>
      </c>
      <c r="C250" s="3" t="s">
        <v>316</v>
      </c>
      <c r="D250" s="3" t="s">
        <v>330</v>
      </c>
      <c r="E250" s="3" t="s">
        <v>1586</v>
      </c>
      <c r="F250" s="3" t="s">
        <v>219</v>
      </c>
      <c r="G250" s="38" t="s">
        <v>319</v>
      </c>
      <c r="H250" s="38" t="s">
        <v>320</v>
      </c>
    </row>
    <row r="251" spans="1:8" ht="57" x14ac:dyDescent="0.25">
      <c r="A251" s="3" t="s">
        <v>334</v>
      </c>
      <c r="B251" s="3" t="s">
        <v>335</v>
      </c>
      <c r="C251" s="3" t="s">
        <v>336</v>
      </c>
      <c r="D251" s="3" t="s">
        <v>337</v>
      </c>
      <c r="E251" s="3" t="s">
        <v>1586</v>
      </c>
      <c r="F251" s="3" t="s">
        <v>338</v>
      </c>
      <c r="G251" s="38" t="s">
        <v>339</v>
      </c>
      <c r="H251" s="38" t="s">
        <v>340</v>
      </c>
    </row>
    <row r="252" spans="1:8" ht="71.25" x14ac:dyDescent="0.25">
      <c r="A252" s="3" t="s">
        <v>341</v>
      </c>
      <c r="B252" s="3" t="s">
        <v>335</v>
      </c>
      <c r="C252" s="3" t="s">
        <v>336</v>
      </c>
      <c r="D252" s="3" t="s">
        <v>342</v>
      </c>
      <c r="E252" s="3" t="s">
        <v>1586</v>
      </c>
      <c r="F252" s="3" t="s">
        <v>343</v>
      </c>
      <c r="G252" s="38" t="s">
        <v>344</v>
      </c>
      <c r="H252" s="38" t="s">
        <v>345</v>
      </c>
    </row>
    <row r="253" spans="1:8" ht="28.5" x14ac:dyDescent="0.25">
      <c r="A253" s="3" t="s">
        <v>1720</v>
      </c>
      <c r="B253" s="3" t="s">
        <v>346</v>
      </c>
      <c r="C253" s="3" t="s">
        <v>347</v>
      </c>
      <c r="D253" s="3" t="s">
        <v>348</v>
      </c>
      <c r="E253" s="3" t="s">
        <v>1586</v>
      </c>
      <c r="F253" s="3" t="s">
        <v>349</v>
      </c>
      <c r="G253" s="38" t="s">
        <v>319</v>
      </c>
      <c r="H253" s="38" t="s">
        <v>320</v>
      </c>
    </row>
    <row r="254" spans="1:8" ht="28.5" x14ac:dyDescent="0.25">
      <c r="A254" s="3" t="s">
        <v>1720</v>
      </c>
      <c r="B254" s="3" t="s">
        <v>346</v>
      </c>
      <c r="C254" s="3" t="s">
        <v>347</v>
      </c>
      <c r="D254" s="3" t="s">
        <v>348</v>
      </c>
      <c r="E254" s="3" t="s">
        <v>1586</v>
      </c>
      <c r="F254" s="3" t="s">
        <v>107</v>
      </c>
      <c r="G254" s="38" t="s">
        <v>319</v>
      </c>
      <c r="H254" s="38" t="s">
        <v>320</v>
      </c>
    </row>
    <row r="255" spans="1:8" x14ac:dyDescent="0.25">
      <c r="A255" s="87" t="s">
        <v>350</v>
      </c>
      <c r="B255" s="87" t="s">
        <v>351</v>
      </c>
      <c r="C255" s="87" t="s">
        <v>190</v>
      </c>
      <c r="D255" s="87" t="s">
        <v>1720</v>
      </c>
      <c r="E255" s="87" t="s">
        <v>1587</v>
      </c>
      <c r="F255" s="87" t="s">
        <v>352</v>
      </c>
      <c r="G255" s="39">
        <v>0</v>
      </c>
      <c r="H255" s="40">
        <v>0</v>
      </c>
    </row>
    <row r="256" spans="1:8" x14ac:dyDescent="0.25">
      <c r="A256" s="87"/>
      <c r="B256" s="87"/>
      <c r="C256" s="87"/>
      <c r="D256" s="87"/>
      <c r="E256" s="87"/>
      <c r="F256" s="87"/>
      <c r="G256" s="39">
        <v>1775</v>
      </c>
      <c r="H256" s="40">
        <v>0</v>
      </c>
    </row>
    <row r="257" spans="1:8" x14ac:dyDescent="0.25">
      <c r="A257" s="87" t="s">
        <v>350</v>
      </c>
      <c r="B257" s="87" t="s">
        <v>353</v>
      </c>
      <c r="C257" s="87" t="s">
        <v>190</v>
      </c>
      <c r="D257" s="87" t="s">
        <v>1720</v>
      </c>
      <c r="E257" s="87" t="s">
        <v>1587</v>
      </c>
      <c r="F257" s="87" t="s">
        <v>354</v>
      </c>
      <c r="G257" s="39">
        <v>0</v>
      </c>
      <c r="H257" s="40">
        <v>0</v>
      </c>
    </row>
    <row r="258" spans="1:8" x14ac:dyDescent="0.25">
      <c r="A258" s="87"/>
      <c r="B258" s="87"/>
      <c r="C258" s="87"/>
      <c r="D258" s="87"/>
      <c r="E258" s="87"/>
      <c r="F258" s="87"/>
      <c r="G258" s="39">
        <v>1000</v>
      </c>
      <c r="H258" s="40">
        <v>0</v>
      </c>
    </row>
    <row r="259" spans="1:8" x14ac:dyDescent="0.25">
      <c r="A259" s="87" t="s">
        <v>355</v>
      </c>
      <c r="B259" s="87" t="s">
        <v>356</v>
      </c>
      <c r="C259" s="87" t="s">
        <v>190</v>
      </c>
      <c r="D259" s="87" t="s">
        <v>1720</v>
      </c>
      <c r="E259" s="87" t="s">
        <v>1587</v>
      </c>
      <c r="F259" s="87" t="s">
        <v>357</v>
      </c>
      <c r="G259" s="39">
        <v>2600</v>
      </c>
      <c r="H259" s="40">
        <v>0</v>
      </c>
    </row>
    <row r="260" spans="1:8" x14ac:dyDescent="0.25">
      <c r="A260" s="87"/>
      <c r="B260" s="87"/>
      <c r="C260" s="87"/>
      <c r="D260" s="87"/>
      <c r="E260" s="87"/>
      <c r="F260" s="87"/>
      <c r="G260" s="39">
        <v>1154.9000000000001</v>
      </c>
      <c r="H260" s="40">
        <v>403</v>
      </c>
    </row>
    <row r="261" spans="1:8" x14ac:dyDescent="0.25">
      <c r="A261" s="87" t="s">
        <v>350</v>
      </c>
      <c r="B261" s="87" t="s">
        <v>358</v>
      </c>
      <c r="C261" s="87" t="s">
        <v>190</v>
      </c>
      <c r="D261" s="87" t="s">
        <v>1720</v>
      </c>
      <c r="E261" s="87" t="s">
        <v>1587</v>
      </c>
      <c r="F261" s="87" t="s">
        <v>359</v>
      </c>
      <c r="G261" s="39">
        <v>0</v>
      </c>
      <c r="H261" s="40">
        <v>7522</v>
      </c>
    </row>
    <row r="262" spans="1:8" x14ac:dyDescent="0.25">
      <c r="A262" s="87"/>
      <c r="B262" s="87"/>
      <c r="C262" s="87"/>
      <c r="D262" s="87"/>
      <c r="E262" s="87"/>
      <c r="F262" s="87"/>
      <c r="G262" s="39">
        <v>1000</v>
      </c>
      <c r="H262" s="40">
        <v>0</v>
      </c>
    </row>
    <row r="263" spans="1:8" x14ac:dyDescent="0.25">
      <c r="A263" s="87" t="s">
        <v>350</v>
      </c>
      <c r="B263" s="87" t="s">
        <v>360</v>
      </c>
      <c r="C263" s="87" t="s">
        <v>361</v>
      </c>
      <c r="D263" s="87" t="s">
        <v>1720</v>
      </c>
      <c r="E263" s="87" t="s">
        <v>1587</v>
      </c>
      <c r="F263" s="87" t="s">
        <v>205</v>
      </c>
      <c r="G263" s="39">
        <v>0</v>
      </c>
      <c r="H263" s="40">
        <v>0</v>
      </c>
    </row>
    <row r="264" spans="1:8" x14ac:dyDescent="0.25">
      <c r="A264" s="87"/>
      <c r="B264" s="87"/>
      <c r="C264" s="87"/>
      <c r="D264" s="87"/>
      <c r="E264" s="87"/>
      <c r="F264" s="87"/>
      <c r="G264" s="39">
        <v>1000</v>
      </c>
      <c r="H264" s="40">
        <v>0</v>
      </c>
    </row>
    <row r="265" spans="1:8" x14ac:dyDescent="0.25">
      <c r="A265" s="87" t="s">
        <v>350</v>
      </c>
      <c r="B265" s="87" t="s">
        <v>362</v>
      </c>
      <c r="C265" s="87" t="s">
        <v>361</v>
      </c>
      <c r="D265" s="87" t="s">
        <v>1720</v>
      </c>
      <c r="E265" s="87" t="s">
        <v>1587</v>
      </c>
      <c r="F265" s="87" t="s">
        <v>101</v>
      </c>
      <c r="G265" s="39">
        <v>0</v>
      </c>
      <c r="H265" s="40">
        <v>0</v>
      </c>
    </row>
    <row r="266" spans="1:8" x14ac:dyDescent="0.25">
      <c r="A266" s="87"/>
      <c r="B266" s="87"/>
      <c r="C266" s="87"/>
      <c r="D266" s="87"/>
      <c r="E266" s="87"/>
      <c r="F266" s="87"/>
      <c r="G266" s="39">
        <v>665</v>
      </c>
      <c r="H266" s="40">
        <v>0</v>
      </c>
    </row>
    <row r="267" spans="1:8" x14ac:dyDescent="0.25">
      <c r="A267" s="87" t="s">
        <v>350</v>
      </c>
      <c r="B267" s="87" t="s">
        <v>363</v>
      </c>
      <c r="C267" s="87" t="s">
        <v>361</v>
      </c>
      <c r="D267" s="87" t="s">
        <v>1720</v>
      </c>
      <c r="E267" s="87" t="s">
        <v>1587</v>
      </c>
      <c r="F267" s="87" t="s">
        <v>101</v>
      </c>
      <c r="G267" s="39">
        <v>0</v>
      </c>
      <c r="H267" s="40">
        <v>0</v>
      </c>
    </row>
    <row r="268" spans="1:8" x14ac:dyDescent="0.25">
      <c r="A268" s="87"/>
      <c r="B268" s="87"/>
      <c r="C268" s="87"/>
      <c r="D268" s="87"/>
      <c r="E268" s="87"/>
      <c r="F268" s="87"/>
      <c r="G268" s="39">
        <v>1000</v>
      </c>
      <c r="H268" s="40">
        <v>0</v>
      </c>
    </row>
    <row r="269" spans="1:8" x14ac:dyDescent="0.25">
      <c r="A269" s="87" t="s">
        <v>350</v>
      </c>
      <c r="B269" s="87" t="s">
        <v>364</v>
      </c>
      <c r="C269" s="87" t="s">
        <v>361</v>
      </c>
      <c r="D269" s="87" t="s">
        <v>1720</v>
      </c>
      <c r="E269" s="87" t="s">
        <v>1587</v>
      </c>
      <c r="F269" s="87" t="s">
        <v>101</v>
      </c>
      <c r="G269" s="39">
        <v>0</v>
      </c>
      <c r="H269" s="40">
        <v>0</v>
      </c>
    </row>
    <row r="270" spans="1:8" x14ac:dyDescent="0.25">
      <c r="A270" s="87"/>
      <c r="B270" s="87"/>
      <c r="C270" s="87"/>
      <c r="D270" s="87"/>
      <c r="E270" s="87"/>
      <c r="F270" s="87"/>
      <c r="G270" s="39">
        <v>1000</v>
      </c>
      <c r="H270" s="40">
        <v>0</v>
      </c>
    </row>
    <row r="271" spans="1:8" x14ac:dyDescent="0.25">
      <c r="A271" s="87" t="s">
        <v>365</v>
      </c>
      <c r="B271" s="87" t="s">
        <v>366</v>
      </c>
      <c r="C271" s="87" t="s">
        <v>367</v>
      </c>
      <c r="D271" s="87" t="s">
        <v>1720</v>
      </c>
      <c r="E271" s="87" t="s">
        <v>1587</v>
      </c>
      <c r="F271" s="87" t="s">
        <v>368</v>
      </c>
      <c r="G271" s="39">
        <v>1896.8</v>
      </c>
      <c r="H271" s="40">
        <v>0</v>
      </c>
    </row>
    <row r="272" spans="1:8" x14ac:dyDescent="0.25">
      <c r="A272" s="87"/>
      <c r="B272" s="87"/>
      <c r="C272" s="87"/>
      <c r="D272" s="87"/>
      <c r="E272" s="87"/>
      <c r="F272" s="87"/>
      <c r="G272" s="39">
        <v>1200</v>
      </c>
      <c r="H272" s="40">
        <v>1000</v>
      </c>
    </row>
    <row r="273" spans="1:8" x14ac:dyDescent="0.25">
      <c r="A273" s="87" t="s">
        <v>350</v>
      </c>
      <c r="B273" s="87" t="s">
        <v>369</v>
      </c>
      <c r="C273" s="87" t="s">
        <v>370</v>
      </c>
      <c r="D273" s="87" t="s">
        <v>1720</v>
      </c>
      <c r="E273" s="87" t="s">
        <v>1587</v>
      </c>
      <c r="F273" s="87" t="s">
        <v>112</v>
      </c>
      <c r="G273" s="39">
        <v>0</v>
      </c>
      <c r="H273" s="40">
        <v>7552</v>
      </c>
    </row>
    <row r="274" spans="1:8" x14ac:dyDescent="0.25">
      <c r="A274" s="87"/>
      <c r="B274" s="87"/>
      <c r="C274" s="87"/>
      <c r="D274" s="87"/>
      <c r="E274" s="87"/>
      <c r="F274" s="87"/>
      <c r="G274" s="39">
        <v>1000</v>
      </c>
      <c r="H274" s="40">
        <v>0</v>
      </c>
    </row>
    <row r="275" spans="1:8" x14ac:dyDescent="0.25">
      <c r="A275" s="87" t="s">
        <v>350</v>
      </c>
      <c r="B275" s="87" t="s">
        <v>371</v>
      </c>
      <c r="C275" s="87" t="s">
        <v>372</v>
      </c>
      <c r="D275" s="87" t="s">
        <v>1720</v>
      </c>
      <c r="E275" s="87" t="s">
        <v>1587</v>
      </c>
      <c r="F275" s="87" t="s">
        <v>373</v>
      </c>
      <c r="G275" s="39">
        <v>1139</v>
      </c>
      <c r="H275" s="40">
        <v>10133.81</v>
      </c>
    </row>
    <row r="276" spans="1:8" x14ac:dyDescent="0.25">
      <c r="A276" s="87"/>
      <c r="B276" s="87"/>
      <c r="C276" s="87"/>
      <c r="D276" s="87"/>
      <c r="E276" s="87"/>
      <c r="F276" s="87"/>
      <c r="G276" s="39">
        <v>942</v>
      </c>
      <c r="H276" s="40">
        <v>0</v>
      </c>
    </row>
    <row r="277" spans="1:8" x14ac:dyDescent="0.25">
      <c r="A277" s="87" t="s">
        <v>350</v>
      </c>
      <c r="B277" s="87" t="s">
        <v>374</v>
      </c>
      <c r="C277" s="87" t="s">
        <v>375</v>
      </c>
      <c r="D277" s="87" t="s">
        <v>1720</v>
      </c>
      <c r="E277" s="87" t="s">
        <v>1587</v>
      </c>
      <c r="F277" s="87" t="s">
        <v>376</v>
      </c>
      <c r="G277" s="39">
        <v>999</v>
      </c>
      <c r="H277" s="40">
        <v>0</v>
      </c>
    </row>
    <row r="278" spans="1:8" x14ac:dyDescent="0.25">
      <c r="A278" s="87"/>
      <c r="B278" s="87"/>
      <c r="C278" s="87"/>
      <c r="D278" s="87"/>
      <c r="E278" s="87"/>
      <c r="F278" s="87"/>
      <c r="G278" s="39">
        <v>722</v>
      </c>
      <c r="H278" s="40">
        <v>1135.1199999999999</v>
      </c>
    </row>
    <row r="279" spans="1:8" x14ac:dyDescent="0.25">
      <c r="A279" s="87" t="s">
        <v>350</v>
      </c>
      <c r="B279" s="87" t="s">
        <v>374</v>
      </c>
      <c r="C279" s="87" t="s">
        <v>375</v>
      </c>
      <c r="D279" s="87" t="s">
        <v>1720</v>
      </c>
      <c r="E279" s="87" t="s">
        <v>1587</v>
      </c>
      <c r="F279" s="87" t="s">
        <v>104</v>
      </c>
      <c r="G279" s="40">
        <v>999</v>
      </c>
      <c r="H279" s="40">
        <v>0</v>
      </c>
    </row>
    <row r="280" spans="1:8" x14ac:dyDescent="0.25">
      <c r="A280" s="87"/>
      <c r="B280" s="87"/>
      <c r="C280" s="87"/>
      <c r="D280" s="87"/>
      <c r="E280" s="87"/>
      <c r="F280" s="87"/>
      <c r="G280" s="40">
        <v>1000</v>
      </c>
      <c r="H280" s="40">
        <v>1010.19</v>
      </c>
    </row>
    <row r="281" spans="1:8" x14ac:dyDescent="0.25">
      <c r="A281" s="87" t="s">
        <v>350</v>
      </c>
      <c r="B281" s="87" t="s">
        <v>374</v>
      </c>
      <c r="C281" s="87" t="s">
        <v>375</v>
      </c>
      <c r="D281" s="87" t="s">
        <v>1720</v>
      </c>
      <c r="E281" s="87" t="s">
        <v>1587</v>
      </c>
      <c r="F281" s="87" t="s">
        <v>349</v>
      </c>
      <c r="G281" s="40">
        <v>0</v>
      </c>
      <c r="H281" s="40">
        <v>0</v>
      </c>
    </row>
    <row r="282" spans="1:8" x14ac:dyDescent="0.25">
      <c r="A282" s="87"/>
      <c r="B282" s="87"/>
      <c r="C282" s="87"/>
      <c r="D282" s="87"/>
      <c r="E282" s="87"/>
      <c r="F282" s="87"/>
      <c r="G282" s="40">
        <v>310</v>
      </c>
      <c r="H282" s="40">
        <v>712.99</v>
      </c>
    </row>
    <row r="283" spans="1:8" x14ac:dyDescent="0.25">
      <c r="A283" s="87" t="s">
        <v>350</v>
      </c>
      <c r="B283" s="87" t="s">
        <v>374</v>
      </c>
      <c r="C283" s="87" t="s">
        <v>375</v>
      </c>
      <c r="D283" s="87" t="s">
        <v>1720</v>
      </c>
      <c r="E283" s="87" t="s">
        <v>1587</v>
      </c>
      <c r="F283" s="87" t="s">
        <v>223</v>
      </c>
      <c r="G283" s="40">
        <v>999</v>
      </c>
      <c r="H283" s="40">
        <v>0</v>
      </c>
    </row>
    <row r="284" spans="1:8" x14ac:dyDescent="0.25">
      <c r="A284" s="87"/>
      <c r="B284" s="87"/>
      <c r="C284" s="87"/>
      <c r="D284" s="87"/>
      <c r="E284" s="87"/>
      <c r="F284" s="87"/>
      <c r="G284" s="40">
        <v>0</v>
      </c>
      <c r="H284" s="40">
        <v>712.99</v>
      </c>
    </row>
    <row r="285" spans="1:8" x14ac:dyDescent="0.25">
      <c r="A285" s="87" t="s">
        <v>350</v>
      </c>
      <c r="B285" s="87" t="s">
        <v>374</v>
      </c>
      <c r="C285" s="87" t="s">
        <v>375</v>
      </c>
      <c r="D285" s="87" t="s">
        <v>1720</v>
      </c>
      <c r="E285" s="87" t="s">
        <v>1587</v>
      </c>
      <c r="F285" s="87" t="s">
        <v>373</v>
      </c>
      <c r="G285" s="40">
        <v>0</v>
      </c>
      <c r="H285" s="40">
        <v>0</v>
      </c>
    </row>
    <row r="286" spans="1:8" x14ac:dyDescent="0.25">
      <c r="A286" s="87"/>
      <c r="B286" s="87"/>
      <c r="C286" s="87"/>
      <c r="D286" s="87"/>
      <c r="E286" s="87"/>
      <c r="F286" s="87"/>
      <c r="G286" s="40">
        <v>594</v>
      </c>
      <c r="H286" s="40">
        <v>0</v>
      </c>
    </row>
    <row r="287" spans="1:8" ht="57" x14ac:dyDescent="0.25">
      <c r="A287" s="1" t="s">
        <v>1720</v>
      </c>
      <c r="B287" s="1" t="s">
        <v>377</v>
      </c>
      <c r="C287" s="1" t="s">
        <v>378</v>
      </c>
      <c r="D287" s="1" t="s">
        <v>99</v>
      </c>
      <c r="E287" s="1" t="s">
        <v>379</v>
      </c>
      <c r="F287" s="1" t="s">
        <v>380</v>
      </c>
      <c r="G287" s="41" t="s">
        <v>381</v>
      </c>
      <c r="H287" s="41" t="s">
        <v>382</v>
      </c>
    </row>
    <row r="288" spans="1:8" ht="42.75" x14ac:dyDescent="0.25">
      <c r="A288" s="1" t="s">
        <v>383</v>
      </c>
      <c r="B288" s="1" t="s">
        <v>384</v>
      </c>
      <c r="C288" s="1" t="s">
        <v>385</v>
      </c>
      <c r="D288" s="1" t="s">
        <v>70</v>
      </c>
      <c r="E288" s="1" t="s">
        <v>379</v>
      </c>
      <c r="F288" s="1" t="s">
        <v>386</v>
      </c>
      <c r="G288" s="41" t="s">
        <v>387</v>
      </c>
      <c r="H288" s="41" t="s">
        <v>388</v>
      </c>
    </row>
    <row r="289" spans="1:8" ht="42.75" x14ac:dyDescent="0.25">
      <c r="A289" s="1" t="s">
        <v>389</v>
      </c>
      <c r="B289" s="1" t="s">
        <v>390</v>
      </c>
      <c r="C289" s="1" t="s">
        <v>385</v>
      </c>
      <c r="D289" s="1" t="s">
        <v>391</v>
      </c>
      <c r="E289" s="1" t="s">
        <v>379</v>
      </c>
      <c r="F289" s="1" t="s">
        <v>28</v>
      </c>
      <c r="G289" s="41" t="s">
        <v>381</v>
      </c>
      <c r="H289" s="41" t="s">
        <v>392</v>
      </c>
    </row>
    <row r="290" spans="1:8" ht="42.75" x14ac:dyDescent="0.25">
      <c r="A290" s="1" t="s">
        <v>1720</v>
      </c>
      <c r="B290" s="1" t="s">
        <v>393</v>
      </c>
      <c r="C290" s="1" t="s">
        <v>394</v>
      </c>
      <c r="D290" s="1" t="s">
        <v>99</v>
      </c>
      <c r="E290" s="1" t="s">
        <v>379</v>
      </c>
      <c r="F290" s="1" t="s">
        <v>32</v>
      </c>
      <c r="G290" s="41" t="s">
        <v>381</v>
      </c>
      <c r="H290" s="41" t="s">
        <v>382</v>
      </c>
    </row>
    <row r="291" spans="1:8" ht="42.75" x14ac:dyDescent="0.25">
      <c r="A291" s="1" t="s">
        <v>1720</v>
      </c>
      <c r="B291" s="1" t="s">
        <v>395</v>
      </c>
      <c r="C291" s="1" t="s">
        <v>394</v>
      </c>
      <c r="D291" s="1" t="s">
        <v>99</v>
      </c>
      <c r="E291" s="1" t="s">
        <v>379</v>
      </c>
      <c r="F291" s="1" t="s">
        <v>32</v>
      </c>
      <c r="G291" s="41" t="s">
        <v>381</v>
      </c>
      <c r="H291" s="41" t="s">
        <v>382</v>
      </c>
    </row>
    <row r="292" spans="1:8" ht="42.75" x14ac:dyDescent="0.25">
      <c r="A292" s="1" t="s">
        <v>1720</v>
      </c>
      <c r="B292" s="1" t="s">
        <v>396</v>
      </c>
      <c r="C292" s="1" t="s">
        <v>385</v>
      </c>
      <c r="D292" s="1" t="s">
        <v>77</v>
      </c>
      <c r="E292" s="1" t="s">
        <v>379</v>
      </c>
      <c r="F292" s="1" t="s">
        <v>42</v>
      </c>
      <c r="G292" s="41" t="s">
        <v>381</v>
      </c>
      <c r="H292" s="41" t="s">
        <v>382</v>
      </c>
    </row>
    <row r="293" spans="1:8" ht="42.75" x14ac:dyDescent="0.25">
      <c r="A293" s="1" t="s">
        <v>397</v>
      </c>
      <c r="B293" s="1" t="s">
        <v>398</v>
      </c>
      <c r="C293" s="1" t="s">
        <v>385</v>
      </c>
      <c r="D293" s="1" t="s">
        <v>399</v>
      </c>
      <c r="E293" s="1" t="s">
        <v>379</v>
      </c>
      <c r="F293" s="3" t="s">
        <v>60</v>
      </c>
      <c r="G293" s="41" t="s">
        <v>400</v>
      </c>
      <c r="H293" s="41" t="s">
        <v>401</v>
      </c>
    </row>
    <row r="294" spans="1:8" ht="42.75" x14ac:dyDescent="0.25">
      <c r="A294" s="1" t="s">
        <v>402</v>
      </c>
      <c r="B294" s="1" t="s">
        <v>403</v>
      </c>
      <c r="C294" s="1" t="s">
        <v>404</v>
      </c>
      <c r="D294" s="1" t="s">
        <v>405</v>
      </c>
      <c r="E294" s="1" t="s">
        <v>379</v>
      </c>
      <c r="F294" s="3" t="s">
        <v>406</v>
      </c>
      <c r="G294" s="41" t="s">
        <v>407</v>
      </c>
      <c r="H294" s="70" t="s">
        <v>408</v>
      </c>
    </row>
    <row r="295" spans="1:8" ht="42.75" x14ac:dyDescent="0.25">
      <c r="A295" s="1" t="s">
        <v>1720</v>
      </c>
      <c r="B295" s="1" t="s">
        <v>409</v>
      </c>
      <c r="C295" s="1" t="s">
        <v>410</v>
      </c>
      <c r="D295" s="1" t="s">
        <v>411</v>
      </c>
      <c r="E295" s="1" t="s">
        <v>379</v>
      </c>
      <c r="F295" s="1" t="s">
        <v>412</v>
      </c>
      <c r="G295" s="41" t="s">
        <v>381</v>
      </c>
      <c r="H295" s="70" t="s">
        <v>382</v>
      </c>
    </row>
    <row r="296" spans="1:8" ht="42.75" x14ac:dyDescent="0.25">
      <c r="A296" s="1" t="s">
        <v>1720</v>
      </c>
      <c r="B296" s="1" t="s">
        <v>413</v>
      </c>
      <c r="C296" s="1" t="s">
        <v>410</v>
      </c>
      <c r="D296" s="1" t="s">
        <v>411</v>
      </c>
      <c r="E296" s="1" t="s">
        <v>379</v>
      </c>
      <c r="F296" s="1" t="s">
        <v>414</v>
      </c>
      <c r="G296" s="41" t="s">
        <v>381</v>
      </c>
      <c r="H296" s="70" t="s">
        <v>382</v>
      </c>
    </row>
    <row r="297" spans="1:8" ht="24.95" customHeight="1" x14ac:dyDescent="0.25">
      <c r="A297" s="83" t="s">
        <v>415</v>
      </c>
      <c r="B297" s="83" t="s">
        <v>416</v>
      </c>
      <c r="C297" s="83" t="s">
        <v>417</v>
      </c>
      <c r="D297" s="83" t="s">
        <v>418</v>
      </c>
      <c r="E297" s="83" t="s">
        <v>419</v>
      </c>
      <c r="F297" s="83" t="s">
        <v>420</v>
      </c>
      <c r="G297" s="35">
        <v>0</v>
      </c>
      <c r="H297" s="35">
        <v>0</v>
      </c>
    </row>
    <row r="298" spans="1:8" ht="24.95" customHeight="1" x14ac:dyDescent="0.25">
      <c r="A298" s="83"/>
      <c r="B298" s="83"/>
      <c r="C298" s="83"/>
      <c r="D298" s="83"/>
      <c r="E298" s="83"/>
      <c r="F298" s="83"/>
      <c r="G298" s="35">
        <v>0</v>
      </c>
      <c r="H298" s="35">
        <v>0</v>
      </c>
    </row>
    <row r="299" spans="1:8" ht="24.95" customHeight="1" x14ac:dyDescent="0.25">
      <c r="A299" s="83"/>
      <c r="B299" s="83"/>
      <c r="C299" s="83"/>
      <c r="D299" s="83"/>
      <c r="E299" s="83"/>
      <c r="F299" s="83"/>
      <c r="G299" s="35"/>
      <c r="H299" s="35">
        <v>0</v>
      </c>
    </row>
    <row r="300" spans="1:8" ht="24.95" customHeight="1" x14ac:dyDescent="0.25">
      <c r="A300" s="83" t="s">
        <v>415</v>
      </c>
      <c r="B300" s="83" t="s">
        <v>421</v>
      </c>
      <c r="C300" s="83" t="s">
        <v>417</v>
      </c>
      <c r="D300" s="83" t="s">
        <v>418</v>
      </c>
      <c r="E300" s="83" t="s">
        <v>419</v>
      </c>
      <c r="F300" s="83" t="s">
        <v>420</v>
      </c>
      <c r="G300" s="35">
        <v>0</v>
      </c>
      <c r="H300" s="35">
        <v>0</v>
      </c>
    </row>
    <row r="301" spans="1:8" ht="24.95" customHeight="1" x14ac:dyDescent="0.25">
      <c r="A301" s="83"/>
      <c r="B301" s="83"/>
      <c r="C301" s="83"/>
      <c r="D301" s="83"/>
      <c r="E301" s="83"/>
      <c r="F301" s="83"/>
      <c r="G301" s="35">
        <v>0</v>
      </c>
      <c r="H301" s="35">
        <v>0</v>
      </c>
    </row>
    <row r="302" spans="1:8" ht="24.95" customHeight="1" x14ac:dyDescent="0.25">
      <c r="A302" s="83"/>
      <c r="B302" s="83"/>
      <c r="C302" s="83"/>
      <c r="D302" s="83"/>
      <c r="E302" s="83"/>
      <c r="F302" s="83"/>
      <c r="G302" s="35"/>
      <c r="H302" s="35">
        <v>0</v>
      </c>
    </row>
    <row r="303" spans="1:8" ht="24.95" customHeight="1" x14ac:dyDescent="0.25">
      <c r="A303" s="83" t="s">
        <v>415</v>
      </c>
      <c r="B303" s="83" t="s">
        <v>422</v>
      </c>
      <c r="C303" s="83" t="s">
        <v>417</v>
      </c>
      <c r="D303" s="83" t="s">
        <v>418</v>
      </c>
      <c r="E303" s="83" t="s">
        <v>419</v>
      </c>
      <c r="F303" s="83" t="s">
        <v>420</v>
      </c>
      <c r="G303" s="35">
        <v>0</v>
      </c>
      <c r="H303" s="35">
        <v>0</v>
      </c>
    </row>
    <row r="304" spans="1:8" ht="24.95" customHeight="1" x14ac:dyDescent="0.25">
      <c r="A304" s="83"/>
      <c r="B304" s="83"/>
      <c r="C304" s="83"/>
      <c r="D304" s="83"/>
      <c r="E304" s="83"/>
      <c r="F304" s="83"/>
      <c r="G304" s="35">
        <v>0</v>
      </c>
      <c r="H304" s="35">
        <v>0</v>
      </c>
    </row>
    <row r="305" spans="1:8" ht="24.95" customHeight="1" x14ac:dyDescent="0.25">
      <c r="A305" s="83"/>
      <c r="B305" s="83"/>
      <c r="C305" s="83"/>
      <c r="D305" s="83"/>
      <c r="E305" s="83"/>
      <c r="F305" s="83"/>
      <c r="G305" s="35"/>
      <c r="H305" s="35">
        <v>0</v>
      </c>
    </row>
    <row r="306" spans="1:8" ht="24.95" customHeight="1" x14ac:dyDescent="0.25">
      <c r="A306" s="83" t="s">
        <v>415</v>
      </c>
      <c r="B306" s="83" t="s">
        <v>423</v>
      </c>
      <c r="C306" s="83" t="s">
        <v>417</v>
      </c>
      <c r="D306" s="83" t="s">
        <v>418</v>
      </c>
      <c r="E306" s="83" t="s">
        <v>419</v>
      </c>
      <c r="F306" s="83" t="s">
        <v>420</v>
      </c>
      <c r="G306" s="35">
        <v>0</v>
      </c>
      <c r="H306" s="35">
        <v>0</v>
      </c>
    </row>
    <row r="307" spans="1:8" ht="24.95" customHeight="1" x14ac:dyDescent="0.25">
      <c r="A307" s="83"/>
      <c r="B307" s="83"/>
      <c r="C307" s="83"/>
      <c r="D307" s="83"/>
      <c r="E307" s="83"/>
      <c r="F307" s="83"/>
      <c r="G307" s="35">
        <v>0</v>
      </c>
      <c r="H307" s="35">
        <v>0</v>
      </c>
    </row>
    <row r="308" spans="1:8" ht="24.95" customHeight="1" x14ac:dyDescent="0.25">
      <c r="A308" s="83"/>
      <c r="B308" s="83"/>
      <c r="C308" s="83"/>
      <c r="D308" s="83"/>
      <c r="E308" s="83"/>
      <c r="F308" s="83"/>
      <c r="G308" s="35"/>
      <c r="H308" s="35">
        <v>0</v>
      </c>
    </row>
    <row r="309" spans="1:8" ht="24.95" customHeight="1" x14ac:dyDescent="0.25">
      <c r="A309" s="83" t="s">
        <v>415</v>
      </c>
      <c r="B309" s="83" t="s">
        <v>424</v>
      </c>
      <c r="C309" s="83" t="s">
        <v>417</v>
      </c>
      <c r="D309" s="83" t="s">
        <v>418</v>
      </c>
      <c r="E309" s="83" t="s">
        <v>419</v>
      </c>
      <c r="F309" s="83" t="s">
        <v>420</v>
      </c>
      <c r="G309" s="35">
        <v>0</v>
      </c>
      <c r="H309" s="35">
        <v>0</v>
      </c>
    </row>
    <row r="310" spans="1:8" ht="24.95" customHeight="1" x14ac:dyDescent="0.25">
      <c r="A310" s="83"/>
      <c r="B310" s="83"/>
      <c r="C310" s="83"/>
      <c r="D310" s="83"/>
      <c r="E310" s="83"/>
      <c r="F310" s="83"/>
      <c r="G310" s="35">
        <v>0</v>
      </c>
      <c r="H310" s="35">
        <v>0</v>
      </c>
    </row>
    <row r="311" spans="1:8" ht="24.95" customHeight="1" x14ac:dyDescent="0.25">
      <c r="A311" s="83"/>
      <c r="B311" s="83"/>
      <c r="C311" s="83"/>
      <c r="D311" s="83"/>
      <c r="E311" s="83"/>
      <c r="F311" s="83"/>
      <c r="G311" s="35"/>
      <c r="H311" s="35">
        <v>0</v>
      </c>
    </row>
    <row r="312" spans="1:8" ht="24.95" customHeight="1" x14ac:dyDescent="0.25">
      <c r="A312" s="83" t="s">
        <v>415</v>
      </c>
      <c r="B312" s="83" t="s">
        <v>425</v>
      </c>
      <c r="C312" s="83" t="s">
        <v>417</v>
      </c>
      <c r="D312" s="83" t="s">
        <v>418</v>
      </c>
      <c r="E312" s="83" t="s">
        <v>419</v>
      </c>
      <c r="F312" s="83" t="s">
        <v>420</v>
      </c>
      <c r="G312" s="35">
        <v>0</v>
      </c>
      <c r="H312" s="35">
        <v>0</v>
      </c>
    </row>
    <row r="313" spans="1:8" ht="24.95" customHeight="1" x14ac:dyDescent="0.25">
      <c r="A313" s="83"/>
      <c r="B313" s="83"/>
      <c r="C313" s="83"/>
      <c r="D313" s="83"/>
      <c r="E313" s="83"/>
      <c r="F313" s="83"/>
      <c r="G313" s="35">
        <v>0</v>
      </c>
      <c r="H313" s="35">
        <v>0</v>
      </c>
    </row>
    <row r="314" spans="1:8" ht="24.95" customHeight="1" x14ac:dyDescent="0.25">
      <c r="A314" s="83"/>
      <c r="B314" s="83"/>
      <c r="C314" s="83"/>
      <c r="D314" s="83"/>
      <c r="E314" s="83"/>
      <c r="F314" s="83"/>
      <c r="G314" s="35"/>
      <c r="H314" s="35">
        <v>0</v>
      </c>
    </row>
    <row r="315" spans="1:8" ht="24.95" customHeight="1" x14ac:dyDescent="0.25">
      <c r="A315" s="83" t="s">
        <v>415</v>
      </c>
      <c r="B315" s="83" t="s">
        <v>426</v>
      </c>
      <c r="C315" s="83" t="s">
        <v>417</v>
      </c>
      <c r="D315" s="83" t="s">
        <v>418</v>
      </c>
      <c r="E315" s="83" t="s">
        <v>419</v>
      </c>
      <c r="F315" s="83" t="s">
        <v>420</v>
      </c>
      <c r="G315" s="35">
        <v>0</v>
      </c>
      <c r="H315" s="35">
        <v>0</v>
      </c>
    </row>
    <row r="316" spans="1:8" ht="24.95" customHeight="1" x14ac:dyDescent="0.25">
      <c r="A316" s="83"/>
      <c r="B316" s="83"/>
      <c r="C316" s="83"/>
      <c r="D316" s="83"/>
      <c r="E316" s="83"/>
      <c r="F316" s="83"/>
      <c r="G316" s="35">
        <v>0</v>
      </c>
      <c r="H316" s="35">
        <v>0</v>
      </c>
    </row>
    <row r="317" spans="1:8" ht="24.95" customHeight="1" x14ac:dyDescent="0.25">
      <c r="A317" s="83"/>
      <c r="B317" s="83"/>
      <c r="C317" s="83"/>
      <c r="D317" s="83"/>
      <c r="E317" s="83"/>
      <c r="F317" s="83"/>
      <c r="G317" s="35"/>
      <c r="H317" s="35">
        <v>0</v>
      </c>
    </row>
    <row r="318" spans="1:8" ht="24.95" customHeight="1" x14ac:dyDescent="0.25">
      <c r="A318" s="83" t="s">
        <v>415</v>
      </c>
      <c r="B318" s="83" t="s">
        <v>427</v>
      </c>
      <c r="C318" s="83" t="s">
        <v>417</v>
      </c>
      <c r="D318" s="83" t="s">
        <v>418</v>
      </c>
      <c r="E318" s="83" t="s">
        <v>419</v>
      </c>
      <c r="F318" s="83" t="s">
        <v>420</v>
      </c>
      <c r="G318" s="35">
        <v>0</v>
      </c>
      <c r="H318" s="35">
        <v>0</v>
      </c>
    </row>
    <row r="319" spans="1:8" ht="24.95" customHeight="1" x14ac:dyDescent="0.25">
      <c r="A319" s="83"/>
      <c r="B319" s="83"/>
      <c r="C319" s="83"/>
      <c r="D319" s="83"/>
      <c r="E319" s="83"/>
      <c r="F319" s="83"/>
      <c r="G319" s="35">
        <v>0</v>
      </c>
      <c r="H319" s="35">
        <v>0</v>
      </c>
    </row>
    <row r="320" spans="1:8" ht="24.95" customHeight="1" x14ac:dyDescent="0.25">
      <c r="A320" s="83"/>
      <c r="B320" s="83"/>
      <c r="C320" s="83"/>
      <c r="D320" s="83"/>
      <c r="E320" s="83"/>
      <c r="F320" s="83"/>
      <c r="G320" s="35"/>
      <c r="H320" s="35">
        <v>0</v>
      </c>
    </row>
    <row r="321" spans="1:8" ht="24.95" customHeight="1" x14ac:dyDescent="0.25">
      <c r="A321" s="83" t="s">
        <v>428</v>
      </c>
      <c r="B321" s="83" t="s">
        <v>429</v>
      </c>
      <c r="C321" s="83" t="s">
        <v>430</v>
      </c>
      <c r="D321" s="83" t="s">
        <v>431</v>
      </c>
      <c r="E321" s="83" t="s">
        <v>419</v>
      </c>
      <c r="F321" s="83" t="s">
        <v>380</v>
      </c>
      <c r="G321" s="35">
        <v>0</v>
      </c>
      <c r="H321" s="35">
        <v>0</v>
      </c>
    </row>
    <row r="322" spans="1:8" ht="24.95" customHeight="1" x14ac:dyDescent="0.25">
      <c r="A322" s="83"/>
      <c r="B322" s="83"/>
      <c r="C322" s="83"/>
      <c r="D322" s="83"/>
      <c r="E322" s="83"/>
      <c r="F322" s="83"/>
      <c r="G322" s="35">
        <v>0</v>
      </c>
      <c r="H322" s="35">
        <v>0</v>
      </c>
    </row>
    <row r="323" spans="1:8" ht="24.95" customHeight="1" x14ac:dyDescent="0.25">
      <c r="A323" s="83"/>
      <c r="B323" s="83"/>
      <c r="C323" s="83"/>
      <c r="D323" s="83"/>
      <c r="E323" s="83"/>
      <c r="F323" s="83"/>
      <c r="G323" s="35"/>
      <c r="H323" s="35">
        <v>0</v>
      </c>
    </row>
    <row r="324" spans="1:8" ht="24.95" customHeight="1" x14ac:dyDescent="0.25">
      <c r="A324" s="83" t="s">
        <v>432</v>
      </c>
      <c r="B324" s="83" t="s">
        <v>433</v>
      </c>
      <c r="C324" s="83" t="s">
        <v>124</v>
      </c>
      <c r="D324" s="83" t="s">
        <v>434</v>
      </c>
      <c r="E324" s="83" t="s">
        <v>419</v>
      </c>
      <c r="F324" s="83" t="s">
        <v>24</v>
      </c>
      <c r="G324" s="35">
        <v>0</v>
      </c>
      <c r="H324" s="35">
        <v>0</v>
      </c>
    </row>
    <row r="325" spans="1:8" ht="24.95" customHeight="1" x14ac:dyDescent="0.25">
      <c r="A325" s="83"/>
      <c r="B325" s="83"/>
      <c r="C325" s="83"/>
      <c r="D325" s="83"/>
      <c r="E325" s="83"/>
      <c r="F325" s="83"/>
      <c r="G325" s="35">
        <v>0</v>
      </c>
      <c r="H325" s="35">
        <v>0</v>
      </c>
    </row>
    <row r="326" spans="1:8" ht="24.95" customHeight="1" x14ac:dyDescent="0.25">
      <c r="A326" s="83"/>
      <c r="B326" s="83"/>
      <c r="C326" s="83"/>
      <c r="D326" s="83"/>
      <c r="E326" s="83"/>
      <c r="F326" s="83"/>
      <c r="G326" s="35"/>
      <c r="H326" s="35">
        <v>0</v>
      </c>
    </row>
    <row r="327" spans="1:8" ht="24.95" customHeight="1" x14ac:dyDescent="0.25">
      <c r="A327" s="1" t="s">
        <v>428</v>
      </c>
      <c r="B327" s="83" t="s">
        <v>435</v>
      </c>
      <c r="C327" s="83" t="s">
        <v>436</v>
      </c>
      <c r="D327" s="83" t="s">
        <v>437</v>
      </c>
      <c r="E327" s="83" t="s">
        <v>419</v>
      </c>
      <c r="F327" s="83" t="s">
        <v>28</v>
      </c>
      <c r="G327" s="35">
        <v>6100</v>
      </c>
      <c r="H327" s="35">
        <v>0</v>
      </c>
    </row>
    <row r="328" spans="1:8" ht="24.95" customHeight="1" x14ac:dyDescent="0.25">
      <c r="A328" s="3" t="s">
        <v>438</v>
      </c>
      <c r="B328" s="83"/>
      <c r="C328" s="83"/>
      <c r="D328" s="83"/>
      <c r="E328" s="83"/>
      <c r="F328" s="83"/>
      <c r="G328" s="35">
        <v>1985</v>
      </c>
      <c r="H328" s="35">
        <v>440</v>
      </c>
    </row>
    <row r="329" spans="1:8" ht="24.95" customHeight="1" x14ac:dyDescent="0.25">
      <c r="A329" s="1" t="s">
        <v>439</v>
      </c>
      <c r="B329" s="83"/>
      <c r="C329" s="83"/>
      <c r="D329" s="83"/>
      <c r="E329" s="83"/>
      <c r="F329" s="83"/>
      <c r="G329" s="35"/>
      <c r="H329" s="35">
        <v>0</v>
      </c>
    </row>
    <row r="330" spans="1:8" ht="42.75" customHeight="1" x14ac:dyDescent="0.25">
      <c r="A330" s="83" t="s">
        <v>440</v>
      </c>
      <c r="B330" s="83" t="s">
        <v>441</v>
      </c>
      <c r="C330" s="83" t="s">
        <v>159</v>
      </c>
      <c r="D330" s="83" t="s">
        <v>442</v>
      </c>
      <c r="E330" s="83" t="s">
        <v>419</v>
      </c>
      <c r="F330" s="83" t="s">
        <v>239</v>
      </c>
      <c r="G330" s="35">
        <v>0</v>
      </c>
      <c r="H330" s="35">
        <v>0</v>
      </c>
    </row>
    <row r="331" spans="1:8" x14ac:dyDescent="0.25">
      <c r="A331" s="83"/>
      <c r="B331" s="83"/>
      <c r="C331" s="83"/>
      <c r="D331" s="83"/>
      <c r="E331" s="83"/>
      <c r="F331" s="83"/>
      <c r="G331" s="35">
        <v>0</v>
      </c>
      <c r="H331" s="35">
        <v>0</v>
      </c>
    </row>
    <row r="332" spans="1:8" x14ac:dyDescent="0.25">
      <c r="A332" s="83"/>
      <c r="B332" s="83"/>
      <c r="C332" s="83"/>
      <c r="D332" s="83"/>
      <c r="E332" s="83"/>
      <c r="F332" s="83"/>
      <c r="G332" s="35"/>
      <c r="H332" s="35">
        <v>0</v>
      </c>
    </row>
    <row r="333" spans="1:8" ht="42.75" customHeight="1" x14ac:dyDescent="0.25">
      <c r="A333" s="83" t="s">
        <v>440</v>
      </c>
      <c r="B333" s="83" t="s">
        <v>443</v>
      </c>
      <c r="C333" s="83" t="s">
        <v>159</v>
      </c>
      <c r="D333" s="83" t="s">
        <v>442</v>
      </c>
      <c r="E333" s="83" t="s">
        <v>419</v>
      </c>
      <c r="F333" s="83" t="s">
        <v>239</v>
      </c>
      <c r="G333" s="35">
        <v>0</v>
      </c>
      <c r="H333" s="35">
        <v>0</v>
      </c>
    </row>
    <row r="334" spans="1:8" x14ac:dyDescent="0.25">
      <c r="A334" s="83"/>
      <c r="B334" s="83"/>
      <c r="C334" s="83"/>
      <c r="D334" s="83"/>
      <c r="E334" s="83"/>
      <c r="F334" s="83"/>
      <c r="G334" s="35">
        <v>0</v>
      </c>
      <c r="H334" s="35">
        <v>0</v>
      </c>
    </row>
    <row r="335" spans="1:8" x14ac:dyDescent="0.25">
      <c r="A335" s="83"/>
      <c r="B335" s="83"/>
      <c r="C335" s="83"/>
      <c r="D335" s="83"/>
      <c r="E335" s="83"/>
      <c r="F335" s="83"/>
      <c r="G335" s="35"/>
      <c r="H335" s="35">
        <v>0</v>
      </c>
    </row>
    <row r="336" spans="1:8" ht="28.5" customHeight="1" x14ac:dyDescent="0.25">
      <c r="A336" s="83" t="s">
        <v>428</v>
      </c>
      <c r="B336" s="83" t="s">
        <v>444</v>
      </c>
      <c r="C336" s="83" t="s">
        <v>430</v>
      </c>
      <c r="D336" s="83" t="s">
        <v>445</v>
      </c>
      <c r="E336" s="83" t="s">
        <v>419</v>
      </c>
      <c r="F336" s="83" t="s">
        <v>32</v>
      </c>
      <c r="G336" s="35">
        <v>0</v>
      </c>
      <c r="H336" s="35">
        <v>0</v>
      </c>
    </row>
    <row r="337" spans="1:8" x14ac:dyDescent="0.25">
      <c r="A337" s="83"/>
      <c r="B337" s="83"/>
      <c r="C337" s="83"/>
      <c r="D337" s="83"/>
      <c r="E337" s="83"/>
      <c r="F337" s="83"/>
      <c r="G337" s="35">
        <v>0</v>
      </c>
      <c r="H337" s="35">
        <v>0</v>
      </c>
    </row>
    <row r="338" spans="1:8" x14ac:dyDescent="0.25">
      <c r="A338" s="83"/>
      <c r="B338" s="83"/>
      <c r="C338" s="83"/>
      <c r="D338" s="83"/>
      <c r="E338" s="83"/>
      <c r="F338" s="83"/>
      <c r="G338" s="35"/>
      <c r="H338" s="35">
        <v>0</v>
      </c>
    </row>
    <row r="339" spans="1:8" ht="28.5" customHeight="1" x14ac:dyDescent="0.25">
      <c r="A339" s="83" t="s">
        <v>428</v>
      </c>
      <c r="B339" s="83" t="s">
        <v>446</v>
      </c>
      <c r="C339" s="83" t="s">
        <v>430</v>
      </c>
      <c r="D339" s="83" t="s">
        <v>445</v>
      </c>
      <c r="E339" s="83" t="s">
        <v>419</v>
      </c>
      <c r="F339" s="83" t="s">
        <v>32</v>
      </c>
      <c r="G339" s="35">
        <v>0</v>
      </c>
      <c r="H339" s="35">
        <v>0</v>
      </c>
    </row>
    <row r="340" spans="1:8" x14ac:dyDescent="0.25">
      <c r="A340" s="83"/>
      <c r="B340" s="83"/>
      <c r="C340" s="83"/>
      <c r="D340" s="83"/>
      <c r="E340" s="83"/>
      <c r="F340" s="83"/>
      <c r="G340" s="35">
        <v>0</v>
      </c>
      <c r="H340" s="35">
        <v>0</v>
      </c>
    </row>
    <row r="341" spans="1:8" x14ac:dyDescent="0.25">
      <c r="A341" s="83"/>
      <c r="B341" s="83"/>
      <c r="C341" s="83"/>
      <c r="D341" s="83"/>
      <c r="E341" s="83"/>
      <c r="F341" s="83"/>
      <c r="G341" s="35"/>
      <c r="H341" s="35">
        <v>0</v>
      </c>
    </row>
    <row r="342" spans="1:8" ht="24.95" customHeight="1" x14ac:dyDescent="0.25">
      <c r="A342" s="3" t="s">
        <v>447</v>
      </c>
      <c r="B342" s="77" t="s">
        <v>448</v>
      </c>
      <c r="C342" s="77" t="s">
        <v>436</v>
      </c>
      <c r="D342" s="77" t="s">
        <v>449</v>
      </c>
      <c r="E342" s="77" t="s">
        <v>419</v>
      </c>
      <c r="F342" s="77" t="s">
        <v>450</v>
      </c>
      <c r="G342" s="42">
        <v>2565.15</v>
      </c>
      <c r="H342" s="35">
        <v>0</v>
      </c>
    </row>
    <row r="343" spans="1:8" ht="24.95" customHeight="1" x14ac:dyDescent="0.25">
      <c r="A343" s="3" t="s">
        <v>438</v>
      </c>
      <c r="B343" s="77"/>
      <c r="C343" s="77"/>
      <c r="D343" s="77"/>
      <c r="E343" s="77"/>
      <c r="F343" s="77"/>
      <c r="G343" s="42">
        <v>1000</v>
      </c>
      <c r="H343" s="35">
        <v>140</v>
      </c>
    </row>
    <row r="344" spans="1:8" ht="24.95" customHeight="1" x14ac:dyDescent="0.25">
      <c r="A344" s="3" t="s">
        <v>451</v>
      </c>
      <c r="B344" s="77"/>
      <c r="C344" s="77"/>
      <c r="D344" s="77"/>
      <c r="E344" s="77"/>
      <c r="F344" s="77"/>
      <c r="G344" s="42"/>
      <c r="H344" s="35">
        <v>0</v>
      </c>
    </row>
    <row r="345" spans="1:8" ht="24.95" customHeight="1" x14ac:dyDescent="0.25">
      <c r="A345" s="3" t="s">
        <v>447</v>
      </c>
      <c r="B345" s="77" t="s">
        <v>452</v>
      </c>
      <c r="C345" s="77" t="s">
        <v>436</v>
      </c>
      <c r="D345" s="77" t="s">
        <v>453</v>
      </c>
      <c r="E345" s="77" t="s">
        <v>419</v>
      </c>
      <c r="F345" s="77" t="s">
        <v>454</v>
      </c>
      <c r="G345" s="42">
        <v>3505.19</v>
      </c>
      <c r="H345" s="35">
        <v>0</v>
      </c>
    </row>
    <row r="346" spans="1:8" ht="24.95" customHeight="1" x14ac:dyDescent="0.25">
      <c r="A346" s="3" t="s">
        <v>438</v>
      </c>
      <c r="B346" s="77"/>
      <c r="C346" s="77"/>
      <c r="D346" s="77"/>
      <c r="E346" s="77"/>
      <c r="F346" s="77"/>
      <c r="G346" s="42">
        <v>1000</v>
      </c>
      <c r="H346" s="35">
        <v>300</v>
      </c>
    </row>
    <row r="347" spans="1:8" ht="24.95" customHeight="1" x14ac:dyDescent="0.25">
      <c r="A347" s="3" t="s">
        <v>455</v>
      </c>
      <c r="B347" s="77"/>
      <c r="C347" s="77"/>
      <c r="D347" s="77"/>
      <c r="E347" s="77"/>
      <c r="F347" s="77"/>
      <c r="G347" s="42"/>
      <c r="H347" s="35">
        <v>0</v>
      </c>
    </row>
    <row r="348" spans="1:8" ht="24.95" customHeight="1" x14ac:dyDescent="0.25">
      <c r="A348" s="77" t="s">
        <v>428</v>
      </c>
      <c r="B348" s="77" t="s">
        <v>456</v>
      </c>
      <c r="C348" s="77" t="s">
        <v>370</v>
      </c>
      <c r="D348" s="77" t="s">
        <v>457</v>
      </c>
      <c r="E348" s="77" t="s">
        <v>419</v>
      </c>
      <c r="F348" s="77" t="s">
        <v>458</v>
      </c>
      <c r="G348" s="42">
        <v>0</v>
      </c>
      <c r="H348" s="35">
        <v>0</v>
      </c>
    </row>
    <row r="349" spans="1:8" ht="24.95" customHeight="1" x14ac:dyDescent="0.25">
      <c r="A349" s="77"/>
      <c r="B349" s="77"/>
      <c r="C349" s="77"/>
      <c r="D349" s="77"/>
      <c r="E349" s="77"/>
      <c r="F349" s="77"/>
      <c r="G349" s="42">
        <v>0</v>
      </c>
      <c r="H349" s="35">
        <v>0</v>
      </c>
    </row>
    <row r="350" spans="1:8" ht="24.95" customHeight="1" x14ac:dyDescent="0.25">
      <c r="A350" s="77"/>
      <c r="B350" s="77"/>
      <c r="C350" s="77"/>
      <c r="D350" s="77"/>
      <c r="E350" s="77"/>
      <c r="F350" s="77"/>
      <c r="G350" s="42"/>
      <c r="H350" s="35">
        <v>0</v>
      </c>
    </row>
    <row r="351" spans="1:8" ht="24.95" customHeight="1" x14ac:dyDescent="0.25">
      <c r="A351" s="77" t="s">
        <v>440</v>
      </c>
      <c r="B351" s="77" t="s">
        <v>459</v>
      </c>
      <c r="C351" s="77" t="s">
        <v>159</v>
      </c>
      <c r="D351" s="77" t="s">
        <v>442</v>
      </c>
      <c r="E351" s="77" t="s">
        <v>419</v>
      </c>
      <c r="F351" s="77" t="s">
        <v>458</v>
      </c>
      <c r="G351" s="42">
        <v>0</v>
      </c>
      <c r="H351" s="35">
        <v>0</v>
      </c>
    </row>
    <row r="352" spans="1:8" ht="24.95" customHeight="1" x14ac:dyDescent="0.25">
      <c r="A352" s="77"/>
      <c r="B352" s="77"/>
      <c r="C352" s="77"/>
      <c r="D352" s="77"/>
      <c r="E352" s="77"/>
      <c r="F352" s="77"/>
      <c r="G352" s="42">
        <v>0</v>
      </c>
      <c r="H352" s="35">
        <v>0</v>
      </c>
    </row>
    <row r="353" spans="1:8" ht="24.95" customHeight="1" x14ac:dyDescent="0.25">
      <c r="A353" s="77"/>
      <c r="B353" s="77"/>
      <c r="C353" s="77"/>
      <c r="D353" s="77"/>
      <c r="E353" s="77"/>
      <c r="F353" s="77"/>
      <c r="G353" s="42"/>
      <c r="H353" s="35">
        <v>0</v>
      </c>
    </row>
    <row r="354" spans="1:8" ht="24.95" customHeight="1" x14ac:dyDescent="0.25">
      <c r="A354" s="77" t="s">
        <v>440</v>
      </c>
      <c r="B354" s="77" t="s">
        <v>460</v>
      </c>
      <c r="C354" s="77" t="s">
        <v>159</v>
      </c>
      <c r="D354" s="77" t="s">
        <v>442</v>
      </c>
      <c r="E354" s="77" t="s">
        <v>419</v>
      </c>
      <c r="F354" s="77" t="s">
        <v>458</v>
      </c>
      <c r="G354" s="42">
        <v>0</v>
      </c>
      <c r="H354" s="35">
        <v>0</v>
      </c>
    </row>
    <row r="355" spans="1:8" ht="24.95" customHeight="1" x14ac:dyDescent="0.25">
      <c r="A355" s="77"/>
      <c r="B355" s="77"/>
      <c r="C355" s="77"/>
      <c r="D355" s="77"/>
      <c r="E355" s="77"/>
      <c r="F355" s="77"/>
      <c r="G355" s="42">
        <v>0</v>
      </c>
      <c r="H355" s="35">
        <v>0</v>
      </c>
    </row>
    <row r="356" spans="1:8" ht="24.95" customHeight="1" x14ac:dyDescent="0.25">
      <c r="A356" s="77"/>
      <c r="B356" s="77"/>
      <c r="C356" s="77"/>
      <c r="D356" s="77"/>
      <c r="E356" s="77"/>
      <c r="F356" s="77"/>
      <c r="G356" s="42"/>
      <c r="H356" s="35">
        <v>0</v>
      </c>
    </row>
    <row r="357" spans="1:8" ht="24.95" customHeight="1" x14ac:dyDescent="0.25">
      <c r="A357" s="3" t="s">
        <v>447</v>
      </c>
      <c r="B357" s="77" t="s">
        <v>461</v>
      </c>
      <c r="C357" s="77" t="s">
        <v>436</v>
      </c>
      <c r="D357" s="77" t="s">
        <v>453</v>
      </c>
      <c r="E357" s="77" t="s">
        <v>419</v>
      </c>
      <c r="F357" s="77" t="s">
        <v>462</v>
      </c>
      <c r="G357" s="42">
        <v>1961.57</v>
      </c>
      <c r="H357" s="35">
        <v>0</v>
      </c>
    </row>
    <row r="358" spans="1:8" ht="24.95" customHeight="1" x14ac:dyDescent="0.25">
      <c r="A358" s="3" t="s">
        <v>438</v>
      </c>
      <c r="B358" s="77"/>
      <c r="C358" s="77"/>
      <c r="D358" s="77"/>
      <c r="E358" s="77"/>
      <c r="F358" s="77"/>
      <c r="G358" s="42">
        <v>832</v>
      </c>
      <c r="H358" s="35">
        <v>440</v>
      </c>
    </row>
    <row r="359" spans="1:8" ht="24.95" customHeight="1" x14ac:dyDescent="0.25">
      <c r="A359" s="3" t="s">
        <v>463</v>
      </c>
      <c r="B359" s="77"/>
      <c r="C359" s="77"/>
      <c r="D359" s="77"/>
      <c r="E359" s="77"/>
      <c r="F359" s="77"/>
      <c r="G359" s="42"/>
      <c r="H359" s="35">
        <v>0</v>
      </c>
    </row>
    <row r="360" spans="1:8" ht="24.95" customHeight="1" x14ac:dyDescent="0.25">
      <c r="A360" s="3" t="s">
        <v>428</v>
      </c>
      <c r="B360" s="77" t="s">
        <v>464</v>
      </c>
      <c r="C360" s="77" t="s">
        <v>436</v>
      </c>
      <c r="D360" s="77" t="s">
        <v>465</v>
      </c>
      <c r="E360" s="77" t="s">
        <v>419</v>
      </c>
      <c r="F360" s="77" t="s">
        <v>466</v>
      </c>
      <c r="G360" s="42">
        <v>2515.1</v>
      </c>
      <c r="H360" s="35">
        <v>0</v>
      </c>
    </row>
    <row r="361" spans="1:8" ht="24.95" customHeight="1" x14ac:dyDescent="0.25">
      <c r="A361" s="3" t="s">
        <v>467</v>
      </c>
      <c r="B361" s="77"/>
      <c r="C361" s="77"/>
      <c r="D361" s="77"/>
      <c r="E361" s="77"/>
      <c r="F361" s="77"/>
      <c r="G361" s="35">
        <v>1000</v>
      </c>
      <c r="H361" s="35">
        <v>0</v>
      </c>
    </row>
    <row r="362" spans="1:8" ht="24.95" customHeight="1" x14ac:dyDescent="0.25">
      <c r="A362" s="1" t="s">
        <v>468</v>
      </c>
      <c r="B362" s="77"/>
      <c r="C362" s="77"/>
      <c r="D362" s="77"/>
      <c r="E362" s="77"/>
      <c r="F362" s="77"/>
      <c r="G362" s="35"/>
      <c r="H362" s="35">
        <v>0</v>
      </c>
    </row>
    <row r="363" spans="1:8" ht="24.95" customHeight="1" x14ac:dyDescent="0.25">
      <c r="A363" s="1" t="s">
        <v>428</v>
      </c>
      <c r="B363" s="83" t="s">
        <v>469</v>
      </c>
      <c r="C363" s="83" t="s">
        <v>436</v>
      </c>
      <c r="D363" s="83" t="s">
        <v>465</v>
      </c>
      <c r="E363" s="83" t="s">
        <v>419</v>
      </c>
      <c r="F363" s="83" t="s">
        <v>462</v>
      </c>
      <c r="G363" s="35">
        <v>3288.32</v>
      </c>
      <c r="H363" s="35">
        <v>0</v>
      </c>
    </row>
    <row r="364" spans="1:8" ht="24.95" customHeight="1" x14ac:dyDescent="0.25">
      <c r="A364" s="3" t="s">
        <v>467</v>
      </c>
      <c r="B364" s="83"/>
      <c r="C364" s="83"/>
      <c r="D364" s="83"/>
      <c r="E364" s="83"/>
      <c r="F364" s="83"/>
      <c r="G364" s="35">
        <v>953</v>
      </c>
      <c r="H364" s="35">
        <v>300</v>
      </c>
    </row>
    <row r="365" spans="1:8" ht="24.95" customHeight="1" x14ac:dyDescent="0.25">
      <c r="A365" s="1" t="s">
        <v>470</v>
      </c>
      <c r="B365" s="83"/>
      <c r="C365" s="83"/>
      <c r="D365" s="83"/>
      <c r="E365" s="83"/>
      <c r="F365" s="83"/>
      <c r="G365" s="35"/>
      <c r="H365" s="35">
        <v>0</v>
      </c>
    </row>
    <row r="366" spans="1:8" ht="24.95" customHeight="1" x14ac:dyDescent="0.25">
      <c r="A366" s="83" t="s">
        <v>440</v>
      </c>
      <c r="B366" s="83" t="s">
        <v>471</v>
      </c>
      <c r="C366" s="83" t="s">
        <v>159</v>
      </c>
      <c r="D366" s="83" t="s">
        <v>442</v>
      </c>
      <c r="E366" s="83" t="s">
        <v>419</v>
      </c>
      <c r="F366" s="83" t="s">
        <v>472</v>
      </c>
      <c r="G366" s="35">
        <v>0</v>
      </c>
      <c r="H366" s="35">
        <v>0</v>
      </c>
    </row>
    <row r="367" spans="1:8" ht="24.95" customHeight="1" x14ac:dyDescent="0.25">
      <c r="A367" s="83"/>
      <c r="B367" s="83"/>
      <c r="C367" s="83"/>
      <c r="D367" s="83"/>
      <c r="E367" s="83"/>
      <c r="F367" s="83"/>
      <c r="G367" s="35">
        <v>0</v>
      </c>
      <c r="H367" s="35">
        <v>0</v>
      </c>
    </row>
    <row r="368" spans="1:8" ht="24.95" customHeight="1" x14ac:dyDescent="0.25">
      <c r="A368" s="83"/>
      <c r="B368" s="83"/>
      <c r="C368" s="83"/>
      <c r="D368" s="83"/>
      <c r="E368" s="83"/>
      <c r="F368" s="83"/>
      <c r="G368" s="35"/>
      <c r="H368" s="35">
        <v>0</v>
      </c>
    </row>
    <row r="369" spans="1:8" ht="28.5" customHeight="1" x14ac:dyDescent="0.25">
      <c r="A369" s="76" t="s">
        <v>473</v>
      </c>
      <c r="B369" s="76" t="s">
        <v>1598</v>
      </c>
      <c r="C369" s="76" t="str">
        <f>UPPER("Seminario: La etapa de invenstigación en el nuevo sistema de Justicia penal")</f>
        <v>SEMINARIO: LA ETAPA DE INVENSTIGACIÓN EN EL NUEVO SISTEMA DE JUSTICIA PENAL</v>
      </c>
      <c r="D369" s="76" t="str">
        <f>UPPER("Módulos I y II")</f>
        <v>MÓDULOS I Y II</v>
      </c>
      <c r="E369" s="76" t="s">
        <v>1622</v>
      </c>
      <c r="F369" s="76" t="s">
        <v>1623</v>
      </c>
      <c r="G369" s="43"/>
      <c r="H369" s="43">
        <v>5302</v>
      </c>
    </row>
    <row r="370" spans="1:8" x14ac:dyDescent="0.25">
      <c r="A370" s="76"/>
      <c r="B370" s="76"/>
      <c r="C370" s="76"/>
      <c r="D370" s="76"/>
      <c r="E370" s="76"/>
      <c r="F370" s="76"/>
      <c r="G370" s="43">
        <v>2000</v>
      </c>
      <c r="H370" s="58"/>
    </row>
    <row r="371" spans="1:8" x14ac:dyDescent="0.25">
      <c r="A371" s="76"/>
      <c r="B371" s="76"/>
      <c r="C371" s="76"/>
      <c r="D371" s="76"/>
      <c r="E371" s="76"/>
      <c r="F371" s="76"/>
      <c r="G371" s="43"/>
      <c r="H371" s="58"/>
    </row>
    <row r="372" spans="1:8" x14ac:dyDescent="0.25">
      <c r="A372" s="83" t="s">
        <v>474</v>
      </c>
      <c r="B372" s="83" t="s">
        <v>1599</v>
      </c>
      <c r="C372" s="83" t="str">
        <f>UPPER("Diplomado: Acceso a la Justicia en materia de Derechos Humanos")</f>
        <v>DIPLOMADO: ACCESO A LA JUSTICIA EN MATERIA DE DERECHOS HUMANOS</v>
      </c>
      <c r="D372" s="76" t="str">
        <f>UPPER("Módulos IV y V")</f>
        <v>MÓDULOS IV Y V</v>
      </c>
      <c r="E372" s="76" t="s">
        <v>1622</v>
      </c>
      <c r="F372" s="85" t="s">
        <v>1623</v>
      </c>
      <c r="G372" s="35"/>
      <c r="H372" s="35">
        <v>6170</v>
      </c>
    </row>
    <row r="373" spans="1:8" x14ac:dyDescent="0.25">
      <c r="A373" s="83"/>
      <c r="B373" s="83"/>
      <c r="C373" s="83"/>
      <c r="D373" s="76"/>
      <c r="E373" s="76"/>
      <c r="F373" s="85"/>
      <c r="G373" s="35"/>
      <c r="H373" s="35">
        <v>0</v>
      </c>
    </row>
    <row r="374" spans="1:8" x14ac:dyDescent="0.25">
      <c r="A374" s="83"/>
      <c r="B374" s="83"/>
      <c r="C374" s="83"/>
      <c r="D374" s="76"/>
      <c r="E374" s="76"/>
      <c r="F374" s="85"/>
      <c r="G374" s="35">
        <v>2000</v>
      </c>
      <c r="H374" s="35"/>
    </row>
    <row r="375" spans="1:8" ht="28.5" customHeight="1" x14ac:dyDescent="0.25">
      <c r="A375" s="83" t="s">
        <v>475</v>
      </c>
      <c r="B375" s="83" t="s">
        <v>1600</v>
      </c>
      <c r="C375" s="83"/>
      <c r="D375" s="76"/>
      <c r="E375" s="76" t="s">
        <v>1622</v>
      </c>
      <c r="F375" s="85" t="s">
        <v>1624</v>
      </c>
      <c r="G375" s="35"/>
      <c r="H375" s="35">
        <v>4403</v>
      </c>
    </row>
    <row r="376" spans="1:8" x14ac:dyDescent="0.25">
      <c r="A376" s="83"/>
      <c r="B376" s="83"/>
      <c r="C376" s="83"/>
      <c r="D376" s="76"/>
      <c r="E376" s="76"/>
      <c r="F376" s="85"/>
      <c r="G376" s="35"/>
      <c r="H376" s="35"/>
    </row>
    <row r="377" spans="1:8" x14ac:dyDescent="0.25">
      <c r="A377" s="83"/>
      <c r="B377" s="83"/>
      <c r="C377" s="83"/>
      <c r="D377" s="76"/>
      <c r="E377" s="76"/>
      <c r="F377" s="85"/>
      <c r="G377" s="35">
        <v>2000</v>
      </c>
      <c r="H377" s="35">
        <v>500</v>
      </c>
    </row>
    <row r="378" spans="1:8" x14ac:dyDescent="0.25">
      <c r="A378" s="83" t="s">
        <v>476</v>
      </c>
      <c r="B378" s="83" t="s">
        <v>1601</v>
      </c>
      <c r="C378" s="83"/>
      <c r="D378" s="76"/>
      <c r="E378" s="76" t="s">
        <v>1622</v>
      </c>
      <c r="F378" s="85" t="s">
        <v>1625</v>
      </c>
      <c r="G378" s="35">
        <v>0</v>
      </c>
      <c r="H378" s="71">
        <v>2480</v>
      </c>
    </row>
    <row r="379" spans="1:8" x14ac:dyDescent="0.25">
      <c r="A379" s="83"/>
      <c r="B379" s="83"/>
      <c r="C379" s="83"/>
      <c r="D379" s="76"/>
      <c r="E379" s="76"/>
      <c r="F379" s="85"/>
      <c r="G379" s="35"/>
      <c r="H379" s="35"/>
    </row>
    <row r="380" spans="1:8" x14ac:dyDescent="0.25">
      <c r="A380" s="83"/>
      <c r="B380" s="83"/>
      <c r="C380" s="83"/>
      <c r="D380" s="76"/>
      <c r="E380" s="76"/>
      <c r="F380" s="85"/>
      <c r="G380" s="35">
        <v>2000</v>
      </c>
      <c r="H380" s="35"/>
    </row>
    <row r="381" spans="1:8" ht="42.75" customHeight="1" x14ac:dyDescent="0.25">
      <c r="A381" s="83" t="s">
        <v>477</v>
      </c>
      <c r="B381" s="83" t="s">
        <v>1602</v>
      </c>
      <c r="C381" s="83"/>
      <c r="D381" s="76"/>
      <c r="E381" s="76" t="s">
        <v>1622</v>
      </c>
      <c r="F381" s="85" t="s">
        <v>1626</v>
      </c>
      <c r="G381" s="35"/>
      <c r="H381" s="35">
        <v>7015</v>
      </c>
    </row>
    <row r="382" spans="1:8" x14ac:dyDescent="0.25">
      <c r="A382" s="83"/>
      <c r="B382" s="83"/>
      <c r="C382" s="83"/>
      <c r="D382" s="76"/>
      <c r="E382" s="76"/>
      <c r="F382" s="85"/>
      <c r="G382" s="35"/>
      <c r="H382" s="35"/>
    </row>
    <row r="383" spans="1:8" x14ac:dyDescent="0.25">
      <c r="A383" s="83"/>
      <c r="B383" s="83"/>
      <c r="C383" s="83"/>
      <c r="D383" s="76"/>
      <c r="E383" s="76"/>
      <c r="F383" s="85"/>
      <c r="G383" s="35">
        <v>1570</v>
      </c>
      <c r="H383" s="35">
        <v>500</v>
      </c>
    </row>
    <row r="384" spans="1:8" x14ac:dyDescent="0.25">
      <c r="A384" s="83" t="s">
        <v>478</v>
      </c>
      <c r="B384" s="83" t="s">
        <v>1603</v>
      </c>
      <c r="C384" s="83" t="str">
        <f>UPPER("Martes de crónicas. Cine Debate")</f>
        <v>MARTES DE CRÓNICAS. CINE DEBATE</v>
      </c>
      <c r="D384" s="76" t="str">
        <f>UPPER("Película: buenas noches, buena suerte")</f>
        <v>PELÍCULA: BUENAS NOCHES, BUENA SUERTE</v>
      </c>
      <c r="E384" s="76" t="s">
        <v>1622</v>
      </c>
      <c r="F384" s="85">
        <v>42493</v>
      </c>
      <c r="G384" s="35">
        <v>0</v>
      </c>
      <c r="H384" s="35"/>
    </row>
    <row r="385" spans="1:8" x14ac:dyDescent="0.25">
      <c r="A385" s="83"/>
      <c r="B385" s="83"/>
      <c r="C385" s="83"/>
      <c r="D385" s="76"/>
      <c r="E385" s="76"/>
      <c r="F385" s="85"/>
      <c r="G385" s="35"/>
      <c r="H385" s="35"/>
    </row>
    <row r="386" spans="1:8" x14ac:dyDescent="0.25">
      <c r="A386" s="83"/>
      <c r="B386" s="83"/>
      <c r="C386" s="83"/>
      <c r="D386" s="76"/>
      <c r="E386" s="76"/>
      <c r="F386" s="85"/>
      <c r="G386" s="35">
        <v>1000</v>
      </c>
      <c r="H386" s="35">
        <v>0</v>
      </c>
    </row>
    <row r="387" spans="1:8" ht="28.5" customHeight="1" x14ac:dyDescent="0.25">
      <c r="A387" s="83" t="s">
        <v>478</v>
      </c>
      <c r="B387" s="83" t="s">
        <v>1604</v>
      </c>
      <c r="C387" s="83" t="str">
        <f>UPPER("Martes de crónicas. Mesa Redonda. Derecho a la libertad de expresión")</f>
        <v>MARTES DE CRÓNICAS. MESA REDONDA. DERECHO A LA LIBERTAD DE EXPRESIÓN</v>
      </c>
      <c r="D387" s="76" t="str">
        <f>UPPER("Derecho a la libertad de expresión")</f>
        <v>DERECHO A LA LIBERTAD DE EXPRESIÓN</v>
      </c>
      <c r="E387" s="76" t="s">
        <v>1622</v>
      </c>
      <c r="F387" s="85">
        <v>42507</v>
      </c>
      <c r="G387" s="35"/>
      <c r="H387" s="35">
        <v>0</v>
      </c>
    </row>
    <row r="388" spans="1:8" x14ac:dyDescent="0.25">
      <c r="A388" s="83"/>
      <c r="B388" s="83"/>
      <c r="C388" s="83"/>
      <c r="D388" s="76"/>
      <c r="E388" s="76"/>
      <c r="F388" s="85"/>
      <c r="G388" s="35"/>
      <c r="H388" s="35"/>
    </row>
    <row r="389" spans="1:8" x14ac:dyDescent="0.25">
      <c r="A389" s="83"/>
      <c r="B389" s="83"/>
      <c r="C389" s="83"/>
      <c r="D389" s="76"/>
      <c r="E389" s="76"/>
      <c r="F389" s="85"/>
      <c r="G389" s="35">
        <v>1000</v>
      </c>
      <c r="H389" s="35"/>
    </row>
    <row r="390" spans="1:8" x14ac:dyDescent="0.25">
      <c r="A390" s="83" t="s">
        <v>478</v>
      </c>
      <c r="B390" s="83" t="s">
        <v>1605</v>
      </c>
      <c r="C390" s="83"/>
      <c r="D390" s="76"/>
      <c r="E390" s="76" t="s">
        <v>1622</v>
      </c>
      <c r="F390" s="85">
        <v>42507</v>
      </c>
      <c r="G390" s="35"/>
      <c r="H390" s="43">
        <v>0</v>
      </c>
    </row>
    <row r="391" spans="1:8" x14ac:dyDescent="0.25">
      <c r="A391" s="83"/>
      <c r="B391" s="83"/>
      <c r="C391" s="83"/>
      <c r="D391" s="76"/>
      <c r="E391" s="76"/>
      <c r="F391" s="85"/>
      <c r="G391" s="35"/>
      <c r="H391" s="35"/>
    </row>
    <row r="392" spans="1:8" x14ac:dyDescent="0.25">
      <c r="A392" s="83"/>
      <c r="B392" s="83"/>
      <c r="C392" s="83"/>
      <c r="D392" s="76"/>
      <c r="E392" s="76"/>
      <c r="F392" s="85"/>
      <c r="G392" s="35">
        <v>1000</v>
      </c>
      <c r="H392" s="35"/>
    </row>
    <row r="393" spans="1:8" ht="28.5" customHeight="1" x14ac:dyDescent="0.25">
      <c r="A393" s="83" t="s">
        <v>478</v>
      </c>
      <c r="B393" s="83" t="s">
        <v>1606</v>
      </c>
      <c r="C393" s="83"/>
      <c r="D393" s="76"/>
      <c r="E393" s="76" t="s">
        <v>1622</v>
      </c>
      <c r="F393" s="85">
        <v>42507</v>
      </c>
      <c r="G393" s="35"/>
      <c r="H393" s="35">
        <v>0</v>
      </c>
    </row>
    <row r="394" spans="1:8" x14ac:dyDescent="0.25">
      <c r="A394" s="83"/>
      <c r="B394" s="83"/>
      <c r="C394" s="83"/>
      <c r="D394" s="76"/>
      <c r="E394" s="76"/>
      <c r="F394" s="85"/>
      <c r="G394" s="35"/>
      <c r="H394" s="35"/>
    </row>
    <row r="395" spans="1:8" x14ac:dyDescent="0.25">
      <c r="A395" s="83"/>
      <c r="B395" s="83"/>
      <c r="C395" s="83"/>
      <c r="D395" s="76"/>
      <c r="E395" s="76"/>
      <c r="F395" s="85"/>
      <c r="G395" s="35">
        <v>1000</v>
      </c>
      <c r="H395" s="35"/>
    </row>
    <row r="396" spans="1:8" ht="28.5" customHeight="1" x14ac:dyDescent="0.25">
      <c r="A396" s="83" t="s">
        <v>479</v>
      </c>
      <c r="B396" s="83" t="s">
        <v>1607</v>
      </c>
      <c r="C396" s="83" t="str">
        <f>UPPER("Curso Taller: La argumentación jurídica en los juicios orales en materia penal")</f>
        <v>CURSO TALLER: LA ARGUMENTACIÓN JURÍDICA EN LOS JUICIOS ORALES EN MATERIA PENAL</v>
      </c>
      <c r="D396" s="76" t="str">
        <f>UPPER("La argumentación jurídica en los juicios orales en materia penal")</f>
        <v>LA ARGUMENTACIÓN JURÍDICA EN LOS JUICIOS ORALES EN MATERIA PENAL</v>
      </c>
      <c r="E396" s="76" t="s">
        <v>1622</v>
      </c>
      <c r="F396" s="85" t="s">
        <v>20</v>
      </c>
      <c r="G396" s="35"/>
      <c r="H396" s="35">
        <v>5007.72</v>
      </c>
    </row>
    <row r="397" spans="1:8" x14ac:dyDescent="0.25">
      <c r="A397" s="83"/>
      <c r="B397" s="83"/>
      <c r="C397" s="83"/>
      <c r="D397" s="76"/>
      <c r="E397" s="76"/>
      <c r="F397" s="85"/>
      <c r="G397" s="35"/>
      <c r="H397" s="35"/>
    </row>
    <row r="398" spans="1:8" x14ac:dyDescent="0.25">
      <c r="A398" s="83"/>
      <c r="B398" s="83"/>
      <c r="C398" s="83"/>
      <c r="D398" s="76"/>
      <c r="E398" s="76"/>
      <c r="F398" s="85"/>
      <c r="G398" s="35">
        <v>2000</v>
      </c>
      <c r="H398" s="35">
        <v>580</v>
      </c>
    </row>
    <row r="399" spans="1:8" ht="42.75" customHeight="1" x14ac:dyDescent="0.25">
      <c r="A399" s="83" t="s">
        <v>480</v>
      </c>
      <c r="B399" s="83" t="s">
        <v>1608</v>
      </c>
      <c r="C399" s="83" t="str">
        <f>UPPER("Seminario: Mecanismos alternativos de slución de controversias")</f>
        <v>SEMINARIO: MECANISMOS ALTERNATIVOS DE SLUCIÓN DE CONTROVERSIAS</v>
      </c>
      <c r="D399" s="76" t="str">
        <f>UPPER("Mecanismos Alternativos de solución de controversias")</f>
        <v>MECANISMOS ALTERNATIVOS DE SOLUCIÓN DE CONTROVERSIAS</v>
      </c>
      <c r="E399" s="76" t="s">
        <v>1622</v>
      </c>
      <c r="F399" s="85" t="s">
        <v>1627</v>
      </c>
      <c r="G399" s="35">
        <v>0</v>
      </c>
      <c r="H399" s="35">
        <v>0</v>
      </c>
    </row>
    <row r="400" spans="1:8" x14ac:dyDescent="0.25">
      <c r="A400" s="83"/>
      <c r="B400" s="83"/>
      <c r="C400" s="83"/>
      <c r="D400" s="76"/>
      <c r="E400" s="76"/>
      <c r="F400" s="85"/>
      <c r="G400" s="35"/>
      <c r="H400" s="35"/>
    </row>
    <row r="401" spans="1:8" x14ac:dyDescent="0.25">
      <c r="A401" s="83"/>
      <c r="B401" s="83"/>
      <c r="C401" s="83"/>
      <c r="D401" s="76"/>
      <c r="E401" s="76"/>
      <c r="F401" s="85"/>
      <c r="G401" s="35">
        <v>2000</v>
      </c>
      <c r="H401" s="35"/>
    </row>
    <row r="402" spans="1:8" ht="28.5" customHeight="1" x14ac:dyDescent="0.25">
      <c r="A402" s="83" t="s">
        <v>481</v>
      </c>
      <c r="B402" s="83" t="s">
        <v>1609</v>
      </c>
      <c r="C402" s="83"/>
      <c r="D402" s="76"/>
      <c r="E402" s="76" t="s">
        <v>1622</v>
      </c>
      <c r="F402" s="85" t="s">
        <v>1626</v>
      </c>
      <c r="G402" s="35"/>
      <c r="H402" s="35">
        <v>4838</v>
      </c>
    </row>
    <row r="403" spans="1:8" x14ac:dyDescent="0.25">
      <c r="A403" s="83"/>
      <c r="B403" s="83"/>
      <c r="C403" s="83"/>
      <c r="D403" s="76"/>
      <c r="E403" s="76"/>
      <c r="F403" s="85"/>
      <c r="G403" s="35"/>
      <c r="H403" s="35"/>
    </row>
    <row r="404" spans="1:8" x14ac:dyDescent="0.25">
      <c r="A404" s="83"/>
      <c r="B404" s="83"/>
      <c r="C404" s="83"/>
      <c r="D404" s="76"/>
      <c r="E404" s="76"/>
      <c r="F404" s="85"/>
      <c r="G404" s="35">
        <v>2000</v>
      </c>
      <c r="H404" s="35"/>
    </row>
    <row r="405" spans="1:8" x14ac:dyDescent="0.25">
      <c r="A405" s="83" t="s">
        <v>478</v>
      </c>
      <c r="B405" s="83" t="s">
        <v>790</v>
      </c>
      <c r="C405" s="83" t="str">
        <f>UPPER("Ciclo de Conferencias: Resoluciones y Criterios relevantes del PJF en materia de Derechos Humanos")</f>
        <v>CICLO DE CONFERENCIAS: RESOLUCIONES Y CRITERIOS RELEVANTES DEL PJF EN MATERIA DE DERECHOS HUMANOS</v>
      </c>
      <c r="D405" s="76" t="str">
        <f>UPPER("Criterios y resoluciones relevantes en materia de Derechos Humanos")</f>
        <v>CRITERIOS Y RESOLUCIONES RELEVANTES EN MATERIA DE DERECHOS HUMANOS</v>
      </c>
      <c r="E405" s="76" t="s">
        <v>1622</v>
      </c>
      <c r="F405" s="85">
        <v>42503</v>
      </c>
      <c r="G405" s="35"/>
      <c r="H405" s="35"/>
    </row>
    <row r="406" spans="1:8" x14ac:dyDescent="0.25">
      <c r="A406" s="83"/>
      <c r="B406" s="83"/>
      <c r="C406" s="83"/>
      <c r="D406" s="76"/>
      <c r="E406" s="76"/>
      <c r="F406" s="85"/>
      <c r="G406" s="35"/>
      <c r="H406" s="35"/>
    </row>
    <row r="407" spans="1:8" x14ac:dyDescent="0.25">
      <c r="A407" s="83"/>
      <c r="B407" s="83"/>
      <c r="C407" s="83"/>
      <c r="D407" s="76"/>
      <c r="E407" s="76"/>
      <c r="F407" s="85"/>
      <c r="G407" s="35">
        <v>2000</v>
      </c>
      <c r="H407" s="35">
        <v>1476</v>
      </c>
    </row>
    <row r="408" spans="1:8" ht="28.5" customHeight="1" x14ac:dyDescent="0.25">
      <c r="A408" s="83" t="s">
        <v>478</v>
      </c>
      <c r="B408" s="83" t="s">
        <v>1610</v>
      </c>
      <c r="C408" s="83"/>
      <c r="D408" s="76"/>
      <c r="E408" s="76" t="s">
        <v>1622</v>
      </c>
      <c r="F408" s="85">
        <v>42503</v>
      </c>
      <c r="G408" s="35"/>
      <c r="H408" s="35"/>
    </row>
    <row r="409" spans="1:8" x14ac:dyDescent="0.25">
      <c r="A409" s="83"/>
      <c r="B409" s="83"/>
      <c r="C409" s="83"/>
      <c r="D409" s="76"/>
      <c r="E409" s="76"/>
      <c r="F409" s="85"/>
      <c r="G409" s="35"/>
      <c r="H409" s="35">
        <v>1260.05</v>
      </c>
    </row>
    <row r="410" spans="1:8" x14ac:dyDescent="0.25">
      <c r="A410" s="83"/>
      <c r="B410" s="83"/>
      <c r="C410" s="83"/>
      <c r="D410" s="76"/>
      <c r="E410" s="76"/>
      <c r="F410" s="85"/>
      <c r="G410" s="35">
        <v>2000</v>
      </c>
      <c r="H410" s="35"/>
    </row>
    <row r="411" spans="1:8" ht="28.5" customHeight="1" x14ac:dyDescent="0.25">
      <c r="A411" s="83" t="s">
        <v>478</v>
      </c>
      <c r="B411" s="83" t="s">
        <v>1611</v>
      </c>
      <c r="C411" s="83"/>
      <c r="D411" s="76"/>
      <c r="E411" s="76" t="s">
        <v>1622</v>
      </c>
      <c r="F411" s="85">
        <v>42503</v>
      </c>
      <c r="G411" s="35"/>
      <c r="H411" s="35"/>
    </row>
    <row r="412" spans="1:8" x14ac:dyDescent="0.25">
      <c r="A412" s="83"/>
      <c r="B412" s="83"/>
      <c r="C412" s="83"/>
      <c r="D412" s="76"/>
      <c r="E412" s="76"/>
      <c r="F412" s="85"/>
      <c r="G412" s="35"/>
      <c r="H412" s="35"/>
    </row>
    <row r="413" spans="1:8" x14ac:dyDescent="0.25">
      <c r="A413" s="83"/>
      <c r="B413" s="83"/>
      <c r="C413" s="83"/>
      <c r="D413" s="76"/>
      <c r="E413" s="76"/>
      <c r="F413" s="85"/>
      <c r="G413" s="35">
        <v>2000</v>
      </c>
      <c r="H413" s="35"/>
    </row>
    <row r="414" spans="1:8" ht="28.5" customHeight="1" x14ac:dyDescent="0.25">
      <c r="A414" s="83" t="s">
        <v>478</v>
      </c>
      <c r="B414" s="83" t="s">
        <v>1612</v>
      </c>
      <c r="C414" s="83"/>
      <c r="D414" s="76"/>
      <c r="E414" s="76" t="s">
        <v>1622</v>
      </c>
      <c r="F414" s="85">
        <v>42504</v>
      </c>
      <c r="G414" s="35"/>
      <c r="H414" s="35"/>
    </row>
    <row r="415" spans="1:8" x14ac:dyDescent="0.25">
      <c r="A415" s="83"/>
      <c r="B415" s="83"/>
      <c r="C415" s="83"/>
      <c r="D415" s="76"/>
      <c r="E415" s="76"/>
      <c r="F415" s="85"/>
      <c r="G415" s="35"/>
      <c r="H415" s="35"/>
    </row>
    <row r="416" spans="1:8" x14ac:dyDescent="0.25">
      <c r="A416" s="83"/>
      <c r="B416" s="83"/>
      <c r="C416" s="83"/>
      <c r="D416" s="76"/>
      <c r="E416" s="76"/>
      <c r="F416" s="85"/>
      <c r="G416" s="35">
        <v>1000</v>
      </c>
      <c r="H416" s="35"/>
    </row>
    <row r="417" spans="1:8" ht="28.5" customHeight="1" x14ac:dyDescent="0.25">
      <c r="A417" s="83" t="s">
        <v>478</v>
      </c>
      <c r="B417" s="83" t="s">
        <v>1613</v>
      </c>
      <c r="C417" s="83"/>
      <c r="D417" s="76"/>
      <c r="E417" s="76" t="s">
        <v>1622</v>
      </c>
      <c r="F417" s="85">
        <v>42504</v>
      </c>
      <c r="G417" s="35"/>
      <c r="H417" s="35"/>
    </row>
    <row r="418" spans="1:8" x14ac:dyDescent="0.25">
      <c r="A418" s="83"/>
      <c r="B418" s="83"/>
      <c r="C418" s="83"/>
      <c r="D418" s="76"/>
      <c r="E418" s="76"/>
      <c r="F418" s="85"/>
      <c r="G418" s="35"/>
      <c r="H418" s="35"/>
    </row>
    <row r="419" spans="1:8" x14ac:dyDescent="0.25">
      <c r="A419" s="83"/>
      <c r="B419" s="83"/>
      <c r="C419" s="83"/>
      <c r="D419" s="76"/>
      <c r="E419" s="76"/>
      <c r="F419" s="85"/>
      <c r="G419" s="35">
        <v>0</v>
      </c>
      <c r="H419" s="35"/>
    </row>
    <row r="420" spans="1:8" ht="28.5" customHeight="1" x14ac:dyDescent="0.25">
      <c r="A420" s="83" t="s">
        <v>478</v>
      </c>
      <c r="B420" s="83" t="s">
        <v>1614</v>
      </c>
      <c r="C420" s="83"/>
      <c r="D420" s="76"/>
      <c r="E420" s="76" t="s">
        <v>1622</v>
      </c>
      <c r="F420" s="85">
        <v>42504</v>
      </c>
      <c r="G420" s="35"/>
      <c r="H420" s="35"/>
    </row>
    <row r="421" spans="1:8" x14ac:dyDescent="0.25">
      <c r="A421" s="83"/>
      <c r="B421" s="83"/>
      <c r="C421" s="83"/>
      <c r="D421" s="76"/>
      <c r="E421" s="76"/>
      <c r="F421" s="85"/>
      <c r="G421" s="35"/>
      <c r="H421" s="35">
        <v>1296</v>
      </c>
    </row>
    <row r="422" spans="1:8" x14ac:dyDescent="0.25">
      <c r="A422" s="83"/>
      <c r="B422" s="83"/>
      <c r="C422" s="83"/>
      <c r="D422" s="76"/>
      <c r="E422" s="76"/>
      <c r="F422" s="85"/>
      <c r="G422" s="35">
        <v>2000</v>
      </c>
      <c r="H422" s="35"/>
    </row>
    <row r="423" spans="1:8" ht="28.5" customHeight="1" x14ac:dyDescent="0.25">
      <c r="A423" s="83" t="s">
        <v>482</v>
      </c>
      <c r="B423" s="83" t="s">
        <v>22</v>
      </c>
      <c r="C423" s="83" t="str">
        <f>UPPER("Mesa Redonda: Estudios y Reflexiones sobre el diseño del Sistema Penal en México")</f>
        <v>MESA REDONDA: ESTUDIOS Y REFLEXIONES SOBRE EL DISEÑO DEL SISTEMA PENAL EN MÉXICO</v>
      </c>
      <c r="D423" s="76" t="str">
        <f>UPPER("Estudios y reflexiones sobre el diseño del sistema penal en México")</f>
        <v>ESTUDIOS Y REFLEXIONES SOBRE EL DISEÑO DEL SISTEMA PENAL EN MÉXICO</v>
      </c>
      <c r="E423" s="76" t="s">
        <v>1622</v>
      </c>
      <c r="F423" s="85">
        <v>42517</v>
      </c>
      <c r="G423" s="35"/>
      <c r="H423" s="35">
        <v>4754</v>
      </c>
    </row>
    <row r="424" spans="1:8" x14ac:dyDescent="0.25">
      <c r="A424" s="83"/>
      <c r="B424" s="83"/>
      <c r="C424" s="83"/>
      <c r="D424" s="76"/>
      <c r="E424" s="76"/>
      <c r="F424" s="85"/>
      <c r="G424" s="35"/>
      <c r="H424" s="35"/>
    </row>
    <row r="425" spans="1:8" x14ac:dyDescent="0.25">
      <c r="A425" s="83"/>
      <c r="B425" s="83"/>
      <c r="C425" s="83"/>
      <c r="D425" s="76"/>
      <c r="E425" s="76"/>
      <c r="F425" s="85"/>
      <c r="G425" s="35">
        <v>1000</v>
      </c>
      <c r="H425" s="35"/>
    </row>
    <row r="426" spans="1:8" ht="28.5" customHeight="1" x14ac:dyDescent="0.25">
      <c r="A426" s="83" t="s">
        <v>478</v>
      </c>
      <c r="B426" s="83" t="s">
        <v>1615</v>
      </c>
      <c r="C426" s="83"/>
      <c r="D426" s="76"/>
      <c r="E426" s="76" t="s">
        <v>1622</v>
      </c>
      <c r="F426" s="85">
        <v>42517</v>
      </c>
      <c r="G426" s="35"/>
      <c r="H426" s="35"/>
    </row>
    <row r="427" spans="1:8" x14ac:dyDescent="0.25">
      <c r="A427" s="83"/>
      <c r="B427" s="83"/>
      <c r="C427" s="83"/>
      <c r="D427" s="76"/>
      <c r="E427" s="76"/>
      <c r="F427" s="85"/>
      <c r="G427" s="35"/>
      <c r="H427" s="35"/>
    </row>
    <row r="428" spans="1:8" x14ac:dyDescent="0.25">
      <c r="A428" s="83"/>
      <c r="B428" s="83"/>
      <c r="C428" s="83"/>
      <c r="D428" s="76"/>
      <c r="E428" s="76"/>
      <c r="F428" s="85"/>
      <c r="G428" s="35">
        <v>1000</v>
      </c>
      <c r="H428" s="35"/>
    </row>
    <row r="429" spans="1:8" ht="57" customHeight="1" x14ac:dyDescent="0.25">
      <c r="A429" s="83" t="s">
        <v>478</v>
      </c>
      <c r="B429" s="83" t="s">
        <v>1616</v>
      </c>
      <c r="C429" s="83"/>
      <c r="D429" s="76"/>
      <c r="E429" s="76" t="s">
        <v>1622</v>
      </c>
      <c r="F429" s="85">
        <v>42517</v>
      </c>
      <c r="G429" s="35"/>
      <c r="H429" s="35"/>
    </row>
    <row r="430" spans="1:8" x14ac:dyDescent="0.25">
      <c r="A430" s="83"/>
      <c r="B430" s="83"/>
      <c r="C430" s="83"/>
      <c r="D430" s="76"/>
      <c r="E430" s="76"/>
      <c r="F430" s="85"/>
      <c r="G430" s="35"/>
      <c r="H430" s="35"/>
    </row>
    <row r="431" spans="1:8" x14ac:dyDescent="0.25">
      <c r="A431" s="83"/>
      <c r="B431" s="83"/>
      <c r="C431" s="83"/>
      <c r="D431" s="76"/>
      <c r="E431" s="76"/>
      <c r="F431" s="85"/>
      <c r="G431" s="35">
        <v>0</v>
      </c>
      <c r="H431" s="35"/>
    </row>
    <row r="432" spans="1:8" ht="28.5" customHeight="1" x14ac:dyDescent="0.25">
      <c r="A432" s="83" t="s">
        <v>478</v>
      </c>
      <c r="B432" s="83" t="s">
        <v>1617</v>
      </c>
      <c r="C432" s="83"/>
      <c r="D432" s="76"/>
      <c r="E432" s="76" t="s">
        <v>1622</v>
      </c>
      <c r="F432" s="85">
        <v>42517</v>
      </c>
      <c r="G432" s="35"/>
      <c r="H432" s="35"/>
    </row>
    <row r="433" spans="1:8" x14ac:dyDescent="0.25">
      <c r="A433" s="83"/>
      <c r="B433" s="83"/>
      <c r="C433" s="83"/>
      <c r="D433" s="76"/>
      <c r="E433" s="76"/>
      <c r="F433" s="85"/>
      <c r="G433" s="35"/>
      <c r="H433" s="35"/>
    </row>
    <row r="434" spans="1:8" x14ac:dyDescent="0.25">
      <c r="A434" s="83"/>
      <c r="B434" s="83"/>
      <c r="C434" s="83"/>
      <c r="D434" s="76"/>
      <c r="E434" s="76"/>
      <c r="F434" s="85"/>
      <c r="G434" s="35">
        <v>1000</v>
      </c>
      <c r="H434" s="35"/>
    </row>
    <row r="435" spans="1:8" ht="28.5" customHeight="1" x14ac:dyDescent="0.25">
      <c r="A435" s="83" t="s">
        <v>478</v>
      </c>
      <c r="B435" s="83" t="s">
        <v>1618</v>
      </c>
      <c r="C435" s="83"/>
      <c r="D435" s="76"/>
      <c r="E435" s="76" t="s">
        <v>1622</v>
      </c>
      <c r="F435" s="85">
        <v>42504</v>
      </c>
      <c r="G435" s="35"/>
      <c r="H435" s="35"/>
    </row>
    <row r="436" spans="1:8" x14ac:dyDescent="0.25">
      <c r="A436" s="83"/>
      <c r="B436" s="83"/>
      <c r="C436" s="83"/>
      <c r="D436" s="76"/>
      <c r="E436" s="76"/>
      <c r="F436" s="85"/>
      <c r="G436" s="35"/>
      <c r="H436" s="35"/>
    </row>
    <row r="437" spans="1:8" x14ac:dyDescent="0.25">
      <c r="A437" s="83"/>
      <c r="B437" s="83"/>
      <c r="C437" s="83"/>
      <c r="D437" s="76"/>
      <c r="E437" s="76"/>
      <c r="F437" s="85"/>
      <c r="G437" s="35">
        <v>1000</v>
      </c>
      <c r="H437" s="35"/>
    </row>
    <row r="438" spans="1:8" ht="28.5" customHeight="1" x14ac:dyDescent="0.25">
      <c r="A438" s="83" t="s">
        <v>482</v>
      </c>
      <c r="B438" s="83" t="s">
        <v>22</v>
      </c>
      <c r="C438" s="83" t="str">
        <f>UPPER("Mesa Redonda: Estudios y Reflexiones sobre el diseño del Sistema Penal en México")</f>
        <v>MESA REDONDA: ESTUDIOS Y REFLEXIONES SOBRE EL DISEÑO DEL SISTEMA PENAL EN MÉXICO</v>
      </c>
      <c r="D438" s="76" t="str">
        <f>UPPER("Estudios y reflexiones sobre el diseño del sistema penal en México")</f>
        <v>ESTUDIOS Y REFLEXIONES SOBRE EL DISEÑO DEL SISTEMA PENAL EN MÉXICO</v>
      </c>
      <c r="E438" s="76" t="s">
        <v>1622</v>
      </c>
      <c r="F438" s="85">
        <v>42518</v>
      </c>
      <c r="G438" s="35"/>
      <c r="H438" s="35"/>
    </row>
    <row r="439" spans="1:8" x14ac:dyDescent="0.25">
      <c r="A439" s="83"/>
      <c r="B439" s="83"/>
      <c r="C439" s="83"/>
      <c r="D439" s="76"/>
      <c r="E439" s="76"/>
      <c r="F439" s="85"/>
      <c r="G439" s="35"/>
      <c r="H439" s="35"/>
    </row>
    <row r="440" spans="1:8" x14ac:dyDescent="0.25">
      <c r="A440" s="83"/>
      <c r="B440" s="83"/>
      <c r="C440" s="83"/>
      <c r="D440" s="76"/>
      <c r="E440" s="76"/>
      <c r="F440" s="85"/>
      <c r="G440" s="35">
        <v>2000</v>
      </c>
      <c r="H440" s="35"/>
    </row>
    <row r="441" spans="1:8" x14ac:dyDescent="0.25">
      <c r="A441" s="83" t="s">
        <v>478</v>
      </c>
      <c r="B441" s="83" t="s">
        <v>1619</v>
      </c>
      <c r="C441" s="83"/>
      <c r="D441" s="76"/>
      <c r="E441" s="76" t="s">
        <v>1622</v>
      </c>
      <c r="F441" s="85">
        <v>42517</v>
      </c>
      <c r="G441" s="35"/>
      <c r="H441" s="35"/>
    </row>
    <row r="442" spans="1:8" x14ac:dyDescent="0.25">
      <c r="A442" s="83"/>
      <c r="B442" s="83"/>
      <c r="C442" s="83"/>
      <c r="D442" s="76"/>
      <c r="E442" s="76"/>
      <c r="F442" s="85"/>
      <c r="G442" s="35"/>
      <c r="H442" s="35"/>
    </row>
    <row r="443" spans="1:8" x14ac:dyDescent="0.25">
      <c r="A443" s="83"/>
      <c r="B443" s="83"/>
      <c r="C443" s="83"/>
      <c r="D443" s="76"/>
      <c r="E443" s="76"/>
      <c r="F443" s="85"/>
      <c r="G443" s="35">
        <v>1000</v>
      </c>
      <c r="H443" s="35"/>
    </row>
    <row r="444" spans="1:8" ht="28.5" customHeight="1" x14ac:dyDescent="0.25">
      <c r="A444" s="83" t="s">
        <v>478</v>
      </c>
      <c r="B444" s="83" t="s">
        <v>1620</v>
      </c>
      <c r="C444" s="83"/>
      <c r="D444" s="76"/>
      <c r="E444" s="76" t="s">
        <v>1622</v>
      </c>
      <c r="F444" s="85">
        <v>42518</v>
      </c>
      <c r="G444" s="35"/>
      <c r="H444" s="35">
        <v>6387</v>
      </c>
    </row>
    <row r="445" spans="1:8" x14ac:dyDescent="0.25">
      <c r="A445" s="83"/>
      <c r="B445" s="83"/>
      <c r="C445" s="83"/>
      <c r="D445" s="76"/>
      <c r="E445" s="76"/>
      <c r="F445" s="85"/>
      <c r="G445" s="35"/>
      <c r="H445" s="35"/>
    </row>
    <row r="446" spans="1:8" x14ac:dyDescent="0.25">
      <c r="A446" s="83"/>
      <c r="B446" s="83"/>
      <c r="C446" s="83"/>
      <c r="D446" s="76"/>
      <c r="E446" s="76"/>
      <c r="F446" s="85"/>
      <c r="G446" s="35">
        <v>2000</v>
      </c>
      <c r="H446" s="35"/>
    </row>
    <row r="447" spans="1:8" ht="28.5" customHeight="1" x14ac:dyDescent="0.25">
      <c r="A447" s="83" t="s">
        <v>478</v>
      </c>
      <c r="B447" s="83" t="s">
        <v>1621</v>
      </c>
      <c r="C447" s="83"/>
      <c r="D447" s="76"/>
      <c r="E447" s="76" t="s">
        <v>1622</v>
      </c>
      <c r="F447" s="85">
        <v>42518</v>
      </c>
      <c r="G447" s="35"/>
      <c r="H447" s="35"/>
    </row>
    <row r="448" spans="1:8" x14ac:dyDescent="0.25">
      <c r="A448" s="83"/>
      <c r="B448" s="83"/>
      <c r="C448" s="83"/>
      <c r="D448" s="76"/>
      <c r="E448" s="76"/>
      <c r="F448" s="85"/>
      <c r="G448" s="35"/>
      <c r="H448" s="35"/>
    </row>
    <row r="449" spans="1:8" x14ac:dyDescent="0.25">
      <c r="A449" s="83"/>
      <c r="B449" s="83"/>
      <c r="C449" s="83"/>
      <c r="D449" s="76"/>
      <c r="E449" s="76"/>
      <c r="F449" s="85"/>
      <c r="G449" s="35">
        <v>1000</v>
      </c>
      <c r="H449" s="35"/>
    </row>
    <row r="450" spans="1:8" ht="28.5" customHeight="1" x14ac:dyDescent="0.25">
      <c r="A450" s="83" t="s">
        <v>478</v>
      </c>
      <c r="B450" s="83" t="s">
        <v>1614</v>
      </c>
      <c r="C450" s="83"/>
      <c r="D450" s="76"/>
      <c r="E450" s="76" t="s">
        <v>1622</v>
      </c>
      <c r="F450" s="85">
        <v>42517</v>
      </c>
      <c r="G450" s="35"/>
      <c r="H450" s="35"/>
    </row>
    <row r="451" spans="1:8" x14ac:dyDescent="0.25">
      <c r="A451" s="83"/>
      <c r="B451" s="83"/>
      <c r="C451" s="83"/>
      <c r="D451" s="76"/>
      <c r="E451" s="76"/>
      <c r="F451" s="85"/>
      <c r="G451" s="35"/>
      <c r="H451" s="35"/>
    </row>
    <row r="452" spans="1:8" x14ac:dyDescent="0.25">
      <c r="A452" s="83"/>
      <c r="B452" s="83"/>
      <c r="C452" s="83"/>
      <c r="D452" s="76"/>
      <c r="E452" s="76"/>
      <c r="F452" s="85"/>
      <c r="G452" s="35">
        <v>1000</v>
      </c>
      <c r="H452" s="35"/>
    </row>
    <row r="453" spans="1:8" ht="28.5" customHeight="1" x14ac:dyDescent="0.25">
      <c r="A453" s="83" t="s">
        <v>482</v>
      </c>
      <c r="B453" s="83" t="s">
        <v>22</v>
      </c>
      <c r="C453" s="83" t="str">
        <f>UPPER("Conferencia: Constitución de 1917 y la Consttiución de Sinaloa")</f>
        <v>CONFERENCIA: CONSTITUCIÓN DE 1917 Y LA CONSTTIUCIÓN DE SINALOA</v>
      </c>
      <c r="D453" s="76" t="str">
        <f>UPPER("La argumentación jurídica en los juicios orales en materia penal")</f>
        <v>LA ARGUMENTACIÓN JURÍDICA EN LOS JUICIOS ORALES EN MATERIA PENAL</v>
      </c>
      <c r="E453" s="76" t="s">
        <v>1622</v>
      </c>
      <c r="F453" s="85">
        <v>42517</v>
      </c>
      <c r="G453" s="35"/>
      <c r="H453" s="35"/>
    </row>
    <row r="454" spans="1:8" x14ac:dyDescent="0.25">
      <c r="A454" s="83"/>
      <c r="B454" s="83"/>
      <c r="C454" s="83"/>
      <c r="D454" s="76"/>
      <c r="E454" s="76"/>
      <c r="F454" s="85"/>
      <c r="G454" s="35"/>
      <c r="H454" s="35"/>
    </row>
    <row r="455" spans="1:8" x14ac:dyDescent="0.25">
      <c r="A455" s="83"/>
      <c r="B455" s="83"/>
      <c r="C455" s="83"/>
      <c r="D455" s="76"/>
      <c r="E455" s="76"/>
      <c r="F455" s="85"/>
      <c r="G455" s="35">
        <v>0</v>
      </c>
      <c r="H455" s="35">
        <v>0</v>
      </c>
    </row>
    <row r="456" spans="1:8" x14ac:dyDescent="0.25">
      <c r="A456" s="76" t="s">
        <v>483</v>
      </c>
      <c r="B456" s="76" t="s">
        <v>484</v>
      </c>
      <c r="C456" s="76" t="s">
        <v>1594</v>
      </c>
      <c r="D456" s="76" t="s">
        <v>485</v>
      </c>
      <c r="E456" s="76" t="s">
        <v>486</v>
      </c>
      <c r="F456" s="76" t="s">
        <v>487</v>
      </c>
      <c r="G456" s="44">
        <v>0</v>
      </c>
      <c r="H456" s="44">
        <v>0</v>
      </c>
    </row>
    <row r="457" spans="1:8" x14ac:dyDescent="0.25">
      <c r="A457" s="79"/>
      <c r="B457" s="76"/>
      <c r="C457" s="76"/>
      <c r="D457" s="76"/>
      <c r="E457" s="76"/>
      <c r="F457" s="79"/>
      <c r="G457" s="44">
        <v>0</v>
      </c>
      <c r="H457" s="44">
        <v>0</v>
      </c>
    </row>
    <row r="458" spans="1:8" x14ac:dyDescent="0.25">
      <c r="A458" s="76" t="s">
        <v>488</v>
      </c>
      <c r="B458" s="76" t="s">
        <v>489</v>
      </c>
      <c r="C458" s="76" t="s">
        <v>143</v>
      </c>
      <c r="D458" s="76" t="s">
        <v>172</v>
      </c>
      <c r="E458" s="76" t="s">
        <v>486</v>
      </c>
      <c r="F458" s="76" t="s">
        <v>490</v>
      </c>
      <c r="G458" s="44">
        <v>0</v>
      </c>
      <c r="H458" s="44">
        <v>0</v>
      </c>
    </row>
    <row r="459" spans="1:8" x14ac:dyDescent="0.25">
      <c r="A459" s="79"/>
      <c r="B459" s="76"/>
      <c r="C459" s="76"/>
      <c r="D459" s="76"/>
      <c r="E459" s="76"/>
      <c r="F459" s="79"/>
      <c r="G459" s="44">
        <v>2000</v>
      </c>
      <c r="H459" s="44">
        <v>0</v>
      </c>
    </row>
    <row r="460" spans="1:8" x14ac:dyDescent="0.25">
      <c r="A460" s="76" t="s">
        <v>491</v>
      </c>
      <c r="B460" s="76" t="s">
        <v>492</v>
      </c>
      <c r="C460" s="76" t="s">
        <v>143</v>
      </c>
      <c r="D460" s="76" t="s">
        <v>172</v>
      </c>
      <c r="E460" s="76" t="s">
        <v>486</v>
      </c>
      <c r="F460" s="76" t="s">
        <v>493</v>
      </c>
      <c r="G460" s="44">
        <v>0</v>
      </c>
      <c r="H460" s="44">
        <v>0</v>
      </c>
    </row>
    <row r="461" spans="1:8" x14ac:dyDescent="0.25">
      <c r="A461" s="79"/>
      <c r="B461" s="76"/>
      <c r="C461" s="76"/>
      <c r="D461" s="76"/>
      <c r="E461" s="76"/>
      <c r="F461" s="79"/>
      <c r="G461" s="44">
        <v>2000</v>
      </c>
      <c r="H461" s="44">
        <v>0</v>
      </c>
    </row>
    <row r="462" spans="1:8" ht="15" customHeight="1" x14ac:dyDescent="0.25">
      <c r="A462" s="76" t="s">
        <v>494</v>
      </c>
      <c r="B462" s="77" t="s">
        <v>495</v>
      </c>
      <c r="C462" s="77" t="s">
        <v>143</v>
      </c>
      <c r="D462" s="77" t="s">
        <v>172</v>
      </c>
      <c r="E462" s="77" t="s">
        <v>486</v>
      </c>
      <c r="F462" s="77" t="s">
        <v>537</v>
      </c>
      <c r="G462" s="44">
        <v>2227</v>
      </c>
      <c r="H462" s="44">
        <v>0</v>
      </c>
    </row>
    <row r="463" spans="1:8" x14ac:dyDescent="0.25">
      <c r="A463" s="79"/>
      <c r="B463" s="77"/>
      <c r="C463" s="77"/>
      <c r="D463" s="77"/>
      <c r="E463" s="77"/>
      <c r="F463" s="82"/>
      <c r="G463" s="44">
        <v>0</v>
      </c>
      <c r="H463" s="44">
        <v>0</v>
      </c>
    </row>
    <row r="464" spans="1:8" x14ac:dyDescent="0.25">
      <c r="A464" s="76" t="s">
        <v>496</v>
      </c>
      <c r="B464" s="76" t="s">
        <v>497</v>
      </c>
      <c r="C464" s="76" t="s">
        <v>143</v>
      </c>
      <c r="D464" s="76" t="s">
        <v>172</v>
      </c>
      <c r="E464" s="76" t="s">
        <v>486</v>
      </c>
      <c r="F464" s="76" t="s">
        <v>343</v>
      </c>
      <c r="G464" s="44">
        <v>0</v>
      </c>
      <c r="H464" s="44">
        <v>0</v>
      </c>
    </row>
    <row r="465" spans="1:8" x14ac:dyDescent="0.25">
      <c r="A465" s="79"/>
      <c r="B465" s="76"/>
      <c r="C465" s="76"/>
      <c r="D465" s="76"/>
      <c r="E465" s="76"/>
      <c r="F465" s="79"/>
      <c r="G465" s="44">
        <v>2000</v>
      </c>
      <c r="H465" s="44">
        <v>0</v>
      </c>
    </row>
    <row r="466" spans="1:8" x14ac:dyDescent="0.25">
      <c r="A466" s="76" t="s">
        <v>498</v>
      </c>
      <c r="B466" s="76" t="s">
        <v>499</v>
      </c>
      <c r="C466" s="76" t="s">
        <v>500</v>
      </c>
      <c r="D466" s="76" t="s">
        <v>501</v>
      </c>
      <c r="E466" s="76" t="s">
        <v>486</v>
      </c>
      <c r="F466" s="76" t="s">
        <v>139</v>
      </c>
      <c r="G466" s="44">
        <v>0</v>
      </c>
      <c r="H466" s="44">
        <v>0</v>
      </c>
    </row>
    <row r="467" spans="1:8" x14ac:dyDescent="0.25">
      <c r="A467" s="79"/>
      <c r="B467" s="76"/>
      <c r="C467" s="76"/>
      <c r="D467" s="76"/>
      <c r="E467" s="76"/>
      <c r="F467" s="79"/>
      <c r="G467" s="44">
        <v>1000</v>
      </c>
      <c r="H467" s="44">
        <v>0</v>
      </c>
    </row>
    <row r="468" spans="1:8" x14ac:dyDescent="0.25">
      <c r="A468" s="76" t="s">
        <v>502</v>
      </c>
      <c r="B468" s="76" t="s">
        <v>503</v>
      </c>
      <c r="C468" s="76" t="s">
        <v>504</v>
      </c>
      <c r="D468" s="76" t="s">
        <v>505</v>
      </c>
      <c r="E468" s="76" t="s">
        <v>486</v>
      </c>
      <c r="F468" s="76" t="s">
        <v>101</v>
      </c>
      <c r="G468" s="44">
        <v>0</v>
      </c>
      <c r="H468" s="44">
        <v>0</v>
      </c>
    </row>
    <row r="469" spans="1:8" x14ac:dyDescent="0.25">
      <c r="A469" s="79"/>
      <c r="B469" s="76"/>
      <c r="C469" s="76"/>
      <c r="D469" s="76"/>
      <c r="E469" s="76"/>
      <c r="F469" s="79"/>
      <c r="G469" s="44">
        <v>1000</v>
      </c>
      <c r="H469" s="44">
        <v>0</v>
      </c>
    </row>
    <row r="470" spans="1:8" x14ac:dyDescent="0.25">
      <c r="A470" s="76" t="s">
        <v>506</v>
      </c>
      <c r="B470" s="76" t="s">
        <v>507</v>
      </c>
      <c r="C470" s="76" t="s">
        <v>504</v>
      </c>
      <c r="D470" s="76" t="s">
        <v>505</v>
      </c>
      <c r="E470" s="76" t="s">
        <v>486</v>
      </c>
      <c r="F470" s="76" t="s">
        <v>101</v>
      </c>
      <c r="G470" s="44">
        <v>0</v>
      </c>
      <c r="H470" s="44">
        <v>0</v>
      </c>
    </row>
    <row r="471" spans="1:8" x14ac:dyDescent="0.25">
      <c r="A471" s="79"/>
      <c r="B471" s="76"/>
      <c r="C471" s="76"/>
      <c r="D471" s="76"/>
      <c r="E471" s="76"/>
      <c r="F471" s="79"/>
      <c r="G471" s="44">
        <v>1000</v>
      </c>
      <c r="H471" s="44">
        <v>0</v>
      </c>
    </row>
    <row r="472" spans="1:8" x14ac:dyDescent="0.25">
      <c r="A472" s="76" t="s">
        <v>508</v>
      </c>
      <c r="B472" s="76" t="s">
        <v>509</v>
      </c>
      <c r="C472" s="76" t="s">
        <v>504</v>
      </c>
      <c r="D472" s="76" t="s">
        <v>505</v>
      </c>
      <c r="E472" s="76" t="s">
        <v>486</v>
      </c>
      <c r="F472" s="76" t="s">
        <v>101</v>
      </c>
      <c r="G472" s="44">
        <v>0</v>
      </c>
      <c r="H472" s="44">
        <v>0</v>
      </c>
    </row>
    <row r="473" spans="1:8" x14ac:dyDescent="0.25">
      <c r="A473" s="79"/>
      <c r="B473" s="76"/>
      <c r="C473" s="76"/>
      <c r="D473" s="76"/>
      <c r="E473" s="76"/>
      <c r="F473" s="79"/>
      <c r="G473" s="44">
        <v>1000</v>
      </c>
      <c r="H473" s="44">
        <v>0</v>
      </c>
    </row>
    <row r="474" spans="1:8" x14ac:dyDescent="0.25">
      <c r="A474" s="76" t="s">
        <v>510</v>
      </c>
      <c r="B474" s="76" t="s">
        <v>511</v>
      </c>
      <c r="C474" s="76" t="s">
        <v>124</v>
      </c>
      <c r="D474" s="76" t="s">
        <v>512</v>
      </c>
      <c r="E474" s="76" t="s">
        <v>486</v>
      </c>
      <c r="F474" s="76" t="s">
        <v>513</v>
      </c>
      <c r="G474" s="44">
        <v>0</v>
      </c>
      <c r="H474" s="44">
        <v>0</v>
      </c>
    </row>
    <row r="475" spans="1:8" x14ac:dyDescent="0.25">
      <c r="A475" s="79"/>
      <c r="B475" s="76"/>
      <c r="C475" s="76"/>
      <c r="D475" s="76"/>
      <c r="E475" s="76"/>
      <c r="F475" s="79"/>
      <c r="G475" s="44">
        <v>2000</v>
      </c>
      <c r="H475" s="44">
        <v>0</v>
      </c>
    </row>
    <row r="476" spans="1:8" x14ac:dyDescent="0.25">
      <c r="A476" s="76" t="s">
        <v>514</v>
      </c>
      <c r="B476" s="76" t="s">
        <v>515</v>
      </c>
      <c r="C476" s="76" t="s">
        <v>1595</v>
      </c>
      <c r="D476" s="76" t="s">
        <v>516</v>
      </c>
      <c r="E476" s="76" t="s">
        <v>486</v>
      </c>
      <c r="F476" s="76" t="s">
        <v>107</v>
      </c>
      <c r="G476" s="44">
        <v>0</v>
      </c>
      <c r="H476" s="44">
        <v>0</v>
      </c>
    </row>
    <row r="477" spans="1:8" x14ac:dyDescent="0.25">
      <c r="A477" s="79"/>
      <c r="B477" s="76"/>
      <c r="C477" s="76"/>
      <c r="D477" s="76"/>
      <c r="E477" s="76"/>
      <c r="F477" s="79"/>
      <c r="G477" s="44">
        <v>0</v>
      </c>
      <c r="H477" s="44">
        <v>0</v>
      </c>
    </row>
    <row r="478" spans="1:8" x14ac:dyDescent="0.25">
      <c r="A478" s="76" t="s">
        <v>517</v>
      </c>
      <c r="B478" s="76" t="s">
        <v>518</v>
      </c>
      <c r="C478" s="76" t="s">
        <v>1596</v>
      </c>
      <c r="D478" s="76" t="s">
        <v>519</v>
      </c>
      <c r="E478" s="76" t="s">
        <v>486</v>
      </c>
      <c r="F478" s="76" t="s">
        <v>219</v>
      </c>
      <c r="G478" s="44">
        <v>0</v>
      </c>
      <c r="H478" s="44">
        <v>0</v>
      </c>
    </row>
    <row r="479" spans="1:8" x14ac:dyDescent="0.25">
      <c r="A479" s="79"/>
      <c r="B479" s="76"/>
      <c r="C479" s="76"/>
      <c r="D479" s="76"/>
      <c r="E479" s="76"/>
      <c r="F479" s="79"/>
      <c r="G479" s="44">
        <v>0</v>
      </c>
      <c r="H479" s="44">
        <v>0</v>
      </c>
    </row>
    <row r="480" spans="1:8" ht="24.95" customHeight="1" x14ac:dyDescent="0.25">
      <c r="A480" s="76" t="s">
        <v>520</v>
      </c>
      <c r="B480" s="76" t="s">
        <v>521</v>
      </c>
      <c r="C480" s="76" t="s">
        <v>522</v>
      </c>
      <c r="D480" s="76" t="s">
        <v>523</v>
      </c>
      <c r="E480" s="76" t="s">
        <v>486</v>
      </c>
      <c r="F480" s="76" t="s">
        <v>524</v>
      </c>
      <c r="G480" s="44">
        <v>0</v>
      </c>
      <c r="H480" s="44">
        <v>0</v>
      </c>
    </row>
    <row r="481" spans="1:8" ht="24.95" customHeight="1" x14ac:dyDescent="0.25">
      <c r="A481" s="79"/>
      <c r="B481" s="76"/>
      <c r="C481" s="76"/>
      <c r="D481" s="76"/>
      <c r="E481" s="76"/>
      <c r="F481" s="79"/>
      <c r="G481" s="44">
        <v>2000</v>
      </c>
      <c r="H481" s="44">
        <v>0</v>
      </c>
    </row>
    <row r="482" spans="1:8" ht="24.95" customHeight="1" x14ac:dyDescent="0.25">
      <c r="A482" s="76" t="s">
        <v>525</v>
      </c>
      <c r="B482" s="76" t="s">
        <v>526</v>
      </c>
      <c r="C482" s="76" t="s">
        <v>522</v>
      </c>
      <c r="D482" s="76" t="s">
        <v>523</v>
      </c>
      <c r="E482" s="76" t="s">
        <v>486</v>
      </c>
      <c r="F482" s="76" t="s">
        <v>524</v>
      </c>
      <c r="G482" s="44">
        <v>0</v>
      </c>
      <c r="H482" s="44">
        <v>0</v>
      </c>
    </row>
    <row r="483" spans="1:8" ht="24.95" customHeight="1" x14ac:dyDescent="0.25">
      <c r="A483" s="79"/>
      <c r="B483" s="76"/>
      <c r="C483" s="76"/>
      <c r="D483" s="76"/>
      <c r="E483" s="76"/>
      <c r="F483" s="79"/>
      <c r="G483" s="44">
        <v>2000</v>
      </c>
      <c r="H483" s="44">
        <v>0</v>
      </c>
    </row>
    <row r="484" spans="1:8" ht="24.95" customHeight="1" x14ac:dyDescent="0.25">
      <c r="A484" s="76" t="s">
        <v>527</v>
      </c>
      <c r="B484" s="76" t="s">
        <v>528</v>
      </c>
      <c r="C484" s="76" t="s">
        <v>522</v>
      </c>
      <c r="D484" s="76" t="s">
        <v>523</v>
      </c>
      <c r="E484" s="76" t="s">
        <v>486</v>
      </c>
      <c r="F484" s="76" t="s">
        <v>529</v>
      </c>
      <c r="G484" s="44">
        <v>0</v>
      </c>
      <c r="H484" s="44">
        <v>0</v>
      </c>
    </row>
    <row r="485" spans="1:8" ht="24.95" customHeight="1" x14ac:dyDescent="0.25">
      <c r="A485" s="79"/>
      <c r="B485" s="76"/>
      <c r="C485" s="76"/>
      <c r="D485" s="76"/>
      <c r="E485" s="76"/>
      <c r="F485" s="79"/>
      <c r="G485" s="44">
        <v>2000</v>
      </c>
      <c r="H485" s="44">
        <v>0</v>
      </c>
    </row>
    <row r="486" spans="1:8" ht="24.95" customHeight="1" x14ac:dyDescent="0.25">
      <c r="A486" s="76" t="s">
        <v>530</v>
      </c>
      <c r="B486" s="76" t="s">
        <v>531</v>
      </c>
      <c r="C486" s="76" t="s">
        <v>522</v>
      </c>
      <c r="D486" s="76" t="s">
        <v>523</v>
      </c>
      <c r="E486" s="76" t="s">
        <v>486</v>
      </c>
      <c r="F486" s="76" t="s">
        <v>529</v>
      </c>
      <c r="G486" s="44">
        <v>0</v>
      </c>
      <c r="H486" s="44">
        <v>0</v>
      </c>
    </row>
    <row r="487" spans="1:8" ht="24.95" customHeight="1" x14ac:dyDescent="0.25">
      <c r="A487" s="79"/>
      <c r="B487" s="76"/>
      <c r="C487" s="76"/>
      <c r="D487" s="76"/>
      <c r="E487" s="76"/>
      <c r="F487" s="79"/>
      <c r="G487" s="44">
        <v>2000</v>
      </c>
      <c r="H487" s="44">
        <v>0</v>
      </c>
    </row>
    <row r="488" spans="1:8" ht="24.95" customHeight="1" x14ac:dyDescent="0.25">
      <c r="A488" s="76" t="s">
        <v>532</v>
      </c>
      <c r="B488" s="76" t="s">
        <v>533</v>
      </c>
      <c r="C488" s="76" t="s">
        <v>522</v>
      </c>
      <c r="D488" s="76" t="s">
        <v>523</v>
      </c>
      <c r="E488" s="76" t="s">
        <v>486</v>
      </c>
      <c r="F488" s="76" t="s">
        <v>534</v>
      </c>
      <c r="G488" s="44">
        <v>0</v>
      </c>
      <c r="H488" s="44">
        <v>0</v>
      </c>
    </row>
    <row r="489" spans="1:8" ht="24.95" customHeight="1" x14ac:dyDescent="0.25">
      <c r="A489" s="79"/>
      <c r="B489" s="76"/>
      <c r="C489" s="76"/>
      <c r="D489" s="76"/>
      <c r="E489" s="76"/>
      <c r="F489" s="79"/>
      <c r="G489" s="44">
        <v>2000</v>
      </c>
      <c r="H489" s="44">
        <v>0</v>
      </c>
    </row>
    <row r="490" spans="1:8" ht="24.95" customHeight="1" x14ac:dyDescent="0.25">
      <c r="A490" s="76" t="s">
        <v>535</v>
      </c>
      <c r="B490" s="76" t="s">
        <v>536</v>
      </c>
      <c r="C490" s="76" t="s">
        <v>522</v>
      </c>
      <c r="D490" s="76" t="s">
        <v>523</v>
      </c>
      <c r="E490" s="76" t="s">
        <v>486</v>
      </c>
      <c r="F490" s="76" t="s">
        <v>534</v>
      </c>
      <c r="G490" s="44">
        <v>0</v>
      </c>
      <c r="H490" s="44">
        <v>0</v>
      </c>
    </row>
    <row r="491" spans="1:8" ht="24.95" customHeight="1" x14ac:dyDescent="0.25">
      <c r="A491" s="79"/>
      <c r="B491" s="76"/>
      <c r="C491" s="76"/>
      <c r="D491" s="76"/>
      <c r="E491" s="76"/>
      <c r="F491" s="79"/>
      <c r="G491" s="44">
        <v>2000</v>
      </c>
      <c r="H491" s="44">
        <v>0</v>
      </c>
    </row>
    <row r="492" spans="1:8" ht="42.75" x14ac:dyDescent="0.25">
      <c r="A492" s="3" t="s">
        <v>538</v>
      </c>
      <c r="B492" s="1" t="s">
        <v>539</v>
      </c>
      <c r="C492" s="1" t="s">
        <v>69</v>
      </c>
      <c r="D492" s="7" t="s">
        <v>540</v>
      </c>
      <c r="E492" s="1" t="s">
        <v>541</v>
      </c>
      <c r="F492" s="8" t="s">
        <v>542</v>
      </c>
      <c r="G492" s="9" t="s">
        <v>543</v>
      </c>
      <c r="H492" s="9" t="s">
        <v>544</v>
      </c>
    </row>
    <row r="493" spans="1:8" ht="71.25" x14ac:dyDescent="0.25">
      <c r="A493" s="3" t="s">
        <v>545</v>
      </c>
      <c r="B493" s="1" t="s">
        <v>546</v>
      </c>
      <c r="C493" s="1" t="s">
        <v>69</v>
      </c>
      <c r="D493" s="7" t="s">
        <v>547</v>
      </c>
      <c r="E493" s="1" t="s">
        <v>541</v>
      </c>
      <c r="F493" s="8" t="s">
        <v>548</v>
      </c>
      <c r="G493" s="9" t="s">
        <v>549</v>
      </c>
      <c r="H493" s="9" t="s">
        <v>544</v>
      </c>
    </row>
    <row r="494" spans="1:8" ht="42.75" x14ac:dyDescent="0.25">
      <c r="A494" s="3" t="s">
        <v>550</v>
      </c>
      <c r="B494" s="1" t="s">
        <v>551</v>
      </c>
      <c r="C494" s="1" t="s">
        <v>69</v>
      </c>
      <c r="D494" s="1" t="s">
        <v>552</v>
      </c>
      <c r="E494" s="1" t="s">
        <v>541</v>
      </c>
      <c r="F494" s="8" t="s">
        <v>553</v>
      </c>
      <c r="G494" s="9" t="s">
        <v>554</v>
      </c>
      <c r="H494" s="9" t="s">
        <v>555</v>
      </c>
    </row>
    <row r="495" spans="1:8" ht="42.75" x14ac:dyDescent="0.25">
      <c r="A495" s="3" t="s">
        <v>556</v>
      </c>
      <c r="B495" s="1" t="s">
        <v>557</v>
      </c>
      <c r="C495" s="1" t="s">
        <v>69</v>
      </c>
      <c r="D495" s="1" t="s">
        <v>558</v>
      </c>
      <c r="E495" s="1" t="s">
        <v>541</v>
      </c>
      <c r="F495" s="8" t="s">
        <v>559</v>
      </c>
      <c r="G495" s="9" t="s">
        <v>560</v>
      </c>
      <c r="H495" s="9" t="s">
        <v>544</v>
      </c>
    </row>
    <row r="496" spans="1:8" ht="28.5" x14ac:dyDescent="0.25">
      <c r="A496" s="3" t="s">
        <v>545</v>
      </c>
      <c r="B496" s="1" t="s">
        <v>561</v>
      </c>
      <c r="C496" s="1" t="s">
        <v>562</v>
      </c>
      <c r="D496" s="1" t="s">
        <v>563</v>
      </c>
      <c r="E496" s="1" t="s">
        <v>541</v>
      </c>
      <c r="F496" s="10">
        <v>3</v>
      </c>
      <c r="G496" s="9" t="s">
        <v>549</v>
      </c>
      <c r="H496" s="9" t="s">
        <v>544</v>
      </c>
    </row>
    <row r="497" spans="1:8" ht="42.75" x14ac:dyDescent="0.25">
      <c r="A497" s="1" t="s">
        <v>564</v>
      </c>
      <c r="B497" s="1" t="s">
        <v>565</v>
      </c>
      <c r="C497" s="1" t="s">
        <v>566</v>
      </c>
      <c r="D497" s="1" t="s">
        <v>567</v>
      </c>
      <c r="E497" s="1" t="s">
        <v>541</v>
      </c>
      <c r="F497" s="8" t="s">
        <v>568</v>
      </c>
      <c r="G497" s="9" t="s">
        <v>569</v>
      </c>
      <c r="H497" s="9" t="s">
        <v>544</v>
      </c>
    </row>
    <row r="498" spans="1:8" ht="42.75" x14ac:dyDescent="0.25">
      <c r="A498" s="1" t="s">
        <v>570</v>
      </c>
      <c r="B498" s="1" t="s">
        <v>571</v>
      </c>
      <c r="C498" s="1" t="s">
        <v>566</v>
      </c>
      <c r="D498" s="1" t="s">
        <v>567</v>
      </c>
      <c r="E498" s="1" t="s">
        <v>541</v>
      </c>
      <c r="F498" s="8" t="s">
        <v>568</v>
      </c>
      <c r="G498" s="9" t="s">
        <v>572</v>
      </c>
      <c r="H498" s="9" t="s">
        <v>573</v>
      </c>
    </row>
    <row r="499" spans="1:8" ht="42.75" x14ac:dyDescent="0.25">
      <c r="A499" s="3" t="s">
        <v>545</v>
      </c>
      <c r="B499" s="1" t="s">
        <v>574</v>
      </c>
      <c r="C499" s="1" t="s">
        <v>566</v>
      </c>
      <c r="D499" s="1" t="s">
        <v>567</v>
      </c>
      <c r="E499" s="1" t="s">
        <v>541</v>
      </c>
      <c r="F499" s="1">
        <v>6</v>
      </c>
      <c r="G499" s="9" t="s">
        <v>549</v>
      </c>
      <c r="H499" s="9" t="s">
        <v>544</v>
      </c>
    </row>
    <row r="500" spans="1:8" ht="42.75" x14ac:dyDescent="0.25">
      <c r="A500" s="3" t="s">
        <v>575</v>
      </c>
      <c r="B500" s="1" t="s">
        <v>576</v>
      </c>
      <c r="C500" s="1" t="s">
        <v>566</v>
      </c>
      <c r="D500" s="1" t="s">
        <v>567</v>
      </c>
      <c r="E500" s="1" t="s">
        <v>541</v>
      </c>
      <c r="F500" s="10" t="s">
        <v>577</v>
      </c>
      <c r="G500" s="9" t="s">
        <v>578</v>
      </c>
      <c r="H500" s="9" t="s">
        <v>544</v>
      </c>
    </row>
    <row r="501" spans="1:8" ht="42.75" x14ac:dyDescent="0.25">
      <c r="A501" s="3" t="s">
        <v>545</v>
      </c>
      <c r="B501" s="1" t="s">
        <v>561</v>
      </c>
      <c r="C501" s="1" t="s">
        <v>579</v>
      </c>
      <c r="D501" s="1" t="s">
        <v>99</v>
      </c>
      <c r="E501" s="1" t="s">
        <v>541</v>
      </c>
      <c r="F501" s="10">
        <v>17</v>
      </c>
      <c r="G501" s="9" t="s">
        <v>580</v>
      </c>
      <c r="H501" s="9" t="s">
        <v>544</v>
      </c>
    </row>
    <row r="502" spans="1:8" ht="42.75" x14ac:dyDescent="0.25">
      <c r="A502" s="3" t="s">
        <v>545</v>
      </c>
      <c r="B502" s="1" t="s">
        <v>581</v>
      </c>
      <c r="C502" s="1" t="s">
        <v>579</v>
      </c>
      <c r="D502" s="1" t="s">
        <v>99</v>
      </c>
      <c r="E502" s="1" t="s">
        <v>541</v>
      </c>
      <c r="F502" s="10">
        <v>17</v>
      </c>
      <c r="G502" s="9" t="s">
        <v>580</v>
      </c>
      <c r="H502" s="9" t="s">
        <v>544</v>
      </c>
    </row>
    <row r="503" spans="1:8" ht="42.75" x14ac:dyDescent="0.25">
      <c r="A503" s="3" t="s">
        <v>545</v>
      </c>
      <c r="B503" s="1" t="s">
        <v>582</v>
      </c>
      <c r="C503" s="1" t="s">
        <v>579</v>
      </c>
      <c r="D503" s="1" t="s">
        <v>99</v>
      </c>
      <c r="E503" s="1" t="s">
        <v>541</v>
      </c>
      <c r="F503" s="10">
        <v>17</v>
      </c>
      <c r="G503" s="9" t="s">
        <v>578</v>
      </c>
      <c r="H503" s="9" t="s">
        <v>544</v>
      </c>
    </row>
    <row r="504" spans="1:8" ht="42.75" x14ac:dyDescent="0.25">
      <c r="A504" s="3" t="s">
        <v>545</v>
      </c>
      <c r="B504" s="1" t="s">
        <v>583</v>
      </c>
      <c r="C504" s="1" t="s">
        <v>579</v>
      </c>
      <c r="D504" s="1" t="s">
        <v>99</v>
      </c>
      <c r="E504" s="1" t="s">
        <v>541</v>
      </c>
      <c r="F504" s="10">
        <v>17</v>
      </c>
      <c r="G504" s="9" t="s">
        <v>584</v>
      </c>
      <c r="H504" s="9" t="s">
        <v>544</v>
      </c>
    </row>
    <row r="505" spans="1:8" ht="39.950000000000003" customHeight="1" x14ac:dyDescent="0.25">
      <c r="A505" s="83" t="s">
        <v>585</v>
      </c>
      <c r="B505" s="77" t="s">
        <v>586</v>
      </c>
      <c r="C505" s="77" t="s">
        <v>1628</v>
      </c>
      <c r="D505" s="77" t="s">
        <v>92</v>
      </c>
      <c r="E505" s="77" t="s">
        <v>587</v>
      </c>
      <c r="F505" s="77">
        <v>1</v>
      </c>
      <c r="G505" s="45">
        <v>0</v>
      </c>
      <c r="H505" s="45">
        <v>0</v>
      </c>
    </row>
    <row r="506" spans="1:8" ht="39.950000000000003" customHeight="1" x14ac:dyDescent="0.25">
      <c r="A506" s="83"/>
      <c r="B506" s="77"/>
      <c r="C506" s="77"/>
      <c r="D506" s="77"/>
      <c r="E506" s="77"/>
      <c r="F506" s="77"/>
      <c r="G506" s="45">
        <v>0</v>
      </c>
      <c r="H506" s="45">
        <v>0</v>
      </c>
    </row>
    <row r="507" spans="1:8" ht="39.950000000000003" customHeight="1" x14ac:dyDescent="0.25">
      <c r="A507" s="83" t="s">
        <v>588</v>
      </c>
      <c r="B507" s="77" t="s">
        <v>589</v>
      </c>
      <c r="C507" s="77" t="s">
        <v>1628</v>
      </c>
      <c r="D507" s="77" t="s">
        <v>92</v>
      </c>
      <c r="E507" s="77" t="s">
        <v>587</v>
      </c>
      <c r="F507" s="77">
        <v>1</v>
      </c>
      <c r="G507" s="46">
        <v>0</v>
      </c>
      <c r="H507" s="46">
        <v>0</v>
      </c>
    </row>
    <row r="508" spans="1:8" ht="39.950000000000003" customHeight="1" x14ac:dyDescent="0.25">
      <c r="A508" s="83"/>
      <c r="B508" s="77"/>
      <c r="C508" s="77"/>
      <c r="D508" s="77"/>
      <c r="E508" s="77"/>
      <c r="F508" s="77"/>
      <c r="G508" s="46">
        <v>0</v>
      </c>
      <c r="H508" s="46">
        <v>0</v>
      </c>
    </row>
    <row r="509" spans="1:8" ht="39.950000000000003" customHeight="1" x14ac:dyDescent="0.25">
      <c r="A509" s="83" t="s">
        <v>590</v>
      </c>
      <c r="B509" s="77" t="s">
        <v>591</v>
      </c>
      <c r="C509" s="77" t="s">
        <v>114</v>
      </c>
      <c r="D509" s="77" t="s">
        <v>115</v>
      </c>
      <c r="E509" s="77" t="s">
        <v>587</v>
      </c>
      <c r="F509" s="88">
        <v>1</v>
      </c>
      <c r="G509" s="46">
        <v>0</v>
      </c>
      <c r="H509" s="46">
        <v>0</v>
      </c>
    </row>
    <row r="510" spans="1:8" ht="39.950000000000003" customHeight="1" x14ac:dyDescent="0.25">
      <c r="A510" s="83"/>
      <c r="B510" s="77"/>
      <c r="C510" s="77"/>
      <c r="D510" s="77"/>
      <c r="E510" s="77"/>
      <c r="F510" s="88"/>
      <c r="G510" s="46">
        <v>0</v>
      </c>
      <c r="H510" s="46">
        <v>0</v>
      </c>
    </row>
    <row r="511" spans="1:8" ht="39.950000000000003" customHeight="1" x14ac:dyDescent="0.25">
      <c r="A511" s="83" t="s">
        <v>592</v>
      </c>
      <c r="B511" s="77" t="s">
        <v>593</v>
      </c>
      <c r="C511" s="77" t="s">
        <v>114</v>
      </c>
      <c r="D511" s="77" t="s">
        <v>115</v>
      </c>
      <c r="E511" s="77" t="s">
        <v>587</v>
      </c>
      <c r="F511" s="88">
        <v>1</v>
      </c>
      <c r="G511" s="46">
        <v>0</v>
      </c>
      <c r="H511" s="46">
        <v>0</v>
      </c>
    </row>
    <row r="512" spans="1:8" ht="39.950000000000003" customHeight="1" x14ac:dyDescent="0.25">
      <c r="A512" s="83"/>
      <c r="B512" s="77"/>
      <c r="C512" s="77"/>
      <c r="D512" s="77"/>
      <c r="E512" s="77"/>
      <c r="F512" s="88"/>
      <c r="G512" s="46">
        <v>770</v>
      </c>
      <c r="H512" s="46">
        <v>0</v>
      </c>
    </row>
    <row r="513" spans="1:8" ht="39.950000000000003" customHeight="1" x14ac:dyDescent="0.25">
      <c r="A513" s="83" t="s">
        <v>594</v>
      </c>
      <c r="B513" s="77" t="s">
        <v>595</v>
      </c>
      <c r="C513" s="77" t="s">
        <v>114</v>
      </c>
      <c r="D513" s="77" t="s">
        <v>115</v>
      </c>
      <c r="E513" s="77" t="s">
        <v>587</v>
      </c>
      <c r="F513" s="88">
        <v>2</v>
      </c>
      <c r="G513" s="46">
        <v>0</v>
      </c>
      <c r="H513" s="46">
        <v>0</v>
      </c>
    </row>
    <row r="514" spans="1:8" ht="39.950000000000003" customHeight="1" x14ac:dyDescent="0.25">
      <c r="A514" s="83"/>
      <c r="B514" s="77"/>
      <c r="C514" s="77"/>
      <c r="D514" s="77"/>
      <c r="E514" s="77"/>
      <c r="F514" s="88"/>
      <c r="G514" s="46">
        <v>1543</v>
      </c>
      <c r="H514" s="46">
        <v>70</v>
      </c>
    </row>
    <row r="515" spans="1:8" ht="39.950000000000003" customHeight="1" x14ac:dyDescent="0.25">
      <c r="A515" s="83" t="s">
        <v>596</v>
      </c>
      <c r="B515" s="77" t="s">
        <v>597</v>
      </c>
      <c r="C515" s="77" t="s">
        <v>114</v>
      </c>
      <c r="D515" s="77" t="s">
        <v>115</v>
      </c>
      <c r="E515" s="77" t="s">
        <v>587</v>
      </c>
      <c r="F515" s="88">
        <v>1</v>
      </c>
      <c r="G515" s="46">
        <v>0</v>
      </c>
      <c r="H515" s="46">
        <v>0</v>
      </c>
    </row>
    <row r="516" spans="1:8" ht="39.950000000000003" customHeight="1" x14ac:dyDescent="0.25">
      <c r="A516" s="83"/>
      <c r="B516" s="77"/>
      <c r="C516" s="77"/>
      <c r="D516" s="77"/>
      <c r="E516" s="77"/>
      <c r="F516" s="88"/>
      <c r="G516" s="46">
        <v>0</v>
      </c>
      <c r="H516" s="46">
        <v>0</v>
      </c>
    </row>
    <row r="517" spans="1:8" ht="39.950000000000003" customHeight="1" x14ac:dyDescent="0.25">
      <c r="A517" s="83" t="s">
        <v>598</v>
      </c>
      <c r="B517" s="77" t="s">
        <v>599</v>
      </c>
      <c r="C517" s="77" t="s">
        <v>114</v>
      </c>
      <c r="D517" s="77" t="s">
        <v>115</v>
      </c>
      <c r="E517" s="77" t="s">
        <v>587</v>
      </c>
      <c r="F517" s="88">
        <v>1</v>
      </c>
      <c r="G517" s="46">
        <v>0</v>
      </c>
      <c r="H517" s="46">
        <v>0</v>
      </c>
    </row>
    <row r="518" spans="1:8" ht="39.950000000000003" customHeight="1" x14ac:dyDescent="0.25">
      <c r="A518" s="83"/>
      <c r="B518" s="77"/>
      <c r="C518" s="77"/>
      <c r="D518" s="77"/>
      <c r="E518" s="77"/>
      <c r="F518" s="88"/>
      <c r="G518" s="46">
        <v>0</v>
      </c>
      <c r="H518" s="46">
        <v>0</v>
      </c>
    </row>
    <row r="519" spans="1:8" ht="39.950000000000003" customHeight="1" x14ac:dyDescent="0.25">
      <c r="A519" s="83" t="s">
        <v>600</v>
      </c>
      <c r="B519" s="77" t="s">
        <v>601</v>
      </c>
      <c r="C519" s="77" t="s">
        <v>602</v>
      </c>
      <c r="D519" s="77" t="s">
        <v>603</v>
      </c>
      <c r="E519" s="77" t="s">
        <v>587</v>
      </c>
      <c r="F519" s="88">
        <v>2</v>
      </c>
      <c r="G519" s="46">
        <v>0</v>
      </c>
      <c r="H519" s="46">
        <v>0</v>
      </c>
    </row>
    <row r="520" spans="1:8" ht="39.950000000000003" customHeight="1" x14ac:dyDescent="0.25">
      <c r="A520" s="83"/>
      <c r="B520" s="77"/>
      <c r="C520" s="77"/>
      <c r="D520" s="77"/>
      <c r="E520" s="77"/>
      <c r="F520" s="88"/>
      <c r="G520" s="46">
        <v>526</v>
      </c>
      <c r="H520" s="46">
        <v>0</v>
      </c>
    </row>
    <row r="521" spans="1:8" ht="39.950000000000003" customHeight="1" x14ac:dyDescent="0.25">
      <c r="A521" s="83" t="s">
        <v>604</v>
      </c>
      <c r="B521" s="77" t="s">
        <v>605</v>
      </c>
      <c r="C521" s="77" t="s">
        <v>602</v>
      </c>
      <c r="D521" s="77" t="s">
        <v>603</v>
      </c>
      <c r="E521" s="77" t="s">
        <v>587</v>
      </c>
      <c r="F521" s="88">
        <v>2</v>
      </c>
      <c r="G521" s="46">
        <v>0</v>
      </c>
      <c r="H521" s="46">
        <v>0</v>
      </c>
    </row>
    <row r="522" spans="1:8" ht="39.950000000000003" customHeight="1" x14ac:dyDescent="0.25">
      <c r="A522" s="83"/>
      <c r="B522" s="77"/>
      <c r="C522" s="77"/>
      <c r="D522" s="77"/>
      <c r="E522" s="77"/>
      <c r="F522" s="88"/>
      <c r="G522" s="46">
        <v>0</v>
      </c>
      <c r="H522" s="46">
        <v>0</v>
      </c>
    </row>
    <row r="523" spans="1:8" ht="39.950000000000003" customHeight="1" x14ac:dyDescent="0.25">
      <c r="A523" s="83" t="s">
        <v>606</v>
      </c>
      <c r="B523" s="77" t="s">
        <v>607</v>
      </c>
      <c r="C523" s="77" t="s">
        <v>602</v>
      </c>
      <c r="D523" s="77" t="s">
        <v>603</v>
      </c>
      <c r="E523" s="77" t="s">
        <v>587</v>
      </c>
      <c r="F523" s="88">
        <v>2</v>
      </c>
      <c r="G523" s="46">
        <v>0</v>
      </c>
      <c r="H523" s="46">
        <v>0</v>
      </c>
    </row>
    <row r="524" spans="1:8" ht="39.950000000000003" customHeight="1" x14ac:dyDescent="0.25">
      <c r="A524" s="83"/>
      <c r="B524" s="77"/>
      <c r="C524" s="77"/>
      <c r="D524" s="77"/>
      <c r="E524" s="77"/>
      <c r="F524" s="88"/>
      <c r="G524" s="46">
        <v>526</v>
      </c>
      <c r="H524" s="46">
        <v>0</v>
      </c>
    </row>
    <row r="525" spans="1:8" ht="39.950000000000003" customHeight="1" x14ac:dyDescent="0.25">
      <c r="A525" s="83" t="s">
        <v>608</v>
      </c>
      <c r="B525" s="77" t="s">
        <v>609</v>
      </c>
      <c r="C525" s="77" t="s">
        <v>124</v>
      </c>
      <c r="D525" s="77" t="s">
        <v>610</v>
      </c>
      <c r="E525" s="77" t="s">
        <v>587</v>
      </c>
      <c r="F525" s="88" t="s">
        <v>611</v>
      </c>
      <c r="G525" s="46">
        <v>1608.06</v>
      </c>
      <c r="H525" s="46">
        <v>3650.76</v>
      </c>
    </row>
    <row r="526" spans="1:8" ht="39.950000000000003" customHeight="1" x14ac:dyDescent="0.25">
      <c r="A526" s="83"/>
      <c r="B526" s="77"/>
      <c r="C526" s="77"/>
      <c r="D526" s="77"/>
      <c r="E526" s="77"/>
      <c r="F526" s="88"/>
      <c r="G526" s="46">
        <v>550.01</v>
      </c>
      <c r="H526" s="46">
        <v>420</v>
      </c>
    </row>
    <row r="527" spans="1:8" ht="39.950000000000003" customHeight="1" x14ac:dyDescent="0.25">
      <c r="A527" s="83" t="s">
        <v>612</v>
      </c>
      <c r="B527" s="77" t="s">
        <v>613</v>
      </c>
      <c r="C527" s="77" t="s">
        <v>417</v>
      </c>
      <c r="D527" s="77" t="s">
        <v>614</v>
      </c>
      <c r="E527" s="77" t="s">
        <v>587</v>
      </c>
      <c r="F527" s="88">
        <v>1</v>
      </c>
      <c r="G527" s="46">
        <v>0</v>
      </c>
      <c r="H527" s="46">
        <v>0</v>
      </c>
    </row>
    <row r="528" spans="1:8" ht="39.950000000000003" customHeight="1" x14ac:dyDescent="0.25">
      <c r="A528" s="83"/>
      <c r="B528" s="77"/>
      <c r="C528" s="77"/>
      <c r="D528" s="77"/>
      <c r="E528" s="77"/>
      <c r="F528" s="88"/>
      <c r="G528" s="46">
        <v>770</v>
      </c>
      <c r="H528" s="46">
        <v>0</v>
      </c>
    </row>
    <row r="529" spans="1:8" ht="39.950000000000003" customHeight="1" x14ac:dyDescent="0.25">
      <c r="A529" s="83" t="s">
        <v>615</v>
      </c>
      <c r="B529" s="77" t="s">
        <v>616</v>
      </c>
      <c r="C529" s="77" t="s">
        <v>124</v>
      </c>
      <c r="D529" s="77" t="s">
        <v>99</v>
      </c>
      <c r="E529" s="77" t="s">
        <v>587</v>
      </c>
      <c r="F529" s="88" t="s">
        <v>617</v>
      </c>
      <c r="G529" s="46">
        <v>1612.5</v>
      </c>
      <c r="H529" s="46">
        <v>3263.21</v>
      </c>
    </row>
    <row r="530" spans="1:8" ht="39.950000000000003" customHeight="1" x14ac:dyDescent="0.25">
      <c r="A530" s="83"/>
      <c r="B530" s="77"/>
      <c r="C530" s="77"/>
      <c r="D530" s="77"/>
      <c r="E530" s="77"/>
      <c r="F530" s="88"/>
      <c r="G530" s="46">
        <v>515</v>
      </c>
      <c r="H530" s="46">
        <v>0</v>
      </c>
    </row>
    <row r="531" spans="1:8" ht="42.75" x14ac:dyDescent="0.25">
      <c r="A531" s="3" t="s">
        <v>618</v>
      </c>
      <c r="B531" s="1" t="s">
        <v>619</v>
      </c>
      <c r="C531" s="1" t="s">
        <v>143</v>
      </c>
      <c r="D531" s="1" t="s">
        <v>620</v>
      </c>
      <c r="E531" s="3" t="s">
        <v>621</v>
      </c>
      <c r="F531" s="1" t="s">
        <v>622</v>
      </c>
      <c r="G531" s="47" t="s">
        <v>623</v>
      </c>
      <c r="H531" s="53">
        <v>0</v>
      </c>
    </row>
    <row r="532" spans="1:8" ht="57" x14ac:dyDescent="0.25">
      <c r="A532" s="3" t="s">
        <v>624</v>
      </c>
      <c r="B532" s="1" t="s">
        <v>625</v>
      </c>
      <c r="C532" s="1" t="s">
        <v>143</v>
      </c>
      <c r="D532" s="1" t="s">
        <v>626</v>
      </c>
      <c r="E532" s="3" t="s">
        <v>621</v>
      </c>
      <c r="F532" s="1" t="s">
        <v>627</v>
      </c>
      <c r="G532" s="47" t="s">
        <v>628</v>
      </c>
      <c r="H532" s="53">
        <v>0</v>
      </c>
    </row>
    <row r="533" spans="1:8" ht="42.75" x14ac:dyDescent="0.25">
      <c r="A533" s="3" t="s">
        <v>629</v>
      </c>
      <c r="B533" s="1" t="s">
        <v>630</v>
      </c>
      <c r="C533" s="1" t="s">
        <v>631</v>
      </c>
      <c r="D533" s="1" t="s">
        <v>99</v>
      </c>
      <c r="E533" s="3" t="s">
        <v>621</v>
      </c>
      <c r="F533" s="1" t="s">
        <v>632</v>
      </c>
      <c r="G533" s="47" t="s">
        <v>633</v>
      </c>
      <c r="H533" s="53">
        <v>0</v>
      </c>
    </row>
    <row r="534" spans="1:8" ht="28.5" x14ac:dyDescent="0.25">
      <c r="A534" s="3" t="s">
        <v>634</v>
      </c>
      <c r="B534" s="1" t="s">
        <v>635</v>
      </c>
      <c r="C534" s="1" t="s">
        <v>124</v>
      </c>
      <c r="D534" s="1" t="s">
        <v>636</v>
      </c>
      <c r="E534" s="3" t="s">
        <v>621</v>
      </c>
      <c r="F534" s="1" t="s">
        <v>637</v>
      </c>
      <c r="G534" s="47" t="s">
        <v>638</v>
      </c>
      <c r="H534" s="53">
        <v>0</v>
      </c>
    </row>
    <row r="535" spans="1:8" ht="28.5" x14ac:dyDescent="0.25">
      <c r="A535" s="3" t="s">
        <v>639</v>
      </c>
      <c r="B535" s="1" t="s">
        <v>635</v>
      </c>
      <c r="C535" s="1" t="s">
        <v>124</v>
      </c>
      <c r="D535" s="1" t="s">
        <v>640</v>
      </c>
      <c r="E535" s="3" t="s">
        <v>621</v>
      </c>
      <c r="F535" s="1" t="s">
        <v>54</v>
      </c>
      <c r="G535" s="47" t="s">
        <v>641</v>
      </c>
      <c r="H535" s="53">
        <v>0</v>
      </c>
    </row>
    <row r="536" spans="1:8" ht="42.75" x14ac:dyDescent="0.25">
      <c r="A536" s="3" t="s">
        <v>642</v>
      </c>
      <c r="B536" s="1" t="s">
        <v>643</v>
      </c>
      <c r="C536" s="1" t="s">
        <v>644</v>
      </c>
      <c r="D536" s="1" t="s">
        <v>645</v>
      </c>
      <c r="E536" s="3" t="s">
        <v>621</v>
      </c>
      <c r="F536" s="1" t="s">
        <v>28</v>
      </c>
      <c r="G536" s="47" t="s">
        <v>646</v>
      </c>
      <c r="H536" s="53" t="s">
        <v>647</v>
      </c>
    </row>
    <row r="537" spans="1:8" ht="42.75" x14ac:dyDescent="0.25">
      <c r="A537" s="3" t="s">
        <v>648</v>
      </c>
      <c r="B537" s="1" t="s">
        <v>649</v>
      </c>
      <c r="C537" s="1" t="s">
        <v>644</v>
      </c>
      <c r="D537" s="1" t="s">
        <v>645</v>
      </c>
      <c r="E537" s="3" t="s">
        <v>621</v>
      </c>
      <c r="F537" s="1" t="s">
        <v>42</v>
      </c>
      <c r="G537" s="47" t="s">
        <v>650</v>
      </c>
      <c r="H537" s="53" t="s">
        <v>651</v>
      </c>
    </row>
    <row r="538" spans="1:8" x14ac:dyDescent="0.25">
      <c r="A538" s="80" t="s">
        <v>1720</v>
      </c>
      <c r="B538" s="82" t="s">
        <v>652</v>
      </c>
      <c r="C538" s="80" t="s">
        <v>653</v>
      </c>
      <c r="D538" s="80" t="s">
        <v>654</v>
      </c>
      <c r="E538" s="83" t="s">
        <v>655</v>
      </c>
      <c r="F538" s="80" t="s">
        <v>487</v>
      </c>
      <c r="G538" s="48">
        <v>0</v>
      </c>
      <c r="H538" s="48">
        <v>0</v>
      </c>
    </row>
    <row r="539" spans="1:8" x14ac:dyDescent="0.25">
      <c r="A539" s="80"/>
      <c r="B539" s="82"/>
      <c r="C539" s="80"/>
      <c r="D539" s="80"/>
      <c r="E539" s="80"/>
      <c r="F539" s="80"/>
      <c r="G539" s="48">
        <v>0</v>
      </c>
      <c r="H539" s="48">
        <v>0</v>
      </c>
    </row>
    <row r="540" spans="1:8" x14ac:dyDescent="0.25">
      <c r="A540" s="80"/>
      <c r="B540" s="82"/>
      <c r="C540" s="80"/>
      <c r="D540" s="80"/>
      <c r="E540" s="80"/>
      <c r="F540" s="80"/>
      <c r="G540" s="49"/>
      <c r="H540" s="48">
        <v>0</v>
      </c>
    </row>
    <row r="541" spans="1:8" x14ac:dyDescent="0.25">
      <c r="A541" s="80" t="s">
        <v>1720</v>
      </c>
      <c r="B541" s="82" t="s">
        <v>656</v>
      </c>
      <c r="C541" s="80" t="s">
        <v>657</v>
      </c>
      <c r="D541" s="80" t="s">
        <v>658</v>
      </c>
      <c r="E541" s="83" t="s">
        <v>655</v>
      </c>
      <c r="F541" s="80" t="s">
        <v>659</v>
      </c>
      <c r="G541" s="48">
        <v>0</v>
      </c>
      <c r="H541" s="48">
        <v>0</v>
      </c>
    </row>
    <row r="542" spans="1:8" x14ac:dyDescent="0.25">
      <c r="A542" s="80"/>
      <c r="B542" s="82"/>
      <c r="C542" s="80"/>
      <c r="D542" s="80"/>
      <c r="E542" s="80"/>
      <c r="F542" s="80"/>
      <c r="G542" s="48">
        <v>0</v>
      </c>
      <c r="H542" s="48">
        <v>0</v>
      </c>
    </row>
    <row r="543" spans="1:8" x14ac:dyDescent="0.25">
      <c r="A543" s="80"/>
      <c r="B543" s="82"/>
      <c r="C543" s="80"/>
      <c r="D543" s="80"/>
      <c r="E543" s="80"/>
      <c r="F543" s="80"/>
      <c r="G543" s="49"/>
      <c r="H543" s="48">
        <v>0</v>
      </c>
    </row>
    <row r="544" spans="1:8" x14ac:dyDescent="0.25">
      <c r="A544" s="80" t="s">
        <v>1720</v>
      </c>
      <c r="B544" s="82" t="s">
        <v>660</v>
      </c>
      <c r="C544" s="80" t="s">
        <v>661</v>
      </c>
      <c r="D544" s="80" t="s">
        <v>662</v>
      </c>
      <c r="E544" s="83" t="s">
        <v>655</v>
      </c>
      <c r="F544" s="80" t="s">
        <v>663</v>
      </c>
      <c r="G544" s="48">
        <v>0</v>
      </c>
      <c r="H544" s="48">
        <v>0</v>
      </c>
    </row>
    <row r="545" spans="1:8" x14ac:dyDescent="0.25">
      <c r="A545" s="80"/>
      <c r="B545" s="82"/>
      <c r="C545" s="80"/>
      <c r="D545" s="80"/>
      <c r="E545" s="80"/>
      <c r="F545" s="80"/>
      <c r="G545" s="48">
        <v>0</v>
      </c>
      <c r="H545" s="48">
        <v>0</v>
      </c>
    </row>
    <row r="546" spans="1:8" x14ac:dyDescent="0.25">
      <c r="A546" s="80"/>
      <c r="B546" s="82"/>
      <c r="C546" s="80"/>
      <c r="D546" s="80"/>
      <c r="E546" s="80"/>
      <c r="F546" s="80"/>
      <c r="G546" s="49"/>
      <c r="H546" s="48">
        <v>0</v>
      </c>
    </row>
    <row r="547" spans="1:8" x14ac:dyDescent="0.25">
      <c r="A547" s="80" t="s">
        <v>664</v>
      </c>
      <c r="B547" s="82" t="s">
        <v>665</v>
      </c>
      <c r="C547" s="80" t="s">
        <v>666</v>
      </c>
      <c r="D547" s="80" t="s">
        <v>99</v>
      </c>
      <c r="E547" s="83" t="s">
        <v>655</v>
      </c>
      <c r="F547" s="82" t="s">
        <v>667</v>
      </c>
      <c r="G547" s="48">
        <v>1556.04</v>
      </c>
      <c r="H547" s="48">
        <v>5271</v>
      </c>
    </row>
    <row r="548" spans="1:8" x14ac:dyDescent="0.25">
      <c r="A548" s="80"/>
      <c r="B548" s="82"/>
      <c r="C548" s="80"/>
      <c r="D548" s="80"/>
      <c r="E548" s="80"/>
      <c r="F548" s="82"/>
      <c r="G548" s="48">
        <v>894</v>
      </c>
      <c r="H548" s="48">
        <v>0</v>
      </c>
    </row>
    <row r="549" spans="1:8" x14ac:dyDescent="0.25">
      <c r="A549" s="80"/>
      <c r="B549" s="82"/>
      <c r="C549" s="80"/>
      <c r="D549" s="80"/>
      <c r="E549" s="80"/>
      <c r="F549" s="82"/>
      <c r="G549" s="29"/>
      <c r="H549" s="28">
        <v>0</v>
      </c>
    </row>
    <row r="550" spans="1:8" ht="15" customHeight="1" x14ac:dyDescent="0.25">
      <c r="A550" s="80" t="s">
        <v>664</v>
      </c>
      <c r="B550" s="82" t="s">
        <v>670</v>
      </c>
      <c r="C550" s="80" t="s">
        <v>190</v>
      </c>
      <c r="D550" s="80" t="s">
        <v>669</v>
      </c>
      <c r="E550" s="83" t="s">
        <v>655</v>
      </c>
      <c r="F550" s="80" t="s">
        <v>668</v>
      </c>
      <c r="G550" s="48">
        <v>0</v>
      </c>
      <c r="H550" s="48">
        <v>0</v>
      </c>
    </row>
    <row r="551" spans="1:8" ht="14.25" customHeight="1" x14ac:dyDescent="0.25">
      <c r="A551" s="80"/>
      <c r="B551" s="82"/>
      <c r="C551" s="80"/>
      <c r="D551" s="80"/>
      <c r="E551" s="80"/>
      <c r="F551" s="80"/>
      <c r="G551" s="48">
        <v>0</v>
      </c>
      <c r="H551" s="48">
        <v>0</v>
      </c>
    </row>
    <row r="552" spans="1:8" x14ac:dyDescent="0.25">
      <c r="A552" s="80"/>
      <c r="B552" s="82"/>
      <c r="C552" s="80"/>
      <c r="D552" s="80"/>
      <c r="E552" s="80"/>
      <c r="F552" s="80"/>
      <c r="G552" s="49"/>
      <c r="H552" s="48">
        <v>0</v>
      </c>
    </row>
    <row r="553" spans="1:8" ht="15" customHeight="1" x14ac:dyDescent="0.25">
      <c r="A553" s="80" t="s">
        <v>664</v>
      </c>
      <c r="B553" s="82" t="s">
        <v>671</v>
      </c>
      <c r="C553" s="80" t="s">
        <v>190</v>
      </c>
      <c r="D553" s="80" t="s">
        <v>669</v>
      </c>
      <c r="E553" s="83" t="s">
        <v>655</v>
      </c>
      <c r="F553" s="80" t="s">
        <v>198</v>
      </c>
      <c r="G553" s="48">
        <v>0</v>
      </c>
      <c r="H553" s="48">
        <v>0</v>
      </c>
    </row>
    <row r="554" spans="1:8" ht="14.25" customHeight="1" x14ac:dyDescent="0.25">
      <c r="A554" s="80"/>
      <c r="B554" s="82"/>
      <c r="C554" s="80"/>
      <c r="D554" s="80"/>
      <c r="E554" s="80"/>
      <c r="F554" s="80"/>
      <c r="G554" s="48">
        <v>0</v>
      </c>
      <c r="H554" s="48">
        <v>0</v>
      </c>
    </row>
    <row r="555" spans="1:8" x14ac:dyDescent="0.25">
      <c r="A555" s="80"/>
      <c r="B555" s="82"/>
      <c r="C555" s="80"/>
      <c r="D555" s="80"/>
      <c r="E555" s="80"/>
      <c r="F555" s="80"/>
      <c r="G555" s="49"/>
      <c r="H555" s="48">
        <v>0</v>
      </c>
    </row>
    <row r="556" spans="1:8" ht="15" customHeight="1" x14ac:dyDescent="0.25">
      <c r="A556" s="80" t="s">
        <v>664</v>
      </c>
      <c r="B556" s="82" t="s">
        <v>672</v>
      </c>
      <c r="C556" s="80" t="s">
        <v>190</v>
      </c>
      <c r="D556" s="80" t="s">
        <v>669</v>
      </c>
      <c r="E556" s="83" t="s">
        <v>655</v>
      </c>
      <c r="F556" s="80" t="s">
        <v>231</v>
      </c>
      <c r="G556" s="48">
        <v>0</v>
      </c>
      <c r="H556" s="48">
        <v>0</v>
      </c>
    </row>
    <row r="557" spans="1:8" ht="14.25" customHeight="1" x14ac:dyDescent="0.25">
      <c r="A557" s="80"/>
      <c r="B557" s="82"/>
      <c r="C557" s="80"/>
      <c r="D557" s="80"/>
      <c r="E557" s="80"/>
      <c r="F557" s="80"/>
      <c r="G557" s="48">
        <v>0</v>
      </c>
      <c r="H557" s="48">
        <v>0</v>
      </c>
    </row>
    <row r="558" spans="1:8" x14ac:dyDescent="0.25">
      <c r="A558" s="80"/>
      <c r="B558" s="82"/>
      <c r="C558" s="80"/>
      <c r="D558" s="80"/>
      <c r="E558" s="80"/>
      <c r="F558" s="80"/>
      <c r="G558" s="49"/>
      <c r="H558" s="48">
        <v>0</v>
      </c>
    </row>
    <row r="559" spans="1:8" x14ac:dyDescent="0.25">
      <c r="A559" s="80" t="s">
        <v>1720</v>
      </c>
      <c r="B559" s="82" t="s">
        <v>673</v>
      </c>
      <c r="C559" s="80" t="s">
        <v>674</v>
      </c>
      <c r="D559" s="80" t="s">
        <v>675</v>
      </c>
      <c r="E559" s="83" t="s">
        <v>655</v>
      </c>
      <c r="F559" s="80" t="s">
        <v>376</v>
      </c>
      <c r="G559" s="48">
        <v>0</v>
      </c>
      <c r="H559" s="48">
        <v>0</v>
      </c>
    </row>
    <row r="560" spans="1:8" x14ac:dyDescent="0.25">
      <c r="A560" s="80"/>
      <c r="B560" s="82"/>
      <c r="C560" s="80"/>
      <c r="D560" s="80"/>
      <c r="E560" s="80"/>
      <c r="F560" s="80"/>
      <c r="G560" s="48">
        <v>0</v>
      </c>
      <c r="H560" s="48">
        <v>0</v>
      </c>
    </row>
    <row r="561" spans="1:8" x14ac:dyDescent="0.25">
      <c r="A561" s="80"/>
      <c r="B561" s="82"/>
      <c r="C561" s="80"/>
      <c r="D561" s="80"/>
      <c r="E561" s="80"/>
      <c r="F561" s="80"/>
      <c r="G561" s="49"/>
      <c r="H561" s="48">
        <v>0</v>
      </c>
    </row>
    <row r="562" spans="1:8" x14ac:dyDescent="0.25">
      <c r="A562" s="80" t="s">
        <v>1720</v>
      </c>
      <c r="B562" s="82" t="s">
        <v>676</v>
      </c>
      <c r="C562" s="80" t="s">
        <v>677</v>
      </c>
      <c r="D562" s="80" t="s">
        <v>99</v>
      </c>
      <c r="E562" s="83" t="s">
        <v>655</v>
      </c>
      <c r="F562" s="80" t="s">
        <v>101</v>
      </c>
      <c r="G562" s="48">
        <v>0</v>
      </c>
      <c r="H562" s="48">
        <v>0</v>
      </c>
    </row>
    <row r="563" spans="1:8" x14ac:dyDescent="0.25">
      <c r="A563" s="80"/>
      <c r="B563" s="82"/>
      <c r="C563" s="80"/>
      <c r="D563" s="80"/>
      <c r="E563" s="80"/>
      <c r="F563" s="80"/>
      <c r="G563" s="48">
        <v>0</v>
      </c>
      <c r="H563" s="48">
        <v>0</v>
      </c>
    </row>
    <row r="564" spans="1:8" x14ac:dyDescent="0.25">
      <c r="A564" s="80"/>
      <c r="B564" s="82"/>
      <c r="C564" s="80"/>
      <c r="D564" s="80"/>
      <c r="E564" s="80"/>
      <c r="F564" s="80"/>
      <c r="G564" s="49"/>
      <c r="H564" s="48">
        <v>0</v>
      </c>
    </row>
    <row r="565" spans="1:8" x14ac:dyDescent="0.25">
      <c r="A565" s="80" t="s">
        <v>1720</v>
      </c>
      <c r="B565" s="82" t="s">
        <v>678</v>
      </c>
      <c r="C565" s="80" t="s">
        <v>674</v>
      </c>
      <c r="D565" s="80" t="s">
        <v>675</v>
      </c>
      <c r="E565" s="83" t="s">
        <v>655</v>
      </c>
      <c r="F565" s="80" t="s">
        <v>104</v>
      </c>
      <c r="G565" s="48">
        <v>0</v>
      </c>
      <c r="H565" s="48">
        <v>0</v>
      </c>
    </row>
    <row r="566" spans="1:8" x14ac:dyDescent="0.25">
      <c r="A566" s="80"/>
      <c r="B566" s="82"/>
      <c r="C566" s="80"/>
      <c r="D566" s="80"/>
      <c r="E566" s="80"/>
      <c r="F566" s="80"/>
      <c r="G566" s="48">
        <v>0</v>
      </c>
      <c r="H566" s="48">
        <v>0</v>
      </c>
    </row>
    <row r="567" spans="1:8" x14ac:dyDescent="0.25">
      <c r="A567" s="80"/>
      <c r="B567" s="82"/>
      <c r="C567" s="80"/>
      <c r="D567" s="80"/>
      <c r="E567" s="80"/>
      <c r="F567" s="80"/>
      <c r="G567" s="49"/>
      <c r="H567" s="48">
        <v>0</v>
      </c>
    </row>
    <row r="568" spans="1:8" x14ac:dyDescent="0.25">
      <c r="A568" s="80" t="s">
        <v>1720</v>
      </c>
      <c r="B568" s="82" t="s">
        <v>679</v>
      </c>
      <c r="C568" s="80" t="s">
        <v>661</v>
      </c>
      <c r="D568" s="80" t="s">
        <v>662</v>
      </c>
      <c r="E568" s="83" t="s">
        <v>655</v>
      </c>
      <c r="F568" s="80" t="s">
        <v>349</v>
      </c>
      <c r="G568" s="48">
        <v>0</v>
      </c>
      <c r="H568" s="48">
        <v>0</v>
      </c>
    </row>
    <row r="569" spans="1:8" x14ac:dyDescent="0.25">
      <c r="A569" s="80"/>
      <c r="B569" s="82"/>
      <c r="C569" s="80"/>
      <c r="D569" s="80"/>
      <c r="E569" s="80"/>
      <c r="F569" s="80"/>
      <c r="G569" s="48">
        <v>0</v>
      </c>
      <c r="H569" s="48">
        <v>0</v>
      </c>
    </row>
    <row r="570" spans="1:8" x14ac:dyDescent="0.25">
      <c r="A570" s="80"/>
      <c r="B570" s="82"/>
      <c r="C570" s="80"/>
      <c r="D570" s="80"/>
      <c r="E570" s="80"/>
      <c r="F570" s="80"/>
      <c r="G570" s="49"/>
      <c r="H570" s="48">
        <v>0</v>
      </c>
    </row>
    <row r="571" spans="1:8" x14ac:dyDescent="0.25">
      <c r="A571" s="80" t="s">
        <v>1720</v>
      </c>
      <c r="B571" s="82" t="s">
        <v>680</v>
      </c>
      <c r="C571" s="80" t="s">
        <v>674</v>
      </c>
      <c r="D571" s="80" t="s">
        <v>675</v>
      </c>
      <c r="E571" s="83" t="s">
        <v>655</v>
      </c>
      <c r="F571" s="80" t="s">
        <v>223</v>
      </c>
      <c r="G571" s="48">
        <v>0</v>
      </c>
      <c r="H571" s="48">
        <v>0</v>
      </c>
    </row>
    <row r="572" spans="1:8" x14ac:dyDescent="0.25">
      <c r="A572" s="80"/>
      <c r="B572" s="82"/>
      <c r="C572" s="80"/>
      <c r="D572" s="80"/>
      <c r="E572" s="80"/>
      <c r="F572" s="80"/>
      <c r="G572" s="48">
        <v>0</v>
      </c>
      <c r="H572" s="48">
        <v>0</v>
      </c>
    </row>
    <row r="573" spans="1:8" x14ac:dyDescent="0.25">
      <c r="A573" s="80"/>
      <c r="B573" s="82"/>
      <c r="C573" s="80"/>
      <c r="D573" s="80"/>
      <c r="E573" s="80"/>
      <c r="F573" s="80"/>
      <c r="G573" s="49"/>
      <c r="H573" s="48">
        <v>0</v>
      </c>
    </row>
    <row r="574" spans="1:8" x14ac:dyDescent="0.25">
      <c r="A574" s="80" t="s">
        <v>1720</v>
      </c>
      <c r="B574" s="82" t="s">
        <v>681</v>
      </c>
      <c r="C574" s="80" t="s">
        <v>682</v>
      </c>
      <c r="D574" s="80" t="s">
        <v>99</v>
      </c>
      <c r="E574" s="83" t="s">
        <v>655</v>
      </c>
      <c r="F574" s="80" t="s">
        <v>107</v>
      </c>
      <c r="G574" s="48">
        <v>0</v>
      </c>
      <c r="H574" s="48">
        <v>0</v>
      </c>
    </row>
    <row r="575" spans="1:8" x14ac:dyDescent="0.25">
      <c r="A575" s="80"/>
      <c r="B575" s="82"/>
      <c r="C575" s="80"/>
      <c r="D575" s="80"/>
      <c r="E575" s="80"/>
      <c r="F575" s="80"/>
      <c r="G575" s="48">
        <v>0</v>
      </c>
      <c r="H575" s="48">
        <v>0</v>
      </c>
    </row>
    <row r="576" spans="1:8" x14ac:dyDescent="0.25">
      <c r="A576" s="80"/>
      <c r="B576" s="82"/>
      <c r="C576" s="80"/>
      <c r="D576" s="80"/>
      <c r="E576" s="80"/>
      <c r="F576" s="80"/>
      <c r="G576" s="49"/>
      <c r="H576" s="48">
        <v>0</v>
      </c>
    </row>
    <row r="577" spans="1:8" x14ac:dyDescent="0.25">
      <c r="A577" s="80" t="s">
        <v>1720</v>
      </c>
      <c r="B577" s="82" t="s">
        <v>683</v>
      </c>
      <c r="C577" s="80" t="s">
        <v>661</v>
      </c>
      <c r="D577" s="80" t="s">
        <v>662</v>
      </c>
      <c r="E577" s="83" t="s">
        <v>655</v>
      </c>
      <c r="F577" s="80" t="s">
        <v>373</v>
      </c>
      <c r="G577" s="48">
        <v>0</v>
      </c>
      <c r="H577" s="48">
        <v>0</v>
      </c>
    </row>
    <row r="578" spans="1:8" x14ac:dyDescent="0.25">
      <c r="A578" s="80"/>
      <c r="B578" s="82"/>
      <c r="C578" s="80"/>
      <c r="D578" s="80"/>
      <c r="E578" s="80"/>
      <c r="F578" s="80"/>
      <c r="G578" s="48">
        <v>0</v>
      </c>
      <c r="H578" s="48">
        <v>0</v>
      </c>
    </row>
    <row r="579" spans="1:8" x14ac:dyDescent="0.25">
      <c r="A579" s="80"/>
      <c r="B579" s="82"/>
      <c r="C579" s="80"/>
      <c r="D579" s="80"/>
      <c r="E579" s="80"/>
      <c r="F579" s="80"/>
      <c r="G579" s="49"/>
      <c r="H579" s="48">
        <v>0</v>
      </c>
    </row>
    <row r="580" spans="1:8" x14ac:dyDescent="0.25">
      <c r="A580" s="80" t="s">
        <v>1720</v>
      </c>
      <c r="B580" s="82" t="s">
        <v>684</v>
      </c>
      <c r="C580" s="80" t="s">
        <v>674</v>
      </c>
      <c r="D580" s="80" t="s">
        <v>675</v>
      </c>
      <c r="E580" s="83" t="s">
        <v>655</v>
      </c>
      <c r="F580" s="80" t="s">
        <v>373</v>
      </c>
      <c r="G580" s="48">
        <v>0</v>
      </c>
      <c r="H580" s="48">
        <v>0</v>
      </c>
    </row>
    <row r="581" spans="1:8" x14ac:dyDescent="0.25">
      <c r="A581" s="80"/>
      <c r="B581" s="82"/>
      <c r="C581" s="80"/>
      <c r="D581" s="80"/>
      <c r="E581" s="80"/>
      <c r="F581" s="80"/>
      <c r="G581" s="48">
        <v>0</v>
      </c>
      <c r="H581" s="48">
        <v>0</v>
      </c>
    </row>
    <row r="582" spans="1:8" x14ac:dyDescent="0.25">
      <c r="A582" s="80"/>
      <c r="B582" s="82"/>
      <c r="C582" s="80"/>
      <c r="D582" s="80"/>
      <c r="E582" s="80"/>
      <c r="F582" s="80"/>
      <c r="G582" s="49"/>
      <c r="H582" s="48">
        <v>0</v>
      </c>
    </row>
    <row r="583" spans="1:8" x14ac:dyDescent="0.25">
      <c r="A583" s="80" t="s">
        <v>1720</v>
      </c>
      <c r="B583" s="82" t="s">
        <v>685</v>
      </c>
      <c r="C583" s="80" t="s">
        <v>666</v>
      </c>
      <c r="D583" s="80" t="s">
        <v>99</v>
      </c>
      <c r="E583" s="83" t="s">
        <v>655</v>
      </c>
      <c r="F583" s="80" t="s">
        <v>219</v>
      </c>
      <c r="G583" s="48">
        <v>0</v>
      </c>
      <c r="H583" s="48">
        <v>0</v>
      </c>
    </row>
    <row r="584" spans="1:8" x14ac:dyDescent="0.25">
      <c r="A584" s="80"/>
      <c r="B584" s="82"/>
      <c r="C584" s="80"/>
      <c r="D584" s="80"/>
      <c r="E584" s="80"/>
      <c r="F584" s="80"/>
      <c r="G584" s="48">
        <v>0</v>
      </c>
      <c r="H584" s="48">
        <v>0</v>
      </c>
    </row>
    <row r="585" spans="1:8" x14ac:dyDescent="0.25">
      <c r="A585" s="80"/>
      <c r="B585" s="82"/>
      <c r="C585" s="80"/>
      <c r="D585" s="80"/>
      <c r="E585" s="80"/>
      <c r="F585" s="80"/>
      <c r="G585" s="49"/>
      <c r="H585" s="48">
        <v>0</v>
      </c>
    </row>
    <row r="586" spans="1:8" ht="14.25" customHeight="1" x14ac:dyDescent="0.25">
      <c r="A586" s="76" t="s">
        <v>686</v>
      </c>
      <c r="B586" s="89" t="s">
        <v>1629</v>
      </c>
      <c r="C586" s="76" t="s">
        <v>190</v>
      </c>
      <c r="D586" s="76" t="s">
        <v>1640</v>
      </c>
      <c r="E586" s="76" t="s">
        <v>1645</v>
      </c>
      <c r="F586" s="78" t="s">
        <v>1646</v>
      </c>
      <c r="G586" s="43">
        <v>2798</v>
      </c>
      <c r="H586" s="43">
        <v>3668.55</v>
      </c>
    </row>
    <row r="587" spans="1:8" x14ac:dyDescent="0.25">
      <c r="A587" s="76"/>
      <c r="B587" s="90"/>
      <c r="C587" s="76"/>
      <c r="D587" s="76"/>
      <c r="E587" s="76"/>
      <c r="F587" s="77"/>
      <c r="G587" s="43">
        <v>1668</v>
      </c>
      <c r="H587" s="43"/>
    </row>
    <row r="588" spans="1:8" x14ac:dyDescent="0.25">
      <c r="A588" s="76"/>
      <c r="B588" s="91"/>
      <c r="C588" s="76"/>
      <c r="D588" s="76"/>
      <c r="E588" s="76"/>
      <c r="F588" s="77"/>
      <c r="G588" s="43"/>
      <c r="H588" s="43">
        <v>23</v>
      </c>
    </row>
    <row r="589" spans="1:8" ht="14.25" customHeight="1" x14ac:dyDescent="0.25">
      <c r="A589" s="76" t="s">
        <v>687</v>
      </c>
      <c r="B589" s="89" t="s">
        <v>1630</v>
      </c>
      <c r="C589" s="76" t="s">
        <v>1636</v>
      </c>
      <c r="D589" s="76" t="s">
        <v>1641</v>
      </c>
      <c r="E589" s="76" t="s">
        <v>1645</v>
      </c>
      <c r="F589" s="78" t="s">
        <v>1646</v>
      </c>
      <c r="G589" s="43">
        <v>2798</v>
      </c>
      <c r="H589" s="43">
        <v>3668.55</v>
      </c>
    </row>
    <row r="590" spans="1:8" x14ac:dyDescent="0.25">
      <c r="A590" s="76"/>
      <c r="B590" s="90"/>
      <c r="C590" s="76"/>
      <c r="D590" s="76"/>
      <c r="E590" s="76"/>
      <c r="F590" s="77"/>
      <c r="G590" s="43">
        <v>1704</v>
      </c>
      <c r="H590" s="43"/>
    </row>
    <row r="591" spans="1:8" x14ac:dyDescent="0.25">
      <c r="A591" s="76"/>
      <c r="B591" s="91"/>
      <c r="C591" s="76"/>
      <c r="D591" s="76"/>
      <c r="E591" s="76"/>
      <c r="F591" s="77"/>
      <c r="G591" s="43"/>
      <c r="H591" s="43"/>
    </row>
    <row r="592" spans="1:8" ht="14.25" customHeight="1" x14ac:dyDescent="0.25">
      <c r="A592" s="76" t="s">
        <v>688</v>
      </c>
      <c r="B592" s="89" t="s">
        <v>1631</v>
      </c>
      <c r="C592" s="76" t="s">
        <v>190</v>
      </c>
      <c r="D592" s="76" t="s">
        <v>1642</v>
      </c>
      <c r="E592" s="76" t="s">
        <v>1645</v>
      </c>
      <c r="F592" s="78" t="s">
        <v>144</v>
      </c>
      <c r="G592" s="43">
        <v>2798</v>
      </c>
      <c r="H592" s="43">
        <v>3207</v>
      </c>
    </row>
    <row r="593" spans="1:8" x14ac:dyDescent="0.25">
      <c r="A593" s="76"/>
      <c r="B593" s="90"/>
      <c r="C593" s="76"/>
      <c r="D593" s="76"/>
      <c r="E593" s="76"/>
      <c r="F593" s="77"/>
      <c r="G593" s="43">
        <v>1486</v>
      </c>
      <c r="H593" s="43"/>
    </row>
    <row r="594" spans="1:8" x14ac:dyDescent="0.25">
      <c r="A594" s="76"/>
      <c r="B594" s="91"/>
      <c r="C594" s="76"/>
      <c r="D594" s="76"/>
      <c r="E594" s="76"/>
      <c r="F594" s="77"/>
      <c r="G594" s="43"/>
      <c r="H594" s="43">
        <v>23</v>
      </c>
    </row>
    <row r="595" spans="1:8" ht="14.25" customHeight="1" x14ac:dyDescent="0.25">
      <c r="A595" s="76" t="s">
        <v>689</v>
      </c>
      <c r="B595" s="89" t="s">
        <v>1632</v>
      </c>
      <c r="C595" s="76" t="s">
        <v>1637</v>
      </c>
      <c r="D595" s="76" t="s">
        <v>1643</v>
      </c>
      <c r="E595" s="76" t="s">
        <v>1645</v>
      </c>
      <c r="F595" s="78" t="s">
        <v>1647</v>
      </c>
      <c r="G595" s="43"/>
      <c r="H595" s="43"/>
    </row>
    <row r="596" spans="1:8" x14ac:dyDescent="0.25">
      <c r="A596" s="76"/>
      <c r="B596" s="90"/>
      <c r="C596" s="76"/>
      <c r="D596" s="76"/>
      <c r="E596" s="76"/>
      <c r="F596" s="77"/>
      <c r="G596" s="43">
        <v>1600</v>
      </c>
      <c r="H596" s="43"/>
    </row>
    <row r="597" spans="1:8" x14ac:dyDescent="0.25">
      <c r="A597" s="76"/>
      <c r="B597" s="91"/>
      <c r="C597" s="76"/>
      <c r="D597" s="76"/>
      <c r="E597" s="76"/>
      <c r="F597" s="77"/>
      <c r="G597" s="43"/>
      <c r="H597" s="43"/>
    </row>
    <row r="598" spans="1:8" ht="14.25" customHeight="1" x14ac:dyDescent="0.25">
      <c r="A598" s="76" t="s">
        <v>690</v>
      </c>
      <c r="B598" s="89" t="s">
        <v>1633</v>
      </c>
      <c r="C598" s="76" t="s">
        <v>1638</v>
      </c>
      <c r="D598" s="76" t="s">
        <v>1644</v>
      </c>
      <c r="E598" s="76" t="s">
        <v>1645</v>
      </c>
      <c r="F598" s="78" t="s">
        <v>997</v>
      </c>
      <c r="G598" s="43"/>
      <c r="H598" s="43"/>
    </row>
    <row r="599" spans="1:8" x14ac:dyDescent="0.25">
      <c r="A599" s="76"/>
      <c r="B599" s="90"/>
      <c r="C599" s="76"/>
      <c r="D599" s="76"/>
      <c r="E599" s="76"/>
      <c r="F599" s="77"/>
      <c r="G599" s="43">
        <v>800</v>
      </c>
      <c r="H599" s="43"/>
    </row>
    <row r="600" spans="1:8" x14ac:dyDescent="0.25">
      <c r="A600" s="76"/>
      <c r="B600" s="91"/>
      <c r="C600" s="76"/>
      <c r="D600" s="76"/>
      <c r="E600" s="76"/>
      <c r="F600" s="77"/>
      <c r="G600" s="43"/>
      <c r="H600" s="43"/>
    </row>
    <row r="601" spans="1:8" ht="14.25" customHeight="1" x14ac:dyDescent="0.25">
      <c r="A601" s="76" t="s">
        <v>691</v>
      </c>
      <c r="B601" s="89" t="s">
        <v>1634</v>
      </c>
      <c r="C601" s="76" t="s">
        <v>1639</v>
      </c>
      <c r="D601" s="76" t="s">
        <v>244</v>
      </c>
      <c r="E601" s="76" t="s">
        <v>1645</v>
      </c>
      <c r="F601" s="78" t="s">
        <v>1648</v>
      </c>
      <c r="G601" s="43">
        <v>1399</v>
      </c>
      <c r="H601" s="43">
        <v>7688.87</v>
      </c>
    </row>
    <row r="602" spans="1:8" x14ac:dyDescent="0.25">
      <c r="A602" s="76"/>
      <c r="B602" s="90"/>
      <c r="C602" s="76"/>
      <c r="D602" s="76"/>
      <c r="E602" s="76"/>
      <c r="F602" s="77"/>
      <c r="G602" s="43">
        <v>617</v>
      </c>
      <c r="H602" s="43"/>
    </row>
    <row r="603" spans="1:8" x14ac:dyDescent="0.25">
      <c r="A603" s="76"/>
      <c r="B603" s="91"/>
      <c r="C603" s="76"/>
      <c r="D603" s="76"/>
      <c r="E603" s="76"/>
      <c r="F603" s="77"/>
      <c r="G603" s="43"/>
      <c r="H603" s="43">
        <v>400</v>
      </c>
    </row>
    <row r="604" spans="1:8" ht="14.25" customHeight="1" x14ac:dyDescent="0.25">
      <c r="A604" s="76" t="s">
        <v>692</v>
      </c>
      <c r="B604" s="89" t="s">
        <v>1635</v>
      </c>
      <c r="C604" s="76" t="s">
        <v>1720</v>
      </c>
      <c r="D604" s="76" t="s">
        <v>399</v>
      </c>
      <c r="E604" s="76" t="s">
        <v>1645</v>
      </c>
      <c r="F604" s="78" t="s">
        <v>1505</v>
      </c>
      <c r="G604" s="43">
        <v>2798</v>
      </c>
      <c r="H604" s="43">
        <v>3164.26</v>
      </c>
    </row>
    <row r="605" spans="1:8" x14ac:dyDescent="0.25">
      <c r="A605" s="76"/>
      <c r="B605" s="90"/>
      <c r="C605" s="76"/>
      <c r="D605" s="76"/>
      <c r="E605" s="76"/>
      <c r="F605" s="77"/>
      <c r="G605" s="43">
        <v>1497</v>
      </c>
      <c r="H605" s="43"/>
    </row>
    <row r="606" spans="1:8" x14ac:dyDescent="0.25">
      <c r="A606" s="76"/>
      <c r="B606" s="91"/>
      <c r="C606" s="76"/>
      <c r="D606" s="76"/>
      <c r="E606" s="76"/>
      <c r="F606" s="77"/>
      <c r="G606" s="43"/>
      <c r="H606" s="43">
        <v>23</v>
      </c>
    </row>
    <row r="607" spans="1:8" x14ac:dyDescent="0.25">
      <c r="A607" s="77" t="s">
        <v>693</v>
      </c>
      <c r="B607" s="77" t="s">
        <v>694</v>
      </c>
      <c r="C607" s="77" t="s">
        <v>695</v>
      </c>
      <c r="D607" s="77" t="s">
        <v>696</v>
      </c>
      <c r="E607" s="77" t="s">
        <v>1588</v>
      </c>
      <c r="F607" s="77">
        <v>3</v>
      </c>
      <c r="G607" s="42">
        <v>0</v>
      </c>
      <c r="H607" s="42">
        <v>0</v>
      </c>
    </row>
    <row r="608" spans="1:8" x14ac:dyDescent="0.25">
      <c r="A608" s="77"/>
      <c r="B608" s="77"/>
      <c r="C608" s="77"/>
      <c r="D608" s="77"/>
      <c r="E608" s="77"/>
      <c r="F608" s="77"/>
      <c r="G608" s="42">
        <v>0</v>
      </c>
      <c r="H608" s="42">
        <v>0</v>
      </c>
    </row>
    <row r="609" spans="1:8" x14ac:dyDescent="0.25">
      <c r="A609" s="77" t="s">
        <v>697</v>
      </c>
      <c r="B609" s="77" t="s">
        <v>698</v>
      </c>
      <c r="C609" s="77" t="s">
        <v>699</v>
      </c>
      <c r="D609" s="77" t="s">
        <v>70</v>
      </c>
      <c r="E609" s="77" t="s">
        <v>1588</v>
      </c>
      <c r="F609" s="77" t="s">
        <v>700</v>
      </c>
      <c r="G609" s="42">
        <v>3504.9</v>
      </c>
      <c r="H609" s="42">
        <v>0</v>
      </c>
    </row>
    <row r="610" spans="1:8" x14ac:dyDescent="0.25">
      <c r="A610" s="77"/>
      <c r="B610" s="77"/>
      <c r="C610" s="77"/>
      <c r="D610" s="77"/>
      <c r="E610" s="77"/>
      <c r="F610" s="77"/>
      <c r="G610" s="42">
        <v>1694</v>
      </c>
      <c r="H610" s="42">
        <v>2700</v>
      </c>
    </row>
    <row r="611" spans="1:8" ht="50.1" customHeight="1" x14ac:dyDescent="0.25">
      <c r="A611" s="77" t="s">
        <v>701</v>
      </c>
      <c r="B611" s="77" t="s">
        <v>702</v>
      </c>
      <c r="C611" s="77" t="s">
        <v>703</v>
      </c>
      <c r="D611" s="77" t="s">
        <v>704</v>
      </c>
      <c r="E611" s="77" t="s">
        <v>1588</v>
      </c>
      <c r="F611" s="77">
        <v>4</v>
      </c>
      <c r="G611" s="42">
        <v>2134</v>
      </c>
      <c r="H611" s="42">
        <v>0</v>
      </c>
    </row>
    <row r="612" spans="1:8" ht="50.1" customHeight="1" x14ac:dyDescent="0.25">
      <c r="A612" s="77"/>
      <c r="B612" s="77"/>
      <c r="C612" s="77"/>
      <c r="D612" s="82"/>
      <c r="E612" s="77"/>
      <c r="F612" s="77"/>
      <c r="G612" s="42">
        <v>0</v>
      </c>
      <c r="H612" s="42">
        <v>510</v>
      </c>
    </row>
    <row r="613" spans="1:8" ht="24.95" customHeight="1" x14ac:dyDescent="0.25">
      <c r="A613" s="77" t="s">
        <v>693</v>
      </c>
      <c r="B613" s="77" t="s">
        <v>73</v>
      </c>
      <c r="C613" s="77" t="s">
        <v>699</v>
      </c>
      <c r="D613" s="77" t="s">
        <v>705</v>
      </c>
      <c r="E613" s="77" t="s">
        <v>1588</v>
      </c>
      <c r="F613" s="77">
        <v>9</v>
      </c>
      <c r="G613" s="42">
        <v>0</v>
      </c>
      <c r="H613" s="42">
        <v>0</v>
      </c>
    </row>
    <row r="614" spans="1:8" ht="24.95" customHeight="1" x14ac:dyDescent="0.25">
      <c r="A614" s="77"/>
      <c r="B614" s="77"/>
      <c r="C614" s="77"/>
      <c r="D614" s="77"/>
      <c r="E614" s="77"/>
      <c r="F614" s="77"/>
      <c r="G614" s="42">
        <v>1000</v>
      </c>
      <c r="H614" s="42">
        <v>0</v>
      </c>
    </row>
    <row r="615" spans="1:8" x14ac:dyDescent="0.25">
      <c r="A615" s="77" t="s">
        <v>706</v>
      </c>
      <c r="B615" s="77" t="s">
        <v>635</v>
      </c>
      <c r="C615" s="77" t="s">
        <v>124</v>
      </c>
      <c r="D615" s="77" t="s">
        <v>636</v>
      </c>
      <c r="E615" s="77" t="s">
        <v>1588</v>
      </c>
      <c r="F615" s="77">
        <v>16</v>
      </c>
      <c r="G615" s="42">
        <v>0</v>
      </c>
      <c r="H615" s="42">
        <v>0</v>
      </c>
    </row>
    <row r="616" spans="1:8" x14ac:dyDescent="0.25">
      <c r="A616" s="77"/>
      <c r="B616" s="77"/>
      <c r="C616" s="77"/>
      <c r="D616" s="77"/>
      <c r="E616" s="77"/>
      <c r="F616" s="77"/>
      <c r="G616" s="42">
        <v>928</v>
      </c>
      <c r="H616" s="42">
        <v>298</v>
      </c>
    </row>
    <row r="617" spans="1:8" x14ac:dyDescent="0.25">
      <c r="A617" s="77" t="s">
        <v>693</v>
      </c>
      <c r="B617" s="77" t="s">
        <v>694</v>
      </c>
      <c r="C617" s="77" t="s">
        <v>504</v>
      </c>
      <c r="D617" s="77" t="s">
        <v>92</v>
      </c>
      <c r="E617" s="77" t="s">
        <v>1588</v>
      </c>
      <c r="F617" s="77">
        <v>17</v>
      </c>
      <c r="G617" s="42">
        <v>0</v>
      </c>
      <c r="H617" s="42">
        <v>0</v>
      </c>
    </row>
    <row r="618" spans="1:8" x14ac:dyDescent="0.25">
      <c r="A618" s="77"/>
      <c r="B618" s="77"/>
      <c r="C618" s="77"/>
      <c r="D618" s="77"/>
      <c r="E618" s="77"/>
      <c r="F618" s="77"/>
      <c r="G618" s="42">
        <v>0</v>
      </c>
      <c r="H618" s="42">
        <v>0</v>
      </c>
    </row>
    <row r="619" spans="1:8" x14ac:dyDescent="0.25">
      <c r="A619" s="77" t="s">
        <v>693</v>
      </c>
      <c r="B619" s="77" t="s">
        <v>707</v>
      </c>
      <c r="C619" s="77" t="s">
        <v>504</v>
      </c>
      <c r="D619" s="77" t="s">
        <v>92</v>
      </c>
      <c r="E619" s="77" t="s">
        <v>1588</v>
      </c>
      <c r="F619" s="77">
        <v>17</v>
      </c>
      <c r="G619" s="42">
        <v>0</v>
      </c>
      <c r="H619" s="42">
        <v>0</v>
      </c>
    </row>
    <row r="620" spans="1:8" x14ac:dyDescent="0.25">
      <c r="A620" s="77"/>
      <c r="B620" s="77"/>
      <c r="C620" s="77"/>
      <c r="D620" s="77"/>
      <c r="E620" s="77"/>
      <c r="F620" s="77"/>
      <c r="G620" s="42">
        <v>1000</v>
      </c>
      <c r="H620" s="42">
        <v>0</v>
      </c>
    </row>
    <row r="621" spans="1:8" x14ac:dyDescent="0.25">
      <c r="A621" s="77" t="s">
        <v>708</v>
      </c>
      <c r="B621" s="77" t="s">
        <v>709</v>
      </c>
      <c r="C621" s="77" t="s">
        <v>699</v>
      </c>
      <c r="D621" s="77" t="s">
        <v>77</v>
      </c>
      <c r="E621" s="77" t="s">
        <v>1588</v>
      </c>
      <c r="F621" s="77">
        <v>18</v>
      </c>
      <c r="G621" s="42">
        <v>0</v>
      </c>
      <c r="H621" s="42">
        <v>0</v>
      </c>
    </row>
    <row r="622" spans="1:8" x14ac:dyDescent="0.25">
      <c r="A622" s="77"/>
      <c r="B622" s="77"/>
      <c r="C622" s="77"/>
      <c r="D622" s="77"/>
      <c r="E622" s="77"/>
      <c r="F622" s="77"/>
      <c r="G622" s="42">
        <v>0</v>
      </c>
      <c r="H622" s="42">
        <v>0</v>
      </c>
    </row>
    <row r="623" spans="1:8" x14ac:dyDescent="0.25">
      <c r="A623" s="77" t="s">
        <v>693</v>
      </c>
      <c r="B623" s="77" t="s">
        <v>625</v>
      </c>
      <c r="C623" s="77" t="s">
        <v>699</v>
      </c>
      <c r="D623" s="77" t="s">
        <v>77</v>
      </c>
      <c r="E623" s="77" t="s">
        <v>1588</v>
      </c>
      <c r="F623" s="77">
        <v>24</v>
      </c>
      <c r="G623" s="42">
        <v>0</v>
      </c>
      <c r="H623" s="42">
        <v>0</v>
      </c>
    </row>
    <row r="624" spans="1:8" x14ac:dyDescent="0.25">
      <c r="A624" s="77"/>
      <c r="B624" s="77"/>
      <c r="C624" s="77"/>
      <c r="D624" s="77"/>
      <c r="E624" s="77"/>
      <c r="F624" s="77"/>
      <c r="G624" s="42">
        <v>675</v>
      </c>
      <c r="H624" s="42">
        <v>0</v>
      </c>
    </row>
    <row r="625" spans="1:8" x14ac:dyDescent="0.25">
      <c r="A625" s="77" t="s">
        <v>710</v>
      </c>
      <c r="B625" s="77" t="s">
        <v>711</v>
      </c>
      <c r="C625" s="77" t="s">
        <v>124</v>
      </c>
      <c r="D625" s="77" t="s">
        <v>712</v>
      </c>
      <c r="E625" s="77" t="s">
        <v>1588</v>
      </c>
      <c r="F625" s="77" t="s">
        <v>713</v>
      </c>
      <c r="G625" s="42">
        <v>2134</v>
      </c>
      <c r="H625" s="42">
        <v>3165.45</v>
      </c>
    </row>
    <row r="626" spans="1:8" x14ac:dyDescent="0.25">
      <c r="A626" s="77"/>
      <c r="B626" s="77"/>
      <c r="C626" s="77"/>
      <c r="D626" s="77"/>
      <c r="E626" s="77"/>
      <c r="F626" s="77"/>
      <c r="G626" s="42">
        <v>1000</v>
      </c>
      <c r="H626" s="42">
        <v>460</v>
      </c>
    </row>
    <row r="627" spans="1:8" x14ac:dyDescent="0.25">
      <c r="A627" s="77" t="s">
        <v>714</v>
      </c>
      <c r="B627" s="77" t="s">
        <v>715</v>
      </c>
      <c r="C627" s="77" t="s">
        <v>699</v>
      </c>
      <c r="D627" s="77" t="s">
        <v>716</v>
      </c>
      <c r="E627" s="77" t="s">
        <v>1588</v>
      </c>
      <c r="F627" s="77" t="s">
        <v>717</v>
      </c>
      <c r="G627" s="42">
        <v>3941.9</v>
      </c>
      <c r="H627" s="42">
        <v>5775</v>
      </c>
    </row>
    <row r="628" spans="1:8" x14ac:dyDescent="0.25">
      <c r="A628" s="77"/>
      <c r="B628" s="77"/>
      <c r="C628" s="77"/>
      <c r="D628" s="77"/>
      <c r="E628" s="77"/>
      <c r="F628" s="77"/>
      <c r="G628" s="42">
        <v>1285</v>
      </c>
      <c r="H628" s="42">
        <v>597</v>
      </c>
    </row>
    <row r="629" spans="1:8" x14ac:dyDescent="0.25">
      <c r="A629" s="77" t="s">
        <v>718</v>
      </c>
      <c r="B629" s="77" t="s">
        <v>719</v>
      </c>
      <c r="C629" s="77" t="s">
        <v>720</v>
      </c>
      <c r="D629" s="77" t="s">
        <v>721</v>
      </c>
      <c r="E629" s="77" t="s">
        <v>722</v>
      </c>
      <c r="F629" s="78" t="s">
        <v>723</v>
      </c>
      <c r="G629" s="50">
        <v>4000</v>
      </c>
      <c r="H629" s="50">
        <v>0</v>
      </c>
    </row>
    <row r="630" spans="1:8" x14ac:dyDescent="0.25">
      <c r="A630" s="77"/>
      <c r="B630" s="77"/>
      <c r="C630" s="77"/>
      <c r="D630" s="77"/>
      <c r="E630" s="77"/>
      <c r="F630" s="77"/>
      <c r="G630" s="50">
        <v>1000</v>
      </c>
      <c r="H630" s="50">
        <v>1200</v>
      </c>
    </row>
    <row r="631" spans="1:8" x14ac:dyDescent="0.25">
      <c r="A631" s="77"/>
      <c r="B631" s="77"/>
      <c r="C631" s="77"/>
      <c r="D631" s="77"/>
      <c r="E631" s="77"/>
      <c r="F631" s="77"/>
      <c r="G631" s="50">
        <v>0</v>
      </c>
      <c r="H631" s="50">
        <v>0</v>
      </c>
    </row>
    <row r="632" spans="1:8" x14ac:dyDescent="0.25">
      <c r="A632" s="77" t="s">
        <v>724</v>
      </c>
      <c r="B632" s="77" t="s">
        <v>725</v>
      </c>
      <c r="C632" s="77" t="s">
        <v>726</v>
      </c>
      <c r="D632" s="77" t="s">
        <v>727</v>
      </c>
      <c r="E632" s="77" t="s">
        <v>722</v>
      </c>
      <c r="F632" s="78" t="s">
        <v>728</v>
      </c>
      <c r="G632" s="50">
        <v>2549.6799999999998</v>
      </c>
      <c r="H632" s="50">
        <v>0</v>
      </c>
    </row>
    <row r="633" spans="1:8" x14ac:dyDescent="0.25">
      <c r="A633" s="77"/>
      <c r="B633" s="77"/>
      <c r="C633" s="77"/>
      <c r="D633" s="77"/>
      <c r="E633" s="77"/>
      <c r="F633" s="77"/>
      <c r="G633" s="50">
        <v>1000</v>
      </c>
      <c r="H633" s="50">
        <v>1948</v>
      </c>
    </row>
    <row r="634" spans="1:8" x14ac:dyDescent="0.25">
      <c r="A634" s="77"/>
      <c r="B634" s="77"/>
      <c r="C634" s="77"/>
      <c r="D634" s="77"/>
      <c r="E634" s="77"/>
      <c r="F634" s="77"/>
      <c r="G634" s="50">
        <v>0</v>
      </c>
      <c r="H634" s="50">
        <v>0</v>
      </c>
    </row>
    <row r="635" spans="1:8" x14ac:dyDescent="0.25">
      <c r="A635" s="77" t="s">
        <v>729</v>
      </c>
      <c r="B635" s="77" t="s">
        <v>730</v>
      </c>
      <c r="C635" s="77" t="s">
        <v>731</v>
      </c>
      <c r="D635" s="77" t="s">
        <v>732</v>
      </c>
      <c r="E635" s="77" t="s">
        <v>722</v>
      </c>
      <c r="F635" s="77" t="s">
        <v>733</v>
      </c>
      <c r="G635" s="50">
        <v>1961.84</v>
      </c>
      <c r="H635" s="50">
        <v>0</v>
      </c>
    </row>
    <row r="636" spans="1:8" x14ac:dyDescent="0.25">
      <c r="A636" s="77"/>
      <c r="B636" s="77"/>
      <c r="C636" s="77"/>
      <c r="D636" s="77"/>
      <c r="E636" s="77"/>
      <c r="F636" s="77"/>
      <c r="G636" s="50">
        <v>1000</v>
      </c>
      <c r="H636" s="50">
        <v>770</v>
      </c>
    </row>
    <row r="637" spans="1:8" x14ac:dyDescent="0.25">
      <c r="A637" s="77"/>
      <c r="B637" s="77"/>
      <c r="C637" s="77"/>
      <c r="D637" s="77"/>
      <c r="E637" s="77"/>
      <c r="F637" s="77"/>
      <c r="G637" s="50">
        <v>0</v>
      </c>
      <c r="H637" s="50">
        <v>0</v>
      </c>
    </row>
    <row r="638" spans="1:8" x14ac:dyDescent="0.25">
      <c r="A638" s="77" t="s">
        <v>734</v>
      </c>
      <c r="B638" s="77" t="s">
        <v>735</v>
      </c>
      <c r="C638" s="77" t="s">
        <v>736</v>
      </c>
      <c r="D638" s="77" t="s">
        <v>737</v>
      </c>
      <c r="E638" s="77" t="s">
        <v>722</v>
      </c>
      <c r="F638" s="77" t="s">
        <v>738</v>
      </c>
      <c r="G638" s="50">
        <v>0</v>
      </c>
      <c r="H638" s="50">
        <v>5508</v>
      </c>
    </row>
    <row r="639" spans="1:8" x14ac:dyDescent="0.25">
      <c r="A639" s="77"/>
      <c r="B639" s="77"/>
      <c r="C639" s="77"/>
      <c r="D639" s="77"/>
      <c r="E639" s="77"/>
      <c r="F639" s="77"/>
      <c r="G639" s="50">
        <v>0</v>
      </c>
      <c r="H639" s="50">
        <v>0</v>
      </c>
    </row>
    <row r="640" spans="1:8" x14ac:dyDescent="0.25">
      <c r="A640" s="77"/>
      <c r="B640" s="77"/>
      <c r="C640" s="77"/>
      <c r="D640" s="77"/>
      <c r="E640" s="77"/>
      <c r="F640" s="77"/>
      <c r="G640" s="50">
        <v>0</v>
      </c>
      <c r="H640" s="50">
        <v>0</v>
      </c>
    </row>
    <row r="641" spans="1:8" x14ac:dyDescent="0.25">
      <c r="A641" s="77" t="s">
        <v>739</v>
      </c>
      <c r="B641" s="77" t="s">
        <v>740</v>
      </c>
      <c r="C641" s="77" t="s">
        <v>741</v>
      </c>
      <c r="D641" s="77" t="s">
        <v>742</v>
      </c>
      <c r="E641" s="77" t="s">
        <v>722</v>
      </c>
      <c r="F641" s="77" t="s">
        <v>205</v>
      </c>
      <c r="G641" s="50">
        <v>0</v>
      </c>
      <c r="H641" s="50">
        <v>0</v>
      </c>
    </row>
    <row r="642" spans="1:8" x14ac:dyDescent="0.25">
      <c r="A642" s="77"/>
      <c r="B642" s="77"/>
      <c r="C642" s="77"/>
      <c r="D642" s="77"/>
      <c r="E642" s="77"/>
      <c r="F642" s="77"/>
      <c r="G642" s="50">
        <v>0</v>
      </c>
      <c r="H642" s="50">
        <v>0</v>
      </c>
    </row>
    <row r="643" spans="1:8" x14ac:dyDescent="0.25">
      <c r="A643" s="77"/>
      <c r="B643" s="77"/>
      <c r="C643" s="77"/>
      <c r="D643" s="77"/>
      <c r="E643" s="77"/>
      <c r="F643" s="77"/>
      <c r="G643" s="50">
        <v>0</v>
      </c>
      <c r="H643" s="50">
        <v>0</v>
      </c>
    </row>
    <row r="644" spans="1:8" x14ac:dyDescent="0.25">
      <c r="A644" s="77" t="s">
        <v>739</v>
      </c>
      <c r="B644" s="77" t="s">
        <v>743</v>
      </c>
      <c r="C644" s="77" t="s">
        <v>744</v>
      </c>
      <c r="D644" s="77" t="s">
        <v>745</v>
      </c>
      <c r="E644" s="77" t="s">
        <v>722</v>
      </c>
      <c r="F644" s="77" t="s">
        <v>101</v>
      </c>
      <c r="G644" s="50">
        <v>0</v>
      </c>
      <c r="H644" s="50">
        <v>0</v>
      </c>
    </row>
    <row r="645" spans="1:8" x14ac:dyDescent="0.25">
      <c r="A645" s="77"/>
      <c r="B645" s="77"/>
      <c r="C645" s="77"/>
      <c r="D645" s="77"/>
      <c r="E645" s="77"/>
      <c r="F645" s="77"/>
      <c r="G645" s="50">
        <v>725.25</v>
      </c>
      <c r="H645" s="50">
        <v>0</v>
      </c>
    </row>
    <row r="646" spans="1:8" x14ac:dyDescent="0.25">
      <c r="A646" s="77"/>
      <c r="B646" s="77"/>
      <c r="C646" s="77"/>
      <c r="D646" s="77"/>
      <c r="E646" s="77"/>
      <c r="F646" s="77"/>
      <c r="G646" s="50">
        <v>0</v>
      </c>
      <c r="H646" s="50">
        <v>0</v>
      </c>
    </row>
    <row r="647" spans="1:8" x14ac:dyDescent="0.25">
      <c r="A647" s="77" t="s">
        <v>739</v>
      </c>
      <c r="B647" s="77" t="s">
        <v>746</v>
      </c>
      <c r="C647" s="77" t="s">
        <v>744</v>
      </c>
      <c r="D647" s="77" t="s">
        <v>745</v>
      </c>
      <c r="E647" s="77" t="s">
        <v>722</v>
      </c>
      <c r="F647" s="77" t="s">
        <v>101</v>
      </c>
      <c r="G647" s="50">
        <v>0</v>
      </c>
      <c r="H647" s="50">
        <v>0</v>
      </c>
    </row>
    <row r="648" spans="1:8" x14ac:dyDescent="0.25">
      <c r="A648" s="77"/>
      <c r="B648" s="77"/>
      <c r="C648" s="77"/>
      <c r="D648" s="77"/>
      <c r="E648" s="77"/>
      <c r="F648" s="77"/>
      <c r="G648" s="50">
        <v>725.25</v>
      </c>
      <c r="H648" s="50">
        <v>0</v>
      </c>
    </row>
    <row r="649" spans="1:8" x14ac:dyDescent="0.25">
      <c r="A649" s="77"/>
      <c r="B649" s="77"/>
      <c r="C649" s="77"/>
      <c r="D649" s="77"/>
      <c r="E649" s="77"/>
      <c r="F649" s="77"/>
      <c r="G649" s="50">
        <v>0</v>
      </c>
      <c r="H649" s="50">
        <v>0</v>
      </c>
    </row>
    <row r="650" spans="1:8" x14ac:dyDescent="0.25">
      <c r="A650" s="77" t="s">
        <v>739</v>
      </c>
      <c r="B650" s="77" t="s">
        <v>747</v>
      </c>
      <c r="C650" s="77" t="s">
        <v>748</v>
      </c>
      <c r="D650" s="77" t="s">
        <v>749</v>
      </c>
      <c r="E650" s="77" t="s">
        <v>722</v>
      </c>
      <c r="F650" s="77" t="s">
        <v>107</v>
      </c>
      <c r="G650" s="50">
        <v>0</v>
      </c>
      <c r="H650" s="50">
        <v>0</v>
      </c>
    </row>
    <row r="651" spans="1:8" x14ac:dyDescent="0.25">
      <c r="A651" s="77"/>
      <c r="B651" s="77"/>
      <c r="C651" s="77"/>
      <c r="D651" s="77"/>
      <c r="E651" s="77"/>
      <c r="F651" s="77"/>
      <c r="G651" s="50">
        <v>0</v>
      </c>
      <c r="H651" s="50">
        <v>0</v>
      </c>
    </row>
    <row r="652" spans="1:8" x14ac:dyDescent="0.25">
      <c r="A652" s="77"/>
      <c r="B652" s="77"/>
      <c r="C652" s="77"/>
      <c r="D652" s="77"/>
      <c r="E652" s="77"/>
      <c r="F652" s="77"/>
      <c r="G652" s="50">
        <v>0</v>
      </c>
      <c r="H652" s="50">
        <v>0</v>
      </c>
    </row>
    <row r="653" spans="1:8" x14ac:dyDescent="0.25">
      <c r="A653" s="77" t="s">
        <v>739</v>
      </c>
      <c r="B653" s="77" t="s">
        <v>518</v>
      </c>
      <c r="C653" s="77" t="s">
        <v>750</v>
      </c>
      <c r="D653" s="77" t="s">
        <v>751</v>
      </c>
      <c r="E653" s="77" t="s">
        <v>722</v>
      </c>
      <c r="F653" s="77" t="s">
        <v>219</v>
      </c>
      <c r="G653" s="50">
        <v>0</v>
      </c>
      <c r="H653" s="50">
        <v>0</v>
      </c>
    </row>
    <row r="654" spans="1:8" x14ac:dyDescent="0.25">
      <c r="A654" s="77"/>
      <c r="B654" s="77"/>
      <c r="C654" s="77"/>
      <c r="D654" s="77"/>
      <c r="E654" s="77"/>
      <c r="F654" s="77"/>
      <c r="G654" s="50">
        <v>0</v>
      </c>
      <c r="H654" s="50">
        <v>0</v>
      </c>
    </row>
    <row r="655" spans="1:8" x14ac:dyDescent="0.25">
      <c r="A655" s="77"/>
      <c r="B655" s="77"/>
      <c r="C655" s="77"/>
      <c r="D655" s="77"/>
      <c r="E655" s="77"/>
      <c r="F655" s="77"/>
      <c r="G655" s="50">
        <v>0</v>
      </c>
      <c r="H655" s="50">
        <v>0</v>
      </c>
    </row>
    <row r="656" spans="1:8" x14ac:dyDescent="0.25">
      <c r="A656" s="77" t="s">
        <v>752</v>
      </c>
      <c r="B656" s="77" t="s">
        <v>753</v>
      </c>
      <c r="C656" s="77" t="s">
        <v>754</v>
      </c>
      <c r="D656" s="77" t="s">
        <v>755</v>
      </c>
      <c r="E656" s="77" t="s">
        <v>722</v>
      </c>
      <c r="F656" s="77" t="s">
        <v>756</v>
      </c>
      <c r="G656" s="50">
        <v>4000</v>
      </c>
      <c r="H656" s="50">
        <v>0</v>
      </c>
    </row>
    <row r="657" spans="1:8" x14ac:dyDescent="0.25">
      <c r="A657" s="77"/>
      <c r="B657" s="77"/>
      <c r="C657" s="77"/>
      <c r="D657" s="77"/>
      <c r="E657" s="77"/>
      <c r="F657" s="77"/>
      <c r="G657" s="50">
        <v>2000</v>
      </c>
      <c r="H657" s="50">
        <v>1310</v>
      </c>
    </row>
    <row r="658" spans="1:8" x14ac:dyDescent="0.25">
      <c r="A658" s="77"/>
      <c r="B658" s="77"/>
      <c r="C658" s="77"/>
      <c r="D658" s="77"/>
      <c r="E658" s="77"/>
      <c r="F658" s="77"/>
      <c r="G658" s="50">
        <v>0</v>
      </c>
      <c r="H658" s="50">
        <v>0</v>
      </c>
    </row>
    <row r="659" spans="1:8" x14ac:dyDescent="0.25">
      <c r="A659" s="77" t="s">
        <v>757</v>
      </c>
      <c r="B659" s="77" t="s">
        <v>753</v>
      </c>
      <c r="C659" s="77" t="s">
        <v>754</v>
      </c>
      <c r="D659" s="77" t="s">
        <v>755</v>
      </c>
      <c r="E659" s="77" t="s">
        <v>722</v>
      </c>
      <c r="F659" s="77" t="s">
        <v>758</v>
      </c>
      <c r="G659" s="50">
        <v>4000</v>
      </c>
      <c r="H659" s="50">
        <v>0</v>
      </c>
    </row>
    <row r="660" spans="1:8" x14ac:dyDescent="0.25">
      <c r="A660" s="77"/>
      <c r="B660" s="77"/>
      <c r="C660" s="77"/>
      <c r="D660" s="77"/>
      <c r="E660" s="77"/>
      <c r="F660" s="77"/>
      <c r="G660" s="50">
        <v>2000</v>
      </c>
      <c r="H660" s="50">
        <v>1310</v>
      </c>
    </row>
    <row r="661" spans="1:8" x14ac:dyDescent="0.25">
      <c r="A661" s="77"/>
      <c r="B661" s="77"/>
      <c r="C661" s="77"/>
      <c r="D661" s="77"/>
      <c r="E661" s="77"/>
      <c r="F661" s="77"/>
      <c r="G661" s="50">
        <v>0</v>
      </c>
      <c r="H661" s="50">
        <v>0</v>
      </c>
    </row>
    <row r="662" spans="1:8" ht="24.95" customHeight="1" x14ac:dyDescent="0.25">
      <c r="A662" s="77" t="s">
        <v>739</v>
      </c>
      <c r="B662" s="77" t="s">
        <v>759</v>
      </c>
      <c r="C662" s="77" t="s">
        <v>760</v>
      </c>
      <c r="D662" s="77" t="s">
        <v>761</v>
      </c>
      <c r="E662" s="77" t="s">
        <v>722</v>
      </c>
      <c r="F662" s="77" t="s">
        <v>373</v>
      </c>
      <c r="G662" s="50">
        <v>0</v>
      </c>
      <c r="H662" s="50">
        <v>0</v>
      </c>
    </row>
    <row r="663" spans="1:8" ht="24.95" customHeight="1" x14ac:dyDescent="0.25">
      <c r="A663" s="77"/>
      <c r="B663" s="77"/>
      <c r="C663" s="77"/>
      <c r="D663" s="77"/>
      <c r="E663" s="77"/>
      <c r="F663" s="77"/>
      <c r="G663" s="50">
        <v>0</v>
      </c>
      <c r="H663" s="50">
        <v>0</v>
      </c>
    </row>
    <row r="664" spans="1:8" ht="24.95" customHeight="1" x14ac:dyDescent="0.25">
      <c r="A664" s="77"/>
      <c r="B664" s="77"/>
      <c r="C664" s="77"/>
      <c r="D664" s="77"/>
      <c r="E664" s="77"/>
      <c r="F664" s="77"/>
      <c r="G664" s="50">
        <v>0</v>
      </c>
      <c r="H664" s="50">
        <v>0</v>
      </c>
    </row>
    <row r="665" spans="1:8" ht="42.75" x14ac:dyDescent="0.25">
      <c r="A665" s="1" t="s">
        <v>762</v>
      </c>
      <c r="B665" s="1" t="s">
        <v>763</v>
      </c>
      <c r="C665" s="3" t="s">
        <v>190</v>
      </c>
      <c r="D665" s="3" t="s">
        <v>764</v>
      </c>
      <c r="E665" s="1" t="s">
        <v>765</v>
      </c>
      <c r="F665" s="23" t="s">
        <v>766</v>
      </c>
      <c r="G665" s="38" t="s">
        <v>767</v>
      </c>
      <c r="H665" s="38" t="s">
        <v>768</v>
      </c>
    </row>
    <row r="666" spans="1:8" ht="42.75" x14ac:dyDescent="0.25">
      <c r="A666" s="1" t="s">
        <v>769</v>
      </c>
      <c r="B666" s="1" t="s">
        <v>763</v>
      </c>
      <c r="C666" s="3" t="s">
        <v>190</v>
      </c>
      <c r="D666" s="3" t="s">
        <v>770</v>
      </c>
      <c r="E666" s="1" t="s">
        <v>765</v>
      </c>
      <c r="F666" s="23" t="s">
        <v>771</v>
      </c>
      <c r="G666" s="38" t="s">
        <v>767</v>
      </c>
      <c r="H666" s="38" t="s">
        <v>772</v>
      </c>
    </row>
    <row r="667" spans="1:8" ht="57" x14ac:dyDescent="0.25">
      <c r="A667" s="1" t="s">
        <v>773</v>
      </c>
      <c r="B667" s="1" t="s">
        <v>774</v>
      </c>
      <c r="C667" s="3" t="s">
        <v>190</v>
      </c>
      <c r="D667" s="3" t="s">
        <v>775</v>
      </c>
      <c r="E667" s="1" t="s">
        <v>765</v>
      </c>
      <c r="F667" s="23" t="s">
        <v>776</v>
      </c>
      <c r="G667" s="38" t="s">
        <v>777</v>
      </c>
      <c r="H667" s="38" t="s">
        <v>778</v>
      </c>
    </row>
    <row r="668" spans="1:8" ht="42.75" x14ac:dyDescent="0.25">
      <c r="A668" s="1" t="s">
        <v>779</v>
      </c>
      <c r="B668" s="1" t="s">
        <v>774</v>
      </c>
      <c r="C668" s="3" t="s">
        <v>190</v>
      </c>
      <c r="D668" s="3" t="s">
        <v>780</v>
      </c>
      <c r="E668" s="1" t="s">
        <v>765</v>
      </c>
      <c r="F668" s="23" t="s">
        <v>781</v>
      </c>
      <c r="G668" s="38" t="s">
        <v>777</v>
      </c>
      <c r="H668" s="38" t="s">
        <v>782</v>
      </c>
    </row>
    <row r="669" spans="1:8" ht="28.5" x14ac:dyDescent="0.25">
      <c r="A669" s="1" t="s">
        <v>783</v>
      </c>
      <c r="B669" s="1" t="s">
        <v>784</v>
      </c>
      <c r="C669" s="3" t="s">
        <v>785</v>
      </c>
      <c r="D669" s="3" t="s">
        <v>755</v>
      </c>
      <c r="E669" s="1" t="s">
        <v>765</v>
      </c>
      <c r="F669" s="6" t="s">
        <v>786</v>
      </c>
      <c r="G669" s="38" t="s">
        <v>787</v>
      </c>
      <c r="H669" s="38" t="s">
        <v>788</v>
      </c>
    </row>
    <row r="670" spans="1:8" ht="57" x14ac:dyDescent="0.25">
      <c r="A670" s="1" t="s">
        <v>789</v>
      </c>
      <c r="B670" s="1" t="s">
        <v>790</v>
      </c>
      <c r="C670" s="3" t="s">
        <v>791</v>
      </c>
      <c r="D670" s="3" t="s">
        <v>792</v>
      </c>
      <c r="E670" s="1" t="s">
        <v>765</v>
      </c>
      <c r="F670" s="24">
        <v>42496</v>
      </c>
      <c r="G670" s="38" t="s">
        <v>793</v>
      </c>
      <c r="H670" s="38" t="s">
        <v>788</v>
      </c>
    </row>
    <row r="671" spans="1:8" ht="28.5" x14ac:dyDescent="0.25">
      <c r="A671" s="1" t="s">
        <v>794</v>
      </c>
      <c r="B671" s="1" t="s">
        <v>795</v>
      </c>
      <c r="C671" s="3" t="s">
        <v>796</v>
      </c>
      <c r="D671" s="3" t="s">
        <v>796</v>
      </c>
      <c r="E671" s="1" t="s">
        <v>765</v>
      </c>
      <c r="F671" s="24">
        <v>42493</v>
      </c>
      <c r="G671" s="38" t="s">
        <v>793</v>
      </c>
      <c r="H671" s="38" t="s">
        <v>788</v>
      </c>
    </row>
    <row r="672" spans="1:8" ht="28.5" x14ac:dyDescent="0.25">
      <c r="A672" s="1" t="s">
        <v>797</v>
      </c>
      <c r="B672" s="1" t="s">
        <v>795</v>
      </c>
      <c r="C672" s="77" t="s">
        <v>798</v>
      </c>
      <c r="D672" s="77" t="s">
        <v>563</v>
      </c>
      <c r="E672" s="1" t="s">
        <v>765</v>
      </c>
      <c r="F672" s="92">
        <v>42507</v>
      </c>
      <c r="G672" s="38" t="s">
        <v>793</v>
      </c>
      <c r="H672" s="38" t="s">
        <v>788</v>
      </c>
    </row>
    <row r="673" spans="1:8" ht="28.5" x14ac:dyDescent="0.25">
      <c r="A673" s="1" t="s">
        <v>799</v>
      </c>
      <c r="B673" s="1" t="s">
        <v>800</v>
      </c>
      <c r="C673" s="77"/>
      <c r="D673" s="77"/>
      <c r="E673" s="1" t="s">
        <v>765</v>
      </c>
      <c r="F673" s="92"/>
      <c r="G673" s="38" t="s">
        <v>793</v>
      </c>
      <c r="H673" s="38" t="s">
        <v>788</v>
      </c>
    </row>
    <row r="674" spans="1:8" ht="42.75" x14ac:dyDescent="0.25">
      <c r="A674" s="1" t="s">
        <v>801</v>
      </c>
      <c r="B674" s="1" t="s">
        <v>802</v>
      </c>
      <c r="C674" s="3" t="s">
        <v>803</v>
      </c>
      <c r="D674" s="3" t="s">
        <v>804</v>
      </c>
      <c r="E674" s="1" t="s">
        <v>765</v>
      </c>
      <c r="F674" s="6" t="s">
        <v>805</v>
      </c>
      <c r="G674" s="38" t="s">
        <v>806</v>
      </c>
      <c r="H674" s="38" t="s">
        <v>788</v>
      </c>
    </row>
    <row r="675" spans="1:8" ht="28.5" customHeight="1" x14ac:dyDescent="0.25">
      <c r="A675" s="76" t="s">
        <v>810</v>
      </c>
      <c r="B675" s="76" t="s">
        <v>807</v>
      </c>
      <c r="C675" s="76" t="s">
        <v>808</v>
      </c>
      <c r="D675" s="76" t="s">
        <v>808</v>
      </c>
      <c r="E675" s="76" t="s">
        <v>1589</v>
      </c>
      <c r="F675" s="106" t="s">
        <v>809</v>
      </c>
      <c r="G675" s="51" t="s">
        <v>1570</v>
      </c>
      <c r="H675" s="51" t="s">
        <v>1571</v>
      </c>
    </row>
    <row r="676" spans="1:8" x14ac:dyDescent="0.25">
      <c r="A676" s="76"/>
      <c r="B676" s="76"/>
      <c r="C676" s="76"/>
      <c r="D676" s="76"/>
      <c r="E676" s="76"/>
      <c r="F676" s="106"/>
      <c r="G676" s="51" t="s">
        <v>811</v>
      </c>
      <c r="H676" s="51" t="s">
        <v>812</v>
      </c>
    </row>
    <row r="677" spans="1:8" x14ac:dyDescent="0.25">
      <c r="A677" s="76"/>
      <c r="B677" s="76"/>
      <c r="C677" s="76"/>
      <c r="D677" s="76"/>
      <c r="E677" s="76"/>
      <c r="F677" s="106"/>
      <c r="G677" s="52"/>
      <c r="H677" s="52" t="s">
        <v>813</v>
      </c>
    </row>
    <row r="678" spans="1:8" ht="15" customHeight="1" x14ac:dyDescent="0.25">
      <c r="A678" s="76" t="s">
        <v>816</v>
      </c>
      <c r="B678" s="76" t="s">
        <v>814</v>
      </c>
      <c r="C678" s="76" t="s">
        <v>815</v>
      </c>
      <c r="D678" s="76" t="s">
        <v>815</v>
      </c>
      <c r="E678" s="76" t="s">
        <v>1589</v>
      </c>
      <c r="F678" s="97">
        <v>42493</v>
      </c>
      <c r="G678" s="51" t="s">
        <v>1570</v>
      </c>
      <c r="H678" s="51" t="s">
        <v>1571</v>
      </c>
    </row>
    <row r="679" spans="1:8" x14ac:dyDescent="0.25">
      <c r="A679" s="76"/>
      <c r="B679" s="76"/>
      <c r="C679" s="76"/>
      <c r="D679" s="76"/>
      <c r="E679" s="76"/>
      <c r="F679" s="97"/>
      <c r="G679" s="51" t="s">
        <v>811</v>
      </c>
      <c r="H679" s="51" t="s">
        <v>812</v>
      </c>
    </row>
    <row r="680" spans="1:8" x14ac:dyDescent="0.25">
      <c r="A680" s="76"/>
      <c r="B680" s="76"/>
      <c r="C680" s="76"/>
      <c r="D680" s="76"/>
      <c r="E680" s="76"/>
      <c r="F680" s="97"/>
      <c r="G680" s="52"/>
      <c r="H680" s="52" t="s">
        <v>817</v>
      </c>
    </row>
    <row r="681" spans="1:8" ht="15" customHeight="1" x14ac:dyDescent="0.25">
      <c r="A681" s="76" t="s">
        <v>819</v>
      </c>
      <c r="B681" s="76" t="s">
        <v>818</v>
      </c>
      <c r="C681" s="76" t="s">
        <v>1597</v>
      </c>
      <c r="D681" s="76" t="s">
        <v>1597</v>
      </c>
      <c r="E681" s="76" t="s">
        <v>1589</v>
      </c>
      <c r="F681" s="97">
        <v>42507</v>
      </c>
      <c r="G681" s="51" t="s">
        <v>1570</v>
      </c>
      <c r="H681" s="51" t="s">
        <v>1571</v>
      </c>
    </row>
    <row r="682" spans="1:8" x14ac:dyDescent="0.25">
      <c r="A682" s="76"/>
      <c r="B682" s="76"/>
      <c r="C682" s="76"/>
      <c r="D682" s="76"/>
      <c r="E682" s="76"/>
      <c r="F682" s="97"/>
      <c r="G682" s="51" t="s">
        <v>811</v>
      </c>
      <c r="H682" s="51" t="s">
        <v>812</v>
      </c>
    </row>
    <row r="683" spans="1:8" x14ac:dyDescent="0.25">
      <c r="A683" s="76"/>
      <c r="B683" s="76"/>
      <c r="C683" s="76"/>
      <c r="D683" s="76"/>
      <c r="E683" s="76"/>
      <c r="F683" s="97"/>
      <c r="G683" s="52"/>
      <c r="H683" s="52" t="s">
        <v>820</v>
      </c>
    </row>
    <row r="684" spans="1:8" ht="28.5" x14ac:dyDescent="0.25">
      <c r="A684" s="76" t="s">
        <v>822</v>
      </c>
      <c r="B684" s="76" t="s">
        <v>821</v>
      </c>
      <c r="C684" s="76" t="s">
        <v>1597</v>
      </c>
      <c r="D684" s="76" t="s">
        <v>1597</v>
      </c>
      <c r="E684" s="76" t="s">
        <v>1589</v>
      </c>
      <c r="F684" s="97">
        <v>42507</v>
      </c>
      <c r="G684" s="51" t="s">
        <v>1572</v>
      </c>
      <c r="H684" s="51" t="s">
        <v>1573</v>
      </c>
    </row>
    <row r="685" spans="1:8" ht="28.5" x14ac:dyDescent="0.25">
      <c r="A685" s="76"/>
      <c r="B685" s="76"/>
      <c r="C685" s="76"/>
      <c r="D685" s="76"/>
      <c r="E685" s="76"/>
      <c r="F685" s="97"/>
      <c r="G685" s="51" t="s">
        <v>823</v>
      </c>
      <c r="H685" s="51" t="s">
        <v>824</v>
      </c>
    </row>
    <row r="686" spans="1:8" x14ac:dyDescent="0.25">
      <c r="A686" s="76"/>
      <c r="B686" s="76"/>
      <c r="C686" s="76"/>
      <c r="D686" s="76"/>
      <c r="E686" s="76"/>
      <c r="F686" s="97"/>
      <c r="G686" s="52"/>
      <c r="H686" s="52" t="s">
        <v>825</v>
      </c>
    </row>
    <row r="687" spans="1:8" ht="15" customHeight="1" x14ac:dyDescent="0.25">
      <c r="A687" s="76" t="s">
        <v>827</v>
      </c>
      <c r="B687" s="76" t="s">
        <v>826</v>
      </c>
      <c r="C687" s="76" t="s">
        <v>1597</v>
      </c>
      <c r="D687" s="76" t="s">
        <v>1597</v>
      </c>
      <c r="E687" s="76" t="s">
        <v>1589</v>
      </c>
      <c r="F687" s="97">
        <v>42507</v>
      </c>
      <c r="G687" s="51" t="s">
        <v>1570</v>
      </c>
      <c r="H687" s="51" t="s">
        <v>1571</v>
      </c>
    </row>
    <row r="688" spans="1:8" x14ac:dyDescent="0.25">
      <c r="A688" s="76"/>
      <c r="B688" s="76"/>
      <c r="C688" s="76"/>
      <c r="D688" s="76"/>
      <c r="E688" s="76"/>
      <c r="F688" s="97"/>
      <c r="G688" s="51" t="s">
        <v>811</v>
      </c>
      <c r="H688" s="51" t="s">
        <v>812</v>
      </c>
    </row>
    <row r="689" spans="1:8" x14ac:dyDescent="0.25">
      <c r="A689" s="76"/>
      <c r="B689" s="76"/>
      <c r="C689" s="76"/>
      <c r="D689" s="76"/>
      <c r="E689" s="76"/>
      <c r="F689" s="97"/>
      <c r="G689" s="52"/>
      <c r="H689" s="52" t="s">
        <v>828</v>
      </c>
    </row>
    <row r="690" spans="1:8" ht="15" customHeight="1" x14ac:dyDescent="0.25">
      <c r="A690" s="76" t="s">
        <v>831</v>
      </c>
      <c r="B690" s="76" t="s">
        <v>829</v>
      </c>
      <c r="C690" s="76" t="s">
        <v>830</v>
      </c>
      <c r="D690" s="76" t="s">
        <v>830</v>
      </c>
      <c r="E690" s="76" t="s">
        <v>1589</v>
      </c>
      <c r="F690" s="97" t="s">
        <v>832</v>
      </c>
      <c r="G690" s="51" t="s">
        <v>1570</v>
      </c>
      <c r="H690" s="51" t="s">
        <v>1571</v>
      </c>
    </row>
    <row r="691" spans="1:8" x14ac:dyDescent="0.25">
      <c r="A691" s="76"/>
      <c r="B691" s="76"/>
      <c r="C691" s="76"/>
      <c r="D691" s="76"/>
      <c r="E691" s="76"/>
      <c r="F691" s="97"/>
      <c r="G691" s="51" t="s">
        <v>811</v>
      </c>
      <c r="H691" s="51" t="s">
        <v>812</v>
      </c>
    </row>
    <row r="692" spans="1:8" x14ac:dyDescent="0.25">
      <c r="A692" s="76"/>
      <c r="B692" s="76"/>
      <c r="C692" s="76"/>
      <c r="D692" s="76"/>
      <c r="E692" s="76"/>
      <c r="F692" s="97"/>
      <c r="G692" s="52"/>
      <c r="H692" s="52" t="s">
        <v>833</v>
      </c>
    </row>
    <row r="693" spans="1:8" ht="28.5" x14ac:dyDescent="0.25">
      <c r="A693" s="76" t="s">
        <v>837</v>
      </c>
      <c r="B693" s="76" t="s">
        <v>834</v>
      </c>
      <c r="C693" s="76" t="s">
        <v>835</v>
      </c>
      <c r="D693" s="76" t="s">
        <v>835</v>
      </c>
      <c r="E693" s="76" t="s">
        <v>1589</v>
      </c>
      <c r="F693" s="97" t="s">
        <v>112</v>
      </c>
      <c r="G693" s="51" t="s">
        <v>1574</v>
      </c>
      <c r="H693" s="51" t="s">
        <v>836</v>
      </c>
    </row>
    <row r="694" spans="1:8" ht="28.5" x14ac:dyDescent="0.25">
      <c r="A694" s="76"/>
      <c r="B694" s="76"/>
      <c r="C694" s="76"/>
      <c r="D694" s="76"/>
      <c r="E694" s="76"/>
      <c r="F694" s="97"/>
      <c r="G694" s="51" t="s">
        <v>838</v>
      </c>
      <c r="H694" s="51" t="s">
        <v>812</v>
      </c>
    </row>
    <row r="695" spans="1:8" x14ac:dyDescent="0.25">
      <c r="A695" s="76"/>
      <c r="B695" s="76"/>
      <c r="C695" s="76"/>
      <c r="D695" s="76"/>
      <c r="E695" s="76"/>
      <c r="F695" s="97"/>
      <c r="G695" s="52"/>
      <c r="H695" s="52" t="s">
        <v>839</v>
      </c>
    </row>
    <row r="696" spans="1:8" ht="15" customHeight="1" x14ac:dyDescent="0.25">
      <c r="A696" s="76" t="s">
        <v>842</v>
      </c>
      <c r="B696" s="76" t="s">
        <v>840</v>
      </c>
      <c r="C696" s="76" t="s">
        <v>841</v>
      </c>
      <c r="D696" s="76" t="s">
        <v>841</v>
      </c>
      <c r="E696" s="76" t="s">
        <v>1589</v>
      </c>
      <c r="F696" s="97" t="s">
        <v>843</v>
      </c>
      <c r="G696" s="51" t="s">
        <v>1570</v>
      </c>
      <c r="H696" s="51" t="s">
        <v>1575</v>
      </c>
    </row>
    <row r="697" spans="1:8" ht="28.5" x14ac:dyDescent="0.25">
      <c r="A697" s="76"/>
      <c r="B697" s="76"/>
      <c r="C697" s="76"/>
      <c r="D697" s="76"/>
      <c r="E697" s="76"/>
      <c r="F697" s="97"/>
      <c r="G697" s="51" t="s">
        <v>811</v>
      </c>
      <c r="H697" s="51" t="s">
        <v>844</v>
      </c>
    </row>
    <row r="698" spans="1:8" x14ac:dyDescent="0.25">
      <c r="A698" s="76"/>
      <c r="B698" s="76"/>
      <c r="C698" s="76"/>
      <c r="D698" s="76"/>
      <c r="E698" s="76"/>
      <c r="F698" s="97"/>
      <c r="G698" s="52"/>
      <c r="H698" s="52" t="s">
        <v>845</v>
      </c>
    </row>
    <row r="699" spans="1:8" ht="15" customHeight="1" x14ac:dyDescent="0.25">
      <c r="A699" s="76" t="s">
        <v>847</v>
      </c>
      <c r="B699" s="76" t="s">
        <v>846</v>
      </c>
      <c r="C699" s="76" t="s">
        <v>841</v>
      </c>
      <c r="D699" s="76" t="s">
        <v>841</v>
      </c>
      <c r="E699" s="76" t="s">
        <v>1589</v>
      </c>
      <c r="F699" s="97" t="s">
        <v>756</v>
      </c>
      <c r="G699" s="51" t="s">
        <v>1570</v>
      </c>
      <c r="H699" s="51" t="s">
        <v>1571</v>
      </c>
    </row>
    <row r="700" spans="1:8" x14ac:dyDescent="0.25">
      <c r="A700" s="76"/>
      <c r="B700" s="76"/>
      <c r="C700" s="76"/>
      <c r="D700" s="76"/>
      <c r="E700" s="76"/>
      <c r="F700" s="97"/>
      <c r="G700" s="51" t="s">
        <v>811</v>
      </c>
      <c r="H700" s="51" t="s">
        <v>812</v>
      </c>
    </row>
    <row r="701" spans="1:8" x14ac:dyDescent="0.25">
      <c r="A701" s="76"/>
      <c r="B701" s="76"/>
      <c r="C701" s="76"/>
      <c r="D701" s="76"/>
      <c r="E701" s="76"/>
      <c r="F701" s="97"/>
      <c r="G701" s="52"/>
      <c r="H701" s="52" t="s">
        <v>817</v>
      </c>
    </row>
    <row r="702" spans="1:8" ht="15" customHeight="1" x14ac:dyDescent="0.25">
      <c r="A702" s="76" t="s">
        <v>849</v>
      </c>
      <c r="B702" s="76" t="s">
        <v>848</v>
      </c>
      <c r="C702" s="76" t="s">
        <v>841</v>
      </c>
      <c r="D702" s="76" t="s">
        <v>841</v>
      </c>
      <c r="E702" s="76" t="s">
        <v>1589</v>
      </c>
      <c r="F702" s="97" t="s">
        <v>104</v>
      </c>
      <c r="G702" s="51" t="s">
        <v>1570</v>
      </c>
      <c r="H702" s="51" t="s">
        <v>1571</v>
      </c>
    </row>
    <row r="703" spans="1:8" x14ac:dyDescent="0.25">
      <c r="A703" s="76"/>
      <c r="B703" s="76"/>
      <c r="C703" s="76"/>
      <c r="D703" s="76"/>
      <c r="E703" s="76"/>
      <c r="F703" s="97"/>
      <c r="G703" s="51" t="s">
        <v>811</v>
      </c>
      <c r="H703" s="51" t="s">
        <v>812</v>
      </c>
    </row>
    <row r="704" spans="1:8" x14ac:dyDescent="0.25">
      <c r="A704" s="76"/>
      <c r="B704" s="76"/>
      <c r="C704" s="76"/>
      <c r="D704" s="76"/>
      <c r="E704" s="76"/>
      <c r="F704" s="97"/>
      <c r="G704" s="52"/>
      <c r="H704" s="52" t="s">
        <v>850</v>
      </c>
    </row>
    <row r="705" spans="1:8" ht="15" customHeight="1" x14ac:dyDescent="0.25">
      <c r="A705" s="76" t="s">
        <v>852</v>
      </c>
      <c r="B705" s="76" t="s">
        <v>851</v>
      </c>
      <c r="C705" s="76" t="s">
        <v>841</v>
      </c>
      <c r="D705" s="76" t="s">
        <v>841</v>
      </c>
      <c r="E705" s="76" t="s">
        <v>1589</v>
      </c>
      <c r="F705" s="97" t="s">
        <v>104</v>
      </c>
      <c r="G705" s="51" t="s">
        <v>1570</v>
      </c>
      <c r="H705" s="51" t="s">
        <v>1571</v>
      </c>
    </row>
    <row r="706" spans="1:8" x14ac:dyDescent="0.25">
      <c r="A706" s="76"/>
      <c r="B706" s="76"/>
      <c r="C706" s="76"/>
      <c r="D706" s="76"/>
      <c r="E706" s="76"/>
      <c r="F706" s="97"/>
      <c r="G706" s="51" t="s">
        <v>811</v>
      </c>
      <c r="H706" s="51" t="s">
        <v>812</v>
      </c>
    </row>
    <row r="707" spans="1:8" x14ac:dyDescent="0.25">
      <c r="A707" s="76"/>
      <c r="B707" s="76"/>
      <c r="C707" s="76"/>
      <c r="D707" s="76"/>
      <c r="E707" s="76"/>
      <c r="F707" s="97"/>
      <c r="G707" s="52"/>
      <c r="H707" s="52" t="s">
        <v>853</v>
      </c>
    </row>
    <row r="708" spans="1:8" ht="15" customHeight="1" x14ac:dyDescent="0.25">
      <c r="A708" s="76" t="s">
        <v>855</v>
      </c>
      <c r="B708" s="76" t="s">
        <v>854</v>
      </c>
      <c r="C708" s="76" t="s">
        <v>841</v>
      </c>
      <c r="D708" s="76" t="s">
        <v>841</v>
      </c>
      <c r="E708" s="76" t="s">
        <v>1589</v>
      </c>
      <c r="F708" s="97" t="s">
        <v>856</v>
      </c>
      <c r="G708" s="51" t="s">
        <v>1570</v>
      </c>
      <c r="H708" s="51" t="s">
        <v>1571</v>
      </c>
    </row>
    <row r="709" spans="1:8" x14ac:dyDescent="0.25">
      <c r="A709" s="76"/>
      <c r="B709" s="76"/>
      <c r="C709" s="76"/>
      <c r="D709" s="76"/>
      <c r="E709" s="76"/>
      <c r="F709" s="97"/>
      <c r="G709" s="51" t="s">
        <v>811</v>
      </c>
      <c r="H709" s="51" t="s">
        <v>812</v>
      </c>
    </row>
    <row r="710" spans="1:8" x14ac:dyDescent="0.25">
      <c r="A710" s="76"/>
      <c r="B710" s="76"/>
      <c r="C710" s="76"/>
      <c r="D710" s="76"/>
      <c r="E710" s="76"/>
      <c r="F710" s="97"/>
      <c r="G710" s="52"/>
      <c r="H710" s="52" t="s">
        <v>828</v>
      </c>
    </row>
    <row r="711" spans="1:8" ht="28.5" x14ac:dyDescent="0.25">
      <c r="A711" s="76" t="s">
        <v>858</v>
      </c>
      <c r="B711" s="76" t="s">
        <v>857</v>
      </c>
      <c r="C711" s="76" t="s">
        <v>841</v>
      </c>
      <c r="D711" s="76" t="s">
        <v>841</v>
      </c>
      <c r="E711" s="76" t="s">
        <v>1589</v>
      </c>
      <c r="F711" s="97" t="s">
        <v>343</v>
      </c>
      <c r="G711" s="51" t="s">
        <v>1576</v>
      </c>
      <c r="H711" s="51" t="s">
        <v>1577</v>
      </c>
    </row>
    <row r="712" spans="1:8" x14ac:dyDescent="0.25">
      <c r="A712" s="76"/>
      <c r="B712" s="76"/>
      <c r="C712" s="76"/>
      <c r="D712" s="76"/>
      <c r="E712" s="76"/>
      <c r="F712" s="97"/>
      <c r="G712" s="51" t="s">
        <v>811</v>
      </c>
      <c r="H712" s="51" t="s">
        <v>812</v>
      </c>
    </row>
    <row r="713" spans="1:8" x14ac:dyDescent="0.25">
      <c r="A713" s="76"/>
      <c r="B713" s="76"/>
      <c r="C713" s="76"/>
      <c r="D713" s="76"/>
      <c r="E713" s="76"/>
      <c r="F713" s="97"/>
      <c r="G713" s="52"/>
      <c r="H713" s="52" t="s">
        <v>825</v>
      </c>
    </row>
    <row r="714" spans="1:8" ht="24.95" customHeight="1" x14ac:dyDescent="0.25">
      <c r="A714" s="76" t="s">
        <v>861</v>
      </c>
      <c r="B714" s="76" t="s">
        <v>859</v>
      </c>
      <c r="C714" s="76" t="s">
        <v>860</v>
      </c>
      <c r="D714" s="76" t="s">
        <v>860</v>
      </c>
      <c r="E714" s="76" t="s">
        <v>1589</v>
      </c>
      <c r="F714" s="97" t="s">
        <v>862</v>
      </c>
      <c r="G714" s="51" t="s">
        <v>1570</v>
      </c>
      <c r="H714" s="51" t="s">
        <v>1571</v>
      </c>
    </row>
    <row r="715" spans="1:8" ht="24.95" customHeight="1" x14ac:dyDescent="0.25">
      <c r="A715" s="76"/>
      <c r="B715" s="76"/>
      <c r="C715" s="76"/>
      <c r="D715" s="76"/>
      <c r="E715" s="76"/>
      <c r="F715" s="97"/>
      <c r="G715" s="51" t="s">
        <v>811</v>
      </c>
      <c r="H715" s="51" t="s">
        <v>812</v>
      </c>
    </row>
    <row r="716" spans="1:8" ht="24.95" customHeight="1" x14ac:dyDescent="0.25">
      <c r="A716" s="76"/>
      <c r="B716" s="76"/>
      <c r="C716" s="76"/>
      <c r="D716" s="76"/>
      <c r="E716" s="76"/>
      <c r="F716" s="97"/>
      <c r="G716" s="52"/>
      <c r="H716" s="52" t="s">
        <v>863</v>
      </c>
    </row>
    <row r="717" spans="1:8" x14ac:dyDescent="0.25">
      <c r="A717" s="93" t="s">
        <v>1720</v>
      </c>
      <c r="B717" s="93" t="s">
        <v>1720</v>
      </c>
      <c r="C717" s="77" t="s">
        <v>864</v>
      </c>
      <c r="D717" s="77" t="s">
        <v>864</v>
      </c>
      <c r="E717" s="77" t="s">
        <v>865</v>
      </c>
      <c r="F717" s="77" t="s">
        <v>866</v>
      </c>
      <c r="G717" s="53">
        <v>0</v>
      </c>
      <c r="H717" s="53">
        <v>0</v>
      </c>
    </row>
    <row r="718" spans="1:8" x14ac:dyDescent="0.25">
      <c r="A718" s="93"/>
      <c r="B718" s="93"/>
      <c r="C718" s="77"/>
      <c r="D718" s="80"/>
      <c r="E718" s="77"/>
      <c r="F718" s="77"/>
      <c r="G718" s="53">
        <v>0</v>
      </c>
      <c r="H718" s="53">
        <v>0</v>
      </c>
    </row>
    <row r="719" spans="1:8" x14ac:dyDescent="0.25">
      <c r="A719" s="93"/>
      <c r="B719" s="93"/>
      <c r="C719" s="77"/>
      <c r="D719" s="80"/>
      <c r="E719" s="77"/>
      <c r="F719" s="77"/>
      <c r="G719" s="53">
        <v>0</v>
      </c>
      <c r="H719" s="53">
        <v>0</v>
      </c>
    </row>
    <row r="720" spans="1:8" ht="24.95" customHeight="1" x14ac:dyDescent="0.25">
      <c r="A720" s="93" t="s">
        <v>867</v>
      </c>
      <c r="B720" s="93" t="s">
        <v>868</v>
      </c>
      <c r="C720" s="77" t="s">
        <v>869</v>
      </c>
      <c r="D720" s="77" t="s">
        <v>92</v>
      </c>
      <c r="E720" s="77" t="s">
        <v>865</v>
      </c>
      <c r="F720" s="77" t="s">
        <v>487</v>
      </c>
      <c r="G720" s="53">
        <v>0</v>
      </c>
      <c r="H720" s="53">
        <v>0</v>
      </c>
    </row>
    <row r="721" spans="1:8" ht="24.95" customHeight="1" x14ac:dyDescent="0.25">
      <c r="A721" s="93"/>
      <c r="B721" s="93"/>
      <c r="C721" s="77"/>
      <c r="D721" s="80"/>
      <c r="E721" s="77"/>
      <c r="F721" s="77"/>
      <c r="G721" s="53">
        <v>0</v>
      </c>
      <c r="H721" s="53">
        <v>0</v>
      </c>
    </row>
    <row r="722" spans="1:8" ht="24.95" customHeight="1" x14ac:dyDescent="0.25">
      <c r="A722" s="93"/>
      <c r="B722" s="93"/>
      <c r="C722" s="77"/>
      <c r="D722" s="80"/>
      <c r="E722" s="77"/>
      <c r="F722" s="77"/>
      <c r="G722" s="53">
        <v>0</v>
      </c>
      <c r="H722" s="53">
        <v>0</v>
      </c>
    </row>
    <row r="723" spans="1:8" x14ac:dyDescent="0.25">
      <c r="A723" s="93" t="s">
        <v>867</v>
      </c>
      <c r="B723" s="93" t="s">
        <v>870</v>
      </c>
      <c r="C723" s="77" t="s">
        <v>871</v>
      </c>
      <c r="D723" s="77" t="s">
        <v>872</v>
      </c>
      <c r="E723" s="77" t="s">
        <v>865</v>
      </c>
      <c r="F723" s="77" t="s">
        <v>873</v>
      </c>
      <c r="G723" s="53">
        <v>0</v>
      </c>
      <c r="H723" s="53">
        <v>0</v>
      </c>
    </row>
    <row r="724" spans="1:8" x14ac:dyDescent="0.25">
      <c r="A724" s="93"/>
      <c r="B724" s="93"/>
      <c r="C724" s="77"/>
      <c r="D724" s="80"/>
      <c r="E724" s="77"/>
      <c r="F724" s="77"/>
      <c r="G724" s="53">
        <v>0</v>
      </c>
      <c r="H724" s="53">
        <v>0</v>
      </c>
    </row>
    <row r="725" spans="1:8" x14ac:dyDescent="0.25">
      <c r="A725" s="93"/>
      <c r="B725" s="93"/>
      <c r="C725" s="77"/>
      <c r="D725" s="80"/>
      <c r="E725" s="77"/>
      <c r="F725" s="77"/>
      <c r="G725" s="53">
        <v>0</v>
      </c>
      <c r="H725" s="53">
        <v>0</v>
      </c>
    </row>
    <row r="726" spans="1:8" x14ac:dyDescent="0.25">
      <c r="A726" s="93" t="s">
        <v>874</v>
      </c>
      <c r="B726" s="93" t="s">
        <v>875</v>
      </c>
      <c r="C726" s="77" t="s">
        <v>876</v>
      </c>
      <c r="D726" s="77" t="s">
        <v>877</v>
      </c>
      <c r="E726" s="77" t="s">
        <v>865</v>
      </c>
      <c r="F726" s="77" t="s">
        <v>878</v>
      </c>
      <c r="G726" s="53">
        <v>0</v>
      </c>
      <c r="H726" s="53">
        <v>0</v>
      </c>
    </row>
    <row r="727" spans="1:8" x14ac:dyDescent="0.25">
      <c r="A727" s="93"/>
      <c r="B727" s="93"/>
      <c r="C727" s="77"/>
      <c r="D727" s="80"/>
      <c r="E727" s="77"/>
      <c r="F727" s="77"/>
      <c r="G727" s="53">
        <v>0</v>
      </c>
      <c r="H727" s="53">
        <v>0</v>
      </c>
    </row>
    <row r="728" spans="1:8" x14ac:dyDescent="0.25">
      <c r="A728" s="93"/>
      <c r="B728" s="93"/>
      <c r="C728" s="77"/>
      <c r="D728" s="80"/>
      <c r="E728" s="77"/>
      <c r="F728" s="77"/>
      <c r="G728" s="53">
        <v>0</v>
      </c>
      <c r="H728" s="53">
        <v>0</v>
      </c>
    </row>
    <row r="729" spans="1:8" ht="20.100000000000001" customHeight="1" x14ac:dyDescent="0.25">
      <c r="A729" s="93" t="s">
        <v>1720</v>
      </c>
      <c r="B729" s="93" t="s">
        <v>879</v>
      </c>
      <c r="C729" s="77" t="s">
        <v>880</v>
      </c>
      <c r="D729" s="77" t="s">
        <v>880</v>
      </c>
      <c r="E729" s="77" t="s">
        <v>865</v>
      </c>
      <c r="F729" s="77" t="s">
        <v>878</v>
      </c>
      <c r="G729" s="53">
        <v>0</v>
      </c>
      <c r="H729" s="53">
        <v>0</v>
      </c>
    </row>
    <row r="730" spans="1:8" ht="20.100000000000001" customHeight="1" x14ac:dyDescent="0.25">
      <c r="A730" s="93"/>
      <c r="B730" s="93"/>
      <c r="C730" s="77"/>
      <c r="D730" s="80"/>
      <c r="E730" s="77"/>
      <c r="F730" s="77"/>
      <c r="G730" s="53">
        <v>0</v>
      </c>
      <c r="H730" s="53">
        <v>0</v>
      </c>
    </row>
    <row r="731" spans="1:8" ht="20.100000000000001" customHeight="1" x14ac:dyDescent="0.25">
      <c r="A731" s="93"/>
      <c r="B731" s="93"/>
      <c r="C731" s="77"/>
      <c r="D731" s="80"/>
      <c r="E731" s="77"/>
      <c r="F731" s="77"/>
      <c r="G731" s="53">
        <v>0</v>
      </c>
      <c r="H731" s="53">
        <v>0</v>
      </c>
    </row>
    <row r="732" spans="1:8" x14ac:dyDescent="0.25">
      <c r="A732" s="93" t="s">
        <v>881</v>
      </c>
      <c r="B732" s="93" t="s">
        <v>882</v>
      </c>
      <c r="C732" s="77" t="s">
        <v>883</v>
      </c>
      <c r="D732" s="77" t="s">
        <v>884</v>
      </c>
      <c r="E732" s="77" t="s">
        <v>865</v>
      </c>
      <c r="F732" s="77" t="s">
        <v>663</v>
      </c>
      <c r="G732" s="53">
        <v>0</v>
      </c>
      <c r="H732" s="53">
        <v>0</v>
      </c>
    </row>
    <row r="733" spans="1:8" x14ac:dyDescent="0.25">
      <c r="A733" s="93"/>
      <c r="B733" s="93"/>
      <c r="C733" s="77"/>
      <c r="D733" s="80"/>
      <c r="E733" s="77"/>
      <c r="F733" s="77"/>
      <c r="G733" s="53">
        <v>1000</v>
      </c>
      <c r="H733" s="53">
        <v>0</v>
      </c>
    </row>
    <row r="734" spans="1:8" x14ac:dyDescent="0.25">
      <c r="A734" s="93"/>
      <c r="B734" s="93"/>
      <c r="C734" s="77"/>
      <c r="D734" s="80"/>
      <c r="E734" s="77"/>
      <c r="F734" s="77"/>
      <c r="G734" s="53">
        <v>0</v>
      </c>
      <c r="H734" s="53">
        <v>0</v>
      </c>
    </row>
    <row r="735" spans="1:8" x14ac:dyDescent="0.25">
      <c r="A735" s="93" t="s">
        <v>1720</v>
      </c>
      <c r="B735" s="93" t="s">
        <v>1720</v>
      </c>
      <c r="C735" s="77" t="s">
        <v>864</v>
      </c>
      <c r="D735" s="77" t="s">
        <v>864</v>
      </c>
      <c r="E735" s="77" t="s">
        <v>865</v>
      </c>
      <c r="F735" s="77" t="s">
        <v>663</v>
      </c>
      <c r="G735" s="53">
        <v>0</v>
      </c>
      <c r="H735" s="53">
        <v>0</v>
      </c>
    </row>
    <row r="736" spans="1:8" x14ac:dyDescent="0.25">
      <c r="A736" s="93"/>
      <c r="B736" s="93"/>
      <c r="C736" s="77"/>
      <c r="D736" s="80"/>
      <c r="E736" s="77"/>
      <c r="F736" s="77"/>
      <c r="G736" s="53">
        <v>0</v>
      </c>
      <c r="H736" s="53">
        <v>0</v>
      </c>
    </row>
    <row r="737" spans="1:8" x14ac:dyDescent="0.25">
      <c r="A737" s="93"/>
      <c r="B737" s="93"/>
      <c r="C737" s="77"/>
      <c r="D737" s="80"/>
      <c r="E737" s="77"/>
      <c r="F737" s="77"/>
      <c r="G737" s="53">
        <v>0</v>
      </c>
      <c r="H737" s="53">
        <v>0</v>
      </c>
    </row>
    <row r="738" spans="1:8" x14ac:dyDescent="0.25">
      <c r="A738" s="93" t="s">
        <v>1720</v>
      </c>
      <c r="B738" s="93" t="s">
        <v>1720</v>
      </c>
      <c r="C738" s="77" t="s">
        <v>864</v>
      </c>
      <c r="D738" s="77" t="s">
        <v>864</v>
      </c>
      <c r="E738" s="77" t="s">
        <v>865</v>
      </c>
      <c r="F738" s="77" t="s">
        <v>139</v>
      </c>
      <c r="G738" s="53">
        <v>0</v>
      </c>
      <c r="H738" s="53">
        <v>0</v>
      </c>
    </row>
    <row r="739" spans="1:8" x14ac:dyDescent="0.25">
      <c r="A739" s="93"/>
      <c r="B739" s="93"/>
      <c r="C739" s="77"/>
      <c r="D739" s="80"/>
      <c r="E739" s="77"/>
      <c r="F739" s="77"/>
      <c r="G739" s="53">
        <v>0</v>
      </c>
      <c r="H739" s="53">
        <v>0</v>
      </c>
    </row>
    <row r="740" spans="1:8" x14ac:dyDescent="0.25">
      <c r="A740" s="93"/>
      <c r="B740" s="93"/>
      <c r="C740" s="77"/>
      <c r="D740" s="80"/>
      <c r="E740" s="77"/>
      <c r="F740" s="77"/>
      <c r="G740" s="53">
        <v>0</v>
      </c>
      <c r="H740" s="53">
        <v>0</v>
      </c>
    </row>
    <row r="741" spans="1:8" x14ac:dyDescent="0.25">
      <c r="A741" s="93" t="s">
        <v>1720</v>
      </c>
      <c r="B741" s="93" t="s">
        <v>885</v>
      </c>
      <c r="C741" s="77" t="s">
        <v>886</v>
      </c>
      <c r="D741" s="77" t="s">
        <v>70</v>
      </c>
      <c r="E741" s="77" t="s">
        <v>865</v>
      </c>
      <c r="F741" s="77" t="s">
        <v>887</v>
      </c>
      <c r="G741" s="53">
        <v>0</v>
      </c>
      <c r="H741" s="53">
        <v>0</v>
      </c>
    </row>
    <row r="742" spans="1:8" x14ac:dyDescent="0.25">
      <c r="A742" s="93"/>
      <c r="B742" s="93"/>
      <c r="C742" s="77"/>
      <c r="D742" s="80"/>
      <c r="E742" s="77"/>
      <c r="F742" s="77"/>
      <c r="G742" s="53">
        <v>0</v>
      </c>
      <c r="H742" s="53">
        <v>0</v>
      </c>
    </row>
    <row r="743" spans="1:8" x14ac:dyDescent="0.25">
      <c r="A743" s="93"/>
      <c r="B743" s="93"/>
      <c r="C743" s="77"/>
      <c r="D743" s="80"/>
      <c r="E743" s="77"/>
      <c r="F743" s="77"/>
      <c r="G743" s="53">
        <v>0</v>
      </c>
      <c r="H743" s="53">
        <v>0</v>
      </c>
    </row>
    <row r="744" spans="1:8" x14ac:dyDescent="0.25">
      <c r="A744" s="93" t="s">
        <v>867</v>
      </c>
      <c r="B744" s="93" t="s">
        <v>885</v>
      </c>
      <c r="C744" s="77" t="s">
        <v>888</v>
      </c>
      <c r="D744" s="77" t="s">
        <v>889</v>
      </c>
      <c r="E744" s="77" t="s">
        <v>865</v>
      </c>
      <c r="F744" s="77" t="s">
        <v>376</v>
      </c>
      <c r="G744" s="53">
        <v>0</v>
      </c>
      <c r="H744" s="53">
        <v>0</v>
      </c>
    </row>
    <row r="745" spans="1:8" x14ac:dyDescent="0.25">
      <c r="A745" s="93"/>
      <c r="B745" s="93"/>
      <c r="C745" s="77"/>
      <c r="D745" s="80"/>
      <c r="E745" s="77"/>
      <c r="F745" s="77"/>
      <c r="G745" s="53">
        <v>0</v>
      </c>
      <c r="H745" s="53">
        <v>0</v>
      </c>
    </row>
    <row r="746" spans="1:8" x14ac:dyDescent="0.25">
      <c r="A746" s="93"/>
      <c r="B746" s="93"/>
      <c r="C746" s="77"/>
      <c r="D746" s="80"/>
      <c r="E746" s="77"/>
      <c r="F746" s="77"/>
      <c r="G746" s="53">
        <v>0</v>
      </c>
      <c r="H746" s="53">
        <v>0</v>
      </c>
    </row>
    <row r="747" spans="1:8" ht="24.95" customHeight="1" x14ac:dyDescent="0.25">
      <c r="A747" s="93" t="s">
        <v>867</v>
      </c>
      <c r="B747" s="93" t="s">
        <v>890</v>
      </c>
      <c r="C747" s="77" t="s">
        <v>891</v>
      </c>
      <c r="D747" s="77" t="s">
        <v>92</v>
      </c>
      <c r="E747" s="77" t="s">
        <v>865</v>
      </c>
      <c r="F747" s="77" t="s">
        <v>101</v>
      </c>
      <c r="G747" s="53">
        <v>0</v>
      </c>
      <c r="H747" s="53">
        <v>0</v>
      </c>
    </row>
    <row r="748" spans="1:8" ht="24.95" customHeight="1" x14ac:dyDescent="0.25">
      <c r="A748" s="93"/>
      <c r="B748" s="93"/>
      <c r="C748" s="77"/>
      <c r="D748" s="80"/>
      <c r="E748" s="77"/>
      <c r="F748" s="77"/>
      <c r="G748" s="53">
        <v>0</v>
      </c>
      <c r="H748" s="53">
        <v>0</v>
      </c>
    </row>
    <row r="749" spans="1:8" ht="24.95" customHeight="1" x14ac:dyDescent="0.25">
      <c r="A749" s="93"/>
      <c r="B749" s="93"/>
      <c r="C749" s="77"/>
      <c r="D749" s="80"/>
      <c r="E749" s="77"/>
      <c r="F749" s="77"/>
      <c r="G749" s="53">
        <v>0</v>
      </c>
      <c r="H749" s="53">
        <v>0</v>
      </c>
    </row>
    <row r="750" spans="1:8" ht="24.95" customHeight="1" x14ac:dyDescent="0.25">
      <c r="A750" s="93" t="s">
        <v>1720</v>
      </c>
      <c r="B750" s="93" t="s">
        <v>892</v>
      </c>
      <c r="C750" s="77" t="s">
        <v>891</v>
      </c>
      <c r="D750" s="77" t="s">
        <v>92</v>
      </c>
      <c r="E750" s="77" t="s">
        <v>865</v>
      </c>
      <c r="F750" s="77" t="s">
        <v>101</v>
      </c>
      <c r="G750" s="53">
        <v>0</v>
      </c>
      <c r="H750" s="53">
        <v>0</v>
      </c>
    </row>
    <row r="751" spans="1:8" ht="24.95" customHeight="1" x14ac:dyDescent="0.25">
      <c r="A751" s="93"/>
      <c r="B751" s="93"/>
      <c r="C751" s="77"/>
      <c r="D751" s="80"/>
      <c r="E751" s="77"/>
      <c r="F751" s="77"/>
      <c r="G751" s="53">
        <v>0</v>
      </c>
      <c r="H751" s="53">
        <v>0</v>
      </c>
    </row>
    <row r="752" spans="1:8" ht="24.95" customHeight="1" x14ac:dyDescent="0.25">
      <c r="A752" s="93"/>
      <c r="B752" s="93"/>
      <c r="C752" s="77"/>
      <c r="D752" s="80"/>
      <c r="E752" s="77"/>
      <c r="F752" s="77"/>
      <c r="G752" s="53">
        <v>0</v>
      </c>
      <c r="H752" s="53">
        <v>0</v>
      </c>
    </row>
    <row r="753" spans="1:8" ht="24.95" customHeight="1" x14ac:dyDescent="0.25">
      <c r="A753" s="93" t="s">
        <v>1720</v>
      </c>
      <c r="B753" s="93" t="s">
        <v>893</v>
      </c>
      <c r="C753" s="77" t="s">
        <v>891</v>
      </c>
      <c r="D753" s="77" t="s">
        <v>92</v>
      </c>
      <c r="E753" s="77" t="s">
        <v>865</v>
      </c>
      <c r="F753" s="77" t="s">
        <v>101</v>
      </c>
      <c r="G753" s="53">
        <v>0</v>
      </c>
      <c r="H753" s="53">
        <v>0</v>
      </c>
    </row>
    <row r="754" spans="1:8" ht="24.95" customHeight="1" x14ac:dyDescent="0.25">
      <c r="A754" s="93"/>
      <c r="B754" s="93"/>
      <c r="C754" s="77"/>
      <c r="D754" s="80"/>
      <c r="E754" s="77"/>
      <c r="F754" s="77"/>
      <c r="G754" s="53">
        <v>0</v>
      </c>
      <c r="H754" s="53">
        <v>0</v>
      </c>
    </row>
    <row r="755" spans="1:8" ht="24.95" customHeight="1" x14ac:dyDescent="0.25">
      <c r="A755" s="93"/>
      <c r="B755" s="93"/>
      <c r="C755" s="77"/>
      <c r="D755" s="80"/>
      <c r="E755" s="77"/>
      <c r="F755" s="77"/>
      <c r="G755" s="53">
        <v>0</v>
      </c>
      <c r="H755" s="53">
        <v>0</v>
      </c>
    </row>
    <row r="756" spans="1:8" ht="20.100000000000001" customHeight="1" x14ac:dyDescent="0.25">
      <c r="A756" s="93" t="s">
        <v>1720</v>
      </c>
      <c r="B756" s="93" t="s">
        <v>894</v>
      </c>
      <c r="C756" s="77" t="s">
        <v>895</v>
      </c>
      <c r="D756" s="77" t="s">
        <v>896</v>
      </c>
      <c r="E756" s="77" t="s">
        <v>865</v>
      </c>
      <c r="F756" s="77" t="s">
        <v>897</v>
      </c>
      <c r="G756" s="53">
        <v>0</v>
      </c>
      <c r="H756" s="53">
        <v>0</v>
      </c>
    </row>
    <row r="757" spans="1:8" ht="20.100000000000001" customHeight="1" x14ac:dyDescent="0.25">
      <c r="A757" s="93"/>
      <c r="B757" s="93"/>
      <c r="C757" s="77"/>
      <c r="D757" s="80"/>
      <c r="E757" s="77"/>
      <c r="F757" s="77"/>
      <c r="G757" s="53">
        <v>0</v>
      </c>
      <c r="H757" s="53">
        <v>0</v>
      </c>
    </row>
    <row r="758" spans="1:8" ht="20.100000000000001" customHeight="1" x14ac:dyDescent="0.25">
      <c r="A758" s="93"/>
      <c r="B758" s="93"/>
      <c r="C758" s="77"/>
      <c r="D758" s="80"/>
      <c r="E758" s="77"/>
      <c r="F758" s="77"/>
      <c r="G758" s="53">
        <v>0</v>
      </c>
      <c r="H758" s="53">
        <v>0</v>
      </c>
    </row>
    <row r="759" spans="1:8" x14ac:dyDescent="0.25">
      <c r="A759" s="93" t="s">
        <v>867</v>
      </c>
      <c r="B759" s="93" t="s">
        <v>885</v>
      </c>
      <c r="C759" s="77" t="s">
        <v>898</v>
      </c>
      <c r="D759" s="77" t="s">
        <v>899</v>
      </c>
      <c r="E759" s="77" t="s">
        <v>865</v>
      </c>
      <c r="F759" s="77" t="s">
        <v>349</v>
      </c>
      <c r="G759" s="53">
        <v>0</v>
      </c>
      <c r="H759" s="53">
        <v>0</v>
      </c>
    </row>
    <row r="760" spans="1:8" x14ac:dyDescent="0.25">
      <c r="A760" s="93"/>
      <c r="B760" s="93"/>
      <c r="C760" s="77"/>
      <c r="D760" s="80"/>
      <c r="E760" s="77"/>
      <c r="F760" s="77"/>
      <c r="G760" s="53">
        <v>0</v>
      </c>
      <c r="H760" s="53">
        <v>0</v>
      </c>
    </row>
    <row r="761" spans="1:8" x14ac:dyDescent="0.25">
      <c r="A761" s="93"/>
      <c r="B761" s="93"/>
      <c r="C761" s="77"/>
      <c r="D761" s="80"/>
      <c r="E761" s="77"/>
      <c r="F761" s="77"/>
      <c r="G761" s="53">
        <v>0</v>
      </c>
      <c r="H761" s="53">
        <v>0</v>
      </c>
    </row>
    <row r="762" spans="1:8" ht="24.95" customHeight="1" x14ac:dyDescent="0.25">
      <c r="A762" s="93" t="s">
        <v>867</v>
      </c>
      <c r="B762" s="93" t="s">
        <v>900</v>
      </c>
      <c r="C762" s="77" t="s">
        <v>901</v>
      </c>
      <c r="D762" s="77" t="s">
        <v>902</v>
      </c>
      <c r="E762" s="77" t="s">
        <v>865</v>
      </c>
      <c r="F762" s="77" t="s">
        <v>107</v>
      </c>
      <c r="G762" s="53">
        <v>0</v>
      </c>
      <c r="H762" s="53">
        <v>0</v>
      </c>
    </row>
    <row r="763" spans="1:8" ht="24.95" customHeight="1" x14ac:dyDescent="0.25">
      <c r="A763" s="93"/>
      <c r="B763" s="93"/>
      <c r="C763" s="77"/>
      <c r="D763" s="80"/>
      <c r="E763" s="77"/>
      <c r="F763" s="77"/>
      <c r="G763" s="53">
        <v>0</v>
      </c>
      <c r="H763" s="53">
        <v>0</v>
      </c>
    </row>
    <row r="764" spans="1:8" ht="24.95" customHeight="1" x14ac:dyDescent="0.25">
      <c r="A764" s="93"/>
      <c r="B764" s="93"/>
      <c r="C764" s="77"/>
      <c r="D764" s="80"/>
      <c r="E764" s="77"/>
      <c r="F764" s="77"/>
      <c r="G764" s="53">
        <v>0</v>
      </c>
      <c r="H764" s="53">
        <v>0</v>
      </c>
    </row>
    <row r="765" spans="1:8" x14ac:dyDescent="0.25">
      <c r="A765" s="93" t="s">
        <v>1720</v>
      </c>
      <c r="B765" s="93" t="s">
        <v>903</v>
      </c>
      <c r="C765" s="77" t="s">
        <v>904</v>
      </c>
      <c r="D765" s="77" t="s">
        <v>77</v>
      </c>
      <c r="E765" s="77" t="s">
        <v>865</v>
      </c>
      <c r="F765" s="77" t="s">
        <v>905</v>
      </c>
      <c r="G765" s="53">
        <v>0</v>
      </c>
      <c r="H765" s="53">
        <v>0</v>
      </c>
    </row>
    <row r="766" spans="1:8" x14ac:dyDescent="0.25">
      <c r="A766" s="93"/>
      <c r="B766" s="93"/>
      <c r="C766" s="77"/>
      <c r="D766" s="80"/>
      <c r="E766" s="77"/>
      <c r="F766" s="77"/>
      <c r="G766" s="53">
        <v>0</v>
      </c>
      <c r="H766" s="53">
        <v>0</v>
      </c>
    </row>
    <row r="767" spans="1:8" x14ac:dyDescent="0.25">
      <c r="A767" s="93"/>
      <c r="B767" s="93"/>
      <c r="C767" s="77"/>
      <c r="D767" s="80"/>
      <c r="E767" s="77"/>
      <c r="F767" s="77"/>
      <c r="G767" s="53">
        <v>0</v>
      </c>
      <c r="H767" s="53">
        <v>0</v>
      </c>
    </row>
    <row r="768" spans="1:8" x14ac:dyDescent="0.25">
      <c r="A768" s="93" t="s">
        <v>1720</v>
      </c>
      <c r="B768" s="93" t="s">
        <v>906</v>
      </c>
      <c r="C768" s="77" t="s">
        <v>904</v>
      </c>
      <c r="D768" s="77" t="s">
        <v>77</v>
      </c>
      <c r="E768" s="77" t="s">
        <v>865</v>
      </c>
      <c r="F768" s="77" t="s">
        <v>907</v>
      </c>
      <c r="G768" s="53">
        <v>0</v>
      </c>
      <c r="H768" s="53">
        <v>0</v>
      </c>
    </row>
    <row r="769" spans="1:8" x14ac:dyDescent="0.25">
      <c r="A769" s="93"/>
      <c r="B769" s="93"/>
      <c r="C769" s="77"/>
      <c r="D769" s="80"/>
      <c r="E769" s="77"/>
      <c r="F769" s="77"/>
      <c r="G769" s="53">
        <v>0</v>
      </c>
      <c r="H769" s="53">
        <v>0</v>
      </c>
    </row>
    <row r="770" spans="1:8" x14ac:dyDescent="0.25">
      <c r="A770" s="93"/>
      <c r="B770" s="93"/>
      <c r="C770" s="77"/>
      <c r="D770" s="80"/>
      <c r="E770" s="77"/>
      <c r="F770" s="77"/>
      <c r="G770" s="53">
        <v>0</v>
      </c>
      <c r="H770" s="53">
        <v>0</v>
      </c>
    </row>
    <row r="771" spans="1:8" x14ac:dyDescent="0.25">
      <c r="A771" s="93" t="s">
        <v>1720</v>
      </c>
      <c r="B771" s="93" t="s">
        <v>908</v>
      </c>
      <c r="C771" s="77" t="s">
        <v>904</v>
      </c>
      <c r="D771" s="77" t="s">
        <v>77</v>
      </c>
      <c r="E771" s="77" t="s">
        <v>865</v>
      </c>
      <c r="F771" s="77" t="s">
        <v>909</v>
      </c>
      <c r="G771" s="53">
        <v>0</v>
      </c>
      <c r="H771" s="53">
        <v>0</v>
      </c>
    </row>
    <row r="772" spans="1:8" x14ac:dyDescent="0.25">
      <c r="A772" s="93"/>
      <c r="B772" s="93"/>
      <c r="C772" s="77"/>
      <c r="D772" s="80"/>
      <c r="E772" s="77"/>
      <c r="F772" s="77"/>
      <c r="G772" s="53">
        <v>0</v>
      </c>
      <c r="H772" s="53">
        <v>0</v>
      </c>
    </row>
    <row r="773" spans="1:8" x14ac:dyDescent="0.25">
      <c r="A773" s="93"/>
      <c r="B773" s="93"/>
      <c r="C773" s="77"/>
      <c r="D773" s="80"/>
      <c r="E773" s="77"/>
      <c r="F773" s="77"/>
      <c r="G773" s="53">
        <v>0</v>
      </c>
      <c r="H773" s="53">
        <v>0</v>
      </c>
    </row>
    <row r="774" spans="1:8" x14ac:dyDescent="0.25">
      <c r="A774" s="93" t="s">
        <v>867</v>
      </c>
      <c r="B774" s="93" t="s">
        <v>910</v>
      </c>
      <c r="C774" s="77" t="s">
        <v>911</v>
      </c>
      <c r="D774" s="77" t="s">
        <v>912</v>
      </c>
      <c r="E774" s="77" t="s">
        <v>865</v>
      </c>
      <c r="F774" s="77" t="s">
        <v>373</v>
      </c>
      <c r="G774" s="53">
        <v>0</v>
      </c>
      <c r="H774" s="53">
        <v>0</v>
      </c>
    </row>
    <row r="775" spans="1:8" x14ac:dyDescent="0.25">
      <c r="A775" s="93"/>
      <c r="B775" s="93"/>
      <c r="C775" s="77"/>
      <c r="D775" s="80"/>
      <c r="E775" s="77"/>
      <c r="F775" s="77"/>
      <c r="G775" s="53">
        <v>0</v>
      </c>
      <c r="H775" s="53">
        <v>0</v>
      </c>
    </row>
    <row r="776" spans="1:8" x14ac:dyDescent="0.25">
      <c r="A776" s="93"/>
      <c r="B776" s="93"/>
      <c r="C776" s="77"/>
      <c r="D776" s="80"/>
      <c r="E776" s="77"/>
      <c r="F776" s="77"/>
      <c r="G776" s="53">
        <v>0</v>
      </c>
      <c r="H776" s="53">
        <v>0</v>
      </c>
    </row>
    <row r="777" spans="1:8" ht="24.95" customHeight="1" x14ac:dyDescent="0.25">
      <c r="A777" s="93" t="s">
        <v>867</v>
      </c>
      <c r="B777" s="93" t="s">
        <v>913</v>
      </c>
      <c r="C777" s="77" t="s">
        <v>914</v>
      </c>
      <c r="D777" s="77" t="s">
        <v>330</v>
      </c>
      <c r="E777" s="77" t="s">
        <v>865</v>
      </c>
      <c r="F777" s="77" t="s">
        <v>219</v>
      </c>
      <c r="G777" s="53">
        <v>0</v>
      </c>
      <c r="H777" s="53">
        <v>0</v>
      </c>
    </row>
    <row r="778" spans="1:8" ht="24.95" customHeight="1" x14ac:dyDescent="0.25">
      <c r="A778" s="93"/>
      <c r="B778" s="93"/>
      <c r="C778" s="77"/>
      <c r="D778" s="77"/>
      <c r="E778" s="77"/>
      <c r="F778" s="77"/>
      <c r="G778" s="53">
        <v>0</v>
      </c>
      <c r="H778" s="53">
        <v>0</v>
      </c>
    </row>
    <row r="779" spans="1:8" ht="24.95" customHeight="1" x14ac:dyDescent="0.25">
      <c r="A779" s="93"/>
      <c r="B779" s="93"/>
      <c r="C779" s="77"/>
      <c r="D779" s="77"/>
      <c r="E779" s="77"/>
      <c r="F779" s="77"/>
      <c r="G779" s="53">
        <v>0</v>
      </c>
      <c r="H779" s="53">
        <v>0</v>
      </c>
    </row>
    <row r="780" spans="1:8" x14ac:dyDescent="0.25">
      <c r="A780" s="83" t="s">
        <v>915</v>
      </c>
      <c r="B780" s="83" t="s">
        <v>916</v>
      </c>
      <c r="C780" s="83" t="s">
        <v>917</v>
      </c>
      <c r="D780" s="83" t="s">
        <v>918</v>
      </c>
      <c r="E780" s="80" t="s">
        <v>919</v>
      </c>
      <c r="F780" s="83" t="s">
        <v>205</v>
      </c>
      <c r="G780" s="48">
        <v>0</v>
      </c>
      <c r="H780" s="48">
        <v>0</v>
      </c>
    </row>
    <row r="781" spans="1:8" x14ac:dyDescent="0.25">
      <c r="A781" s="80"/>
      <c r="B781" s="80"/>
      <c r="C781" s="80"/>
      <c r="D781" s="80"/>
      <c r="E781" s="80"/>
      <c r="F781" s="83"/>
      <c r="G781" s="54">
        <v>645</v>
      </c>
      <c r="H781" s="48">
        <v>0</v>
      </c>
    </row>
    <row r="782" spans="1:8" x14ac:dyDescent="0.25">
      <c r="A782" s="80"/>
      <c r="B782" s="80"/>
      <c r="C782" s="80"/>
      <c r="D782" s="80"/>
      <c r="E782" s="80"/>
      <c r="F782" s="83"/>
      <c r="G782" s="48"/>
      <c r="H782" s="48">
        <v>0</v>
      </c>
    </row>
    <row r="783" spans="1:8" x14ac:dyDescent="0.25">
      <c r="A783" s="83" t="s">
        <v>915</v>
      </c>
      <c r="B783" s="83" t="s">
        <v>920</v>
      </c>
      <c r="C783" s="83" t="s">
        <v>917</v>
      </c>
      <c r="D783" s="83" t="s">
        <v>918</v>
      </c>
      <c r="E783" s="80" t="s">
        <v>919</v>
      </c>
      <c r="F783" s="83" t="s">
        <v>205</v>
      </c>
      <c r="G783" s="48">
        <v>0</v>
      </c>
      <c r="H783" s="48">
        <v>0</v>
      </c>
    </row>
    <row r="784" spans="1:8" x14ac:dyDescent="0.25">
      <c r="A784" s="80"/>
      <c r="B784" s="80"/>
      <c r="C784" s="80"/>
      <c r="D784" s="80"/>
      <c r="E784" s="80"/>
      <c r="F784" s="80"/>
      <c r="G784" s="54">
        <v>628</v>
      </c>
      <c r="H784" s="48">
        <v>0</v>
      </c>
    </row>
    <row r="785" spans="1:8" x14ac:dyDescent="0.25">
      <c r="A785" s="80"/>
      <c r="B785" s="80"/>
      <c r="C785" s="80"/>
      <c r="D785" s="80"/>
      <c r="E785" s="80"/>
      <c r="F785" s="80"/>
      <c r="G785" s="48"/>
      <c r="H785" s="48">
        <v>0</v>
      </c>
    </row>
    <row r="786" spans="1:8" x14ac:dyDescent="0.25">
      <c r="A786" s="83" t="s">
        <v>915</v>
      </c>
      <c r="B786" s="83" t="s">
        <v>921</v>
      </c>
      <c r="C786" s="83" t="s">
        <v>922</v>
      </c>
      <c r="D786" s="83" t="s">
        <v>923</v>
      </c>
      <c r="E786" s="80" t="s">
        <v>919</v>
      </c>
      <c r="F786" s="83" t="s">
        <v>924</v>
      </c>
      <c r="G786" s="48">
        <v>0</v>
      </c>
      <c r="H786" s="48">
        <v>0</v>
      </c>
    </row>
    <row r="787" spans="1:8" x14ac:dyDescent="0.25">
      <c r="A787" s="80"/>
      <c r="B787" s="80"/>
      <c r="C787" s="80"/>
      <c r="D787" s="80"/>
      <c r="E787" s="80"/>
      <c r="F787" s="80"/>
      <c r="G787" s="54">
        <v>916</v>
      </c>
      <c r="H787" s="48">
        <v>0</v>
      </c>
    </row>
    <row r="788" spans="1:8" x14ac:dyDescent="0.25">
      <c r="A788" s="80"/>
      <c r="B788" s="80"/>
      <c r="C788" s="80"/>
      <c r="D788" s="80"/>
      <c r="E788" s="80"/>
      <c r="F788" s="80"/>
      <c r="G788" s="48"/>
      <c r="H788" s="48">
        <v>0</v>
      </c>
    </row>
    <row r="789" spans="1:8" x14ac:dyDescent="0.25">
      <c r="A789" s="83" t="s">
        <v>915</v>
      </c>
      <c r="B789" s="83" t="s">
        <v>925</v>
      </c>
      <c r="C789" s="83" t="s">
        <v>922</v>
      </c>
      <c r="D789" s="83" t="s">
        <v>923</v>
      </c>
      <c r="E789" s="80" t="s">
        <v>919</v>
      </c>
      <c r="F789" s="83" t="s">
        <v>376</v>
      </c>
      <c r="G789" s="48">
        <v>0</v>
      </c>
      <c r="H789" s="48">
        <v>0</v>
      </c>
    </row>
    <row r="790" spans="1:8" x14ac:dyDescent="0.25">
      <c r="A790" s="80"/>
      <c r="B790" s="80"/>
      <c r="C790" s="80"/>
      <c r="D790" s="80"/>
      <c r="E790" s="80"/>
      <c r="F790" s="80"/>
      <c r="G790" s="54">
        <v>867</v>
      </c>
      <c r="H790" s="48">
        <v>0</v>
      </c>
    </row>
    <row r="791" spans="1:8" x14ac:dyDescent="0.25">
      <c r="A791" s="80"/>
      <c r="B791" s="80"/>
      <c r="C791" s="80"/>
      <c r="D791" s="80"/>
      <c r="E791" s="80"/>
      <c r="F791" s="80"/>
      <c r="G791" s="48"/>
      <c r="H791" s="48">
        <v>0</v>
      </c>
    </row>
    <row r="792" spans="1:8" x14ac:dyDescent="0.25">
      <c r="A792" s="83" t="s">
        <v>915</v>
      </c>
      <c r="B792" s="76" t="s">
        <v>926</v>
      </c>
      <c r="C792" s="83" t="s">
        <v>922</v>
      </c>
      <c r="D792" s="83" t="s">
        <v>923</v>
      </c>
      <c r="E792" s="80" t="s">
        <v>919</v>
      </c>
      <c r="F792" s="83" t="s">
        <v>927</v>
      </c>
      <c r="G792" s="48">
        <v>0</v>
      </c>
      <c r="H792" s="48">
        <v>0</v>
      </c>
    </row>
    <row r="793" spans="1:8" x14ac:dyDescent="0.25">
      <c r="A793" s="80"/>
      <c r="B793" s="79"/>
      <c r="C793" s="80"/>
      <c r="D793" s="80"/>
      <c r="E793" s="80"/>
      <c r="F793" s="80"/>
      <c r="G793" s="54">
        <v>0</v>
      </c>
      <c r="H793" s="48">
        <v>0</v>
      </c>
    </row>
    <row r="794" spans="1:8" x14ac:dyDescent="0.25">
      <c r="A794" s="80"/>
      <c r="B794" s="79"/>
      <c r="C794" s="80"/>
      <c r="D794" s="80"/>
      <c r="E794" s="80"/>
      <c r="F794" s="80"/>
      <c r="G794" s="48"/>
      <c r="H794" s="48">
        <v>0</v>
      </c>
    </row>
    <row r="795" spans="1:8" x14ac:dyDescent="0.25">
      <c r="A795" s="83" t="s">
        <v>915</v>
      </c>
      <c r="B795" s="83" t="s">
        <v>928</v>
      </c>
      <c r="C795" s="83" t="s">
        <v>922</v>
      </c>
      <c r="D795" s="83" t="s">
        <v>923</v>
      </c>
      <c r="E795" s="80" t="s">
        <v>919</v>
      </c>
      <c r="F795" s="83" t="s">
        <v>373</v>
      </c>
      <c r="G795" s="48">
        <v>0</v>
      </c>
      <c r="H795" s="48">
        <v>0</v>
      </c>
    </row>
    <row r="796" spans="1:8" x14ac:dyDescent="0.25">
      <c r="A796" s="80"/>
      <c r="B796" s="80"/>
      <c r="C796" s="80"/>
      <c r="D796" s="80"/>
      <c r="E796" s="80"/>
      <c r="F796" s="80"/>
      <c r="G796" s="54">
        <v>930</v>
      </c>
      <c r="H796" s="48">
        <v>0</v>
      </c>
    </row>
    <row r="797" spans="1:8" x14ac:dyDescent="0.25">
      <c r="A797" s="80"/>
      <c r="B797" s="80"/>
      <c r="C797" s="80"/>
      <c r="D797" s="80"/>
      <c r="E797" s="80"/>
      <c r="F797" s="80"/>
      <c r="G797" s="48"/>
      <c r="H797" s="48">
        <v>0</v>
      </c>
    </row>
    <row r="798" spans="1:8" x14ac:dyDescent="0.25">
      <c r="A798" s="83" t="s">
        <v>915</v>
      </c>
      <c r="B798" s="83" t="s">
        <v>929</v>
      </c>
      <c r="C798" s="83" t="s">
        <v>69</v>
      </c>
      <c r="D798" s="83" t="s">
        <v>115</v>
      </c>
      <c r="E798" s="80" t="s">
        <v>919</v>
      </c>
      <c r="F798" s="83" t="s">
        <v>756</v>
      </c>
      <c r="G798" s="48">
        <v>0</v>
      </c>
      <c r="H798" s="48">
        <v>0</v>
      </c>
    </row>
    <row r="799" spans="1:8" x14ac:dyDescent="0.25">
      <c r="A799" s="80"/>
      <c r="B799" s="80"/>
      <c r="C799" s="80"/>
      <c r="D799" s="80"/>
      <c r="E799" s="80"/>
      <c r="F799" s="80"/>
      <c r="G799" s="54">
        <v>879</v>
      </c>
      <c r="H799" s="48">
        <v>0</v>
      </c>
    </row>
    <row r="800" spans="1:8" x14ac:dyDescent="0.25">
      <c r="A800" s="80"/>
      <c r="B800" s="80"/>
      <c r="C800" s="80"/>
      <c r="D800" s="80"/>
      <c r="E800" s="80"/>
      <c r="F800" s="80"/>
      <c r="G800" s="48"/>
      <c r="H800" s="48">
        <v>0</v>
      </c>
    </row>
    <row r="801" spans="1:8" x14ac:dyDescent="0.25">
      <c r="A801" s="83" t="s">
        <v>915</v>
      </c>
      <c r="B801" s="83" t="s">
        <v>930</v>
      </c>
      <c r="C801" s="83" t="s">
        <v>69</v>
      </c>
      <c r="D801" s="83" t="s">
        <v>115</v>
      </c>
      <c r="E801" s="80" t="s">
        <v>919</v>
      </c>
      <c r="F801" s="83" t="s">
        <v>758</v>
      </c>
      <c r="G801" s="48">
        <v>0</v>
      </c>
      <c r="H801" s="48">
        <v>0</v>
      </c>
    </row>
    <row r="802" spans="1:8" x14ac:dyDescent="0.25">
      <c r="A802" s="80"/>
      <c r="B802" s="80"/>
      <c r="C802" s="80"/>
      <c r="D802" s="80"/>
      <c r="E802" s="80"/>
      <c r="F802" s="80"/>
      <c r="G802" s="54">
        <v>925</v>
      </c>
      <c r="H802" s="48">
        <v>0</v>
      </c>
    </row>
    <row r="803" spans="1:8" x14ac:dyDescent="0.25">
      <c r="A803" s="80"/>
      <c r="B803" s="80"/>
      <c r="C803" s="80"/>
      <c r="D803" s="80"/>
      <c r="E803" s="80"/>
      <c r="F803" s="80"/>
      <c r="G803" s="48"/>
      <c r="H803" s="48">
        <v>0</v>
      </c>
    </row>
    <row r="804" spans="1:8" x14ac:dyDescent="0.25">
      <c r="A804" s="83" t="s">
        <v>915</v>
      </c>
      <c r="B804" s="76" t="s">
        <v>931</v>
      </c>
      <c r="C804" s="83" t="s">
        <v>69</v>
      </c>
      <c r="D804" s="83" t="s">
        <v>115</v>
      </c>
      <c r="E804" s="80" t="s">
        <v>919</v>
      </c>
      <c r="F804" s="83" t="s">
        <v>231</v>
      </c>
      <c r="G804" s="48">
        <v>0</v>
      </c>
      <c r="H804" s="48">
        <v>0</v>
      </c>
    </row>
    <row r="805" spans="1:8" x14ac:dyDescent="0.25">
      <c r="A805" s="80"/>
      <c r="B805" s="79"/>
      <c r="C805" s="80"/>
      <c r="D805" s="80"/>
      <c r="E805" s="80"/>
      <c r="F805" s="80"/>
      <c r="G805" s="54">
        <v>915</v>
      </c>
      <c r="H805" s="48">
        <v>0</v>
      </c>
    </row>
    <row r="806" spans="1:8" x14ac:dyDescent="0.25">
      <c r="A806" s="80"/>
      <c r="B806" s="79"/>
      <c r="C806" s="80"/>
      <c r="D806" s="80"/>
      <c r="E806" s="80"/>
      <c r="F806" s="80"/>
      <c r="G806" s="48"/>
      <c r="H806" s="48">
        <v>0</v>
      </c>
    </row>
    <row r="807" spans="1:8" x14ac:dyDescent="0.25">
      <c r="A807" s="83" t="s">
        <v>915</v>
      </c>
      <c r="B807" s="83" t="s">
        <v>932</v>
      </c>
      <c r="C807" s="83" t="s">
        <v>933</v>
      </c>
      <c r="D807" s="83" t="s">
        <v>934</v>
      </c>
      <c r="E807" s="80" t="s">
        <v>919</v>
      </c>
      <c r="F807" s="83" t="s">
        <v>139</v>
      </c>
      <c r="G807" s="48">
        <v>0</v>
      </c>
      <c r="H807" s="48">
        <v>0</v>
      </c>
    </row>
    <row r="808" spans="1:8" x14ac:dyDescent="0.25">
      <c r="A808" s="80"/>
      <c r="B808" s="80"/>
      <c r="C808" s="80"/>
      <c r="D808" s="80"/>
      <c r="E808" s="80"/>
      <c r="F808" s="80"/>
      <c r="G808" s="54">
        <v>635</v>
      </c>
      <c r="H808" s="48">
        <v>0</v>
      </c>
    </row>
    <row r="809" spans="1:8" x14ac:dyDescent="0.25">
      <c r="A809" s="80"/>
      <c r="B809" s="80"/>
      <c r="C809" s="80"/>
      <c r="D809" s="80"/>
      <c r="E809" s="80"/>
      <c r="F809" s="80"/>
      <c r="G809" s="48"/>
      <c r="H809" s="48">
        <v>0</v>
      </c>
    </row>
    <row r="810" spans="1:8" x14ac:dyDescent="0.25">
      <c r="A810" s="83" t="s">
        <v>915</v>
      </c>
      <c r="B810" s="83" t="s">
        <v>935</v>
      </c>
      <c r="C810" s="83" t="s">
        <v>933</v>
      </c>
      <c r="D810" s="83" t="s">
        <v>934</v>
      </c>
      <c r="E810" s="80" t="s">
        <v>919</v>
      </c>
      <c r="F810" s="83" t="s">
        <v>936</v>
      </c>
      <c r="G810" s="48">
        <v>0</v>
      </c>
      <c r="H810" s="48">
        <v>0</v>
      </c>
    </row>
    <row r="811" spans="1:8" x14ac:dyDescent="0.25">
      <c r="A811" s="80"/>
      <c r="B811" s="80"/>
      <c r="C811" s="80"/>
      <c r="D811" s="80"/>
      <c r="E811" s="80"/>
      <c r="F811" s="80"/>
      <c r="G811" s="54">
        <v>598</v>
      </c>
      <c r="H811" s="48">
        <v>0</v>
      </c>
    </row>
    <row r="812" spans="1:8" x14ac:dyDescent="0.25">
      <c r="A812" s="80"/>
      <c r="B812" s="80"/>
      <c r="C812" s="80"/>
      <c r="D812" s="80"/>
      <c r="E812" s="80"/>
      <c r="F812" s="80"/>
      <c r="G812" s="48"/>
      <c r="H812" s="48">
        <v>0</v>
      </c>
    </row>
    <row r="813" spans="1:8" x14ac:dyDescent="0.25">
      <c r="A813" s="83" t="s">
        <v>915</v>
      </c>
      <c r="B813" s="83" t="s">
        <v>937</v>
      </c>
      <c r="C813" s="83" t="s">
        <v>933</v>
      </c>
      <c r="D813" s="83" t="s">
        <v>934</v>
      </c>
      <c r="E813" s="80" t="s">
        <v>919</v>
      </c>
      <c r="F813" s="83" t="s">
        <v>938</v>
      </c>
      <c r="G813" s="48">
        <v>0</v>
      </c>
      <c r="H813" s="48">
        <v>0</v>
      </c>
    </row>
    <row r="814" spans="1:8" x14ac:dyDescent="0.25">
      <c r="A814" s="80"/>
      <c r="B814" s="80"/>
      <c r="C814" s="80"/>
      <c r="D814" s="80"/>
      <c r="E814" s="80"/>
      <c r="F814" s="80"/>
      <c r="G814" s="54">
        <v>0</v>
      </c>
      <c r="H814" s="48">
        <v>0</v>
      </c>
    </row>
    <row r="815" spans="1:8" x14ac:dyDescent="0.25">
      <c r="A815" s="80"/>
      <c r="B815" s="80"/>
      <c r="C815" s="80"/>
      <c r="D815" s="80"/>
      <c r="E815" s="80"/>
      <c r="F815" s="80"/>
      <c r="G815" s="48"/>
      <c r="H815" s="48">
        <v>0</v>
      </c>
    </row>
    <row r="816" spans="1:8" x14ac:dyDescent="0.25">
      <c r="A816" s="83" t="s">
        <v>915</v>
      </c>
      <c r="B816" s="83" t="s">
        <v>939</v>
      </c>
      <c r="C816" s="83" t="s">
        <v>940</v>
      </c>
      <c r="D816" s="83" t="s">
        <v>940</v>
      </c>
      <c r="E816" s="80" t="s">
        <v>919</v>
      </c>
      <c r="F816" s="83" t="s">
        <v>668</v>
      </c>
      <c r="G816" s="48">
        <v>0</v>
      </c>
      <c r="H816" s="48">
        <v>0</v>
      </c>
    </row>
    <row r="817" spans="1:8" x14ac:dyDescent="0.25">
      <c r="A817" s="80"/>
      <c r="B817" s="80"/>
      <c r="C817" s="83"/>
      <c r="D817" s="83"/>
      <c r="E817" s="80"/>
      <c r="F817" s="80"/>
      <c r="G817" s="54">
        <v>0</v>
      </c>
      <c r="H817" s="48">
        <v>0</v>
      </c>
    </row>
    <row r="818" spans="1:8" x14ac:dyDescent="0.25">
      <c r="A818" s="80"/>
      <c r="B818" s="80"/>
      <c r="C818" s="83"/>
      <c r="D818" s="83"/>
      <c r="E818" s="80"/>
      <c r="F818" s="80"/>
      <c r="G818" s="48"/>
      <c r="H818" s="48">
        <v>0</v>
      </c>
    </row>
    <row r="819" spans="1:8" x14ac:dyDescent="0.25">
      <c r="A819" s="83" t="s">
        <v>915</v>
      </c>
      <c r="B819" s="83" t="s">
        <v>941</v>
      </c>
      <c r="C819" s="83" t="s">
        <v>940</v>
      </c>
      <c r="D819" s="83" t="s">
        <v>940</v>
      </c>
      <c r="E819" s="80" t="s">
        <v>919</v>
      </c>
      <c r="F819" s="83" t="s">
        <v>524</v>
      </c>
      <c r="G819" s="48">
        <v>0</v>
      </c>
      <c r="H819" s="48">
        <v>0</v>
      </c>
    </row>
    <row r="820" spans="1:8" x14ac:dyDescent="0.25">
      <c r="A820" s="80"/>
      <c r="B820" s="80"/>
      <c r="C820" s="83"/>
      <c r="D820" s="83"/>
      <c r="E820" s="80"/>
      <c r="F820" s="80"/>
      <c r="G820" s="54">
        <v>0</v>
      </c>
      <c r="H820" s="48">
        <v>0</v>
      </c>
    </row>
    <row r="821" spans="1:8" x14ac:dyDescent="0.25">
      <c r="A821" s="80"/>
      <c r="B821" s="80"/>
      <c r="C821" s="83"/>
      <c r="D821" s="83"/>
      <c r="E821" s="80"/>
      <c r="F821" s="80"/>
      <c r="G821" s="48"/>
      <c r="H821" s="48">
        <v>0</v>
      </c>
    </row>
    <row r="822" spans="1:8" x14ac:dyDescent="0.25">
      <c r="A822" s="83" t="s">
        <v>915</v>
      </c>
      <c r="B822" s="76" t="s">
        <v>942</v>
      </c>
      <c r="C822" s="83" t="s">
        <v>940</v>
      </c>
      <c r="D822" s="83" t="s">
        <v>940</v>
      </c>
      <c r="E822" s="80" t="s">
        <v>919</v>
      </c>
      <c r="F822" s="83" t="s">
        <v>198</v>
      </c>
      <c r="G822" s="48">
        <v>0</v>
      </c>
      <c r="H822" s="48">
        <v>0</v>
      </c>
    </row>
    <row r="823" spans="1:8" x14ac:dyDescent="0.25">
      <c r="A823" s="80"/>
      <c r="B823" s="79"/>
      <c r="C823" s="83"/>
      <c r="D823" s="83"/>
      <c r="E823" s="80"/>
      <c r="F823" s="80"/>
      <c r="G823" s="54">
        <v>0</v>
      </c>
      <c r="H823" s="48">
        <v>0</v>
      </c>
    </row>
    <row r="824" spans="1:8" x14ac:dyDescent="0.25">
      <c r="A824" s="80"/>
      <c r="B824" s="79"/>
      <c r="C824" s="83"/>
      <c r="D824" s="83"/>
      <c r="E824" s="80"/>
      <c r="F824" s="80"/>
      <c r="G824" s="48"/>
      <c r="H824" s="48">
        <v>0</v>
      </c>
    </row>
    <row r="825" spans="1:8" x14ac:dyDescent="0.25">
      <c r="A825" s="83" t="s">
        <v>915</v>
      </c>
      <c r="B825" s="76" t="s">
        <v>943</v>
      </c>
      <c r="C825" s="83" t="s">
        <v>940</v>
      </c>
      <c r="D825" s="83" t="s">
        <v>940</v>
      </c>
      <c r="E825" s="80" t="s">
        <v>919</v>
      </c>
      <c r="F825" s="83" t="s">
        <v>359</v>
      </c>
      <c r="G825" s="48">
        <v>0</v>
      </c>
      <c r="H825" s="48">
        <v>0</v>
      </c>
    </row>
    <row r="826" spans="1:8" x14ac:dyDescent="0.25">
      <c r="A826" s="80"/>
      <c r="B826" s="79"/>
      <c r="C826" s="83"/>
      <c r="D826" s="83"/>
      <c r="E826" s="80"/>
      <c r="F826" s="80"/>
      <c r="G826" s="54">
        <v>0</v>
      </c>
      <c r="H826" s="48">
        <v>0</v>
      </c>
    </row>
    <row r="827" spans="1:8" x14ac:dyDescent="0.25">
      <c r="A827" s="80"/>
      <c r="B827" s="79"/>
      <c r="C827" s="83"/>
      <c r="D827" s="83"/>
      <c r="E827" s="80"/>
      <c r="F827" s="80"/>
      <c r="G827" s="28"/>
      <c r="H827" s="48">
        <v>0</v>
      </c>
    </row>
    <row r="828" spans="1:8" x14ac:dyDescent="0.25">
      <c r="A828" s="83" t="s">
        <v>915</v>
      </c>
      <c r="B828" s="76" t="s">
        <v>944</v>
      </c>
      <c r="C828" s="83" t="s">
        <v>940</v>
      </c>
      <c r="D828" s="83" t="s">
        <v>940</v>
      </c>
      <c r="E828" s="80" t="s">
        <v>919</v>
      </c>
      <c r="F828" s="83" t="s">
        <v>945</v>
      </c>
      <c r="G828" s="48">
        <v>0</v>
      </c>
      <c r="H828" s="48">
        <v>0</v>
      </c>
    </row>
    <row r="829" spans="1:8" x14ac:dyDescent="0.25">
      <c r="A829" s="80"/>
      <c r="B829" s="79"/>
      <c r="C829" s="83"/>
      <c r="D829" s="83"/>
      <c r="E829" s="80"/>
      <c r="F829" s="80"/>
      <c r="G829" s="54">
        <v>0</v>
      </c>
      <c r="H829" s="48">
        <v>0</v>
      </c>
    </row>
    <row r="830" spans="1:8" x14ac:dyDescent="0.25">
      <c r="A830" s="80"/>
      <c r="B830" s="79"/>
      <c r="C830" s="83"/>
      <c r="D830" s="83"/>
      <c r="E830" s="80"/>
      <c r="F830" s="80"/>
      <c r="G830" s="28"/>
      <c r="H830" s="48">
        <v>0</v>
      </c>
    </row>
    <row r="831" spans="1:8" x14ac:dyDescent="0.25">
      <c r="A831" s="83" t="s">
        <v>915</v>
      </c>
      <c r="B831" s="83" t="s">
        <v>946</v>
      </c>
      <c r="C831" s="83" t="s">
        <v>947</v>
      </c>
      <c r="D831" s="83" t="s">
        <v>99</v>
      </c>
      <c r="E831" s="80" t="s">
        <v>919</v>
      </c>
      <c r="F831" s="83" t="s">
        <v>101</v>
      </c>
      <c r="G831" s="48">
        <v>0</v>
      </c>
      <c r="H831" s="48">
        <v>0</v>
      </c>
    </row>
    <row r="832" spans="1:8" x14ac:dyDescent="0.25">
      <c r="A832" s="80"/>
      <c r="B832" s="80"/>
      <c r="C832" s="83"/>
      <c r="D832" s="83"/>
      <c r="E832" s="80"/>
      <c r="F832" s="80"/>
      <c r="G832" s="54">
        <v>0</v>
      </c>
      <c r="H832" s="48">
        <v>0</v>
      </c>
    </row>
    <row r="833" spans="1:8" x14ac:dyDescent="0.25">
      <c r="A833" s="80"/>
      <c r="B833" s="80"/>
      <c r="C833" s="83"/>
      <c r="D833" s="83"/>
      <c r="E833" s="80"/>
      <c r="F833" s="80"/>
      <c r="G833" s="48"/>
      <c r="H833" s="48">
        <v>0</v>
      </c>
    </row>
    <row r="834" spans="1:8" x14ac:dyDescent="0.25">
      <c r="A834" s="83" t="s">
        <v>915</v>
      </c>
      <c r="B834" s="83" t="s">
        <v>948</v>
      </c>
      <c r="C834" s="83" t="s">
        <v>949</v>
      </c>
      <c r="D834" s="83" t="s">
        <v>950</v>
      </c>
      <c r="E834" s="80" t="s">
        <v>919</v>
      </c>
      <c r="F834" s="83" t="s">
        <v>349</v>
      </c>
      <c r="G834" s="48">
        <v>0</v>
      </c>
      <c r="H834" s="48">
        <v>0</v>
      </c>
    </row>
    <row r="835" spans="1:8" x14ac:dyDescent="0.25">
      <c r="A835" s="80"/>
      <c r="B835" s="80"/>
      <c r="C835" s="80"/>
      <c r="D835" s="80"/>
      <c r="E835" s="80"/>
      <c r="F835" s="80"/>
      <c r="G835" s="54">
        <v>648</v>
      </c>
      <c r="H835" s="48">
        <v>0</v>
      </c>
    </row>
    <row r="836" spans="1:8" x14ac:dyDescent="0.25">
      <c r="A836" s="80"/>
      <c r="B836" s="80"/>
      <c r="C836" s="80"/>
      <c r="D836" s="80"/>
      <c r="E836" s="80"/>
      <c r="F836" s="80"/>
      <c r="G836" s="48"/>
      <c r="H836" s="48">
        <v>0</v>
      </c>
    </row>
    <row r="837" spans="1:8" x14ac:dyDescent="0.25">
      <c r="A837" s="83" t="s">
        <v>915</v>
      </c>
      <c r="B837" s="83" t="s">
        <v>951</v>
      </c>
      <c r="C837" s="83" t="s">
        <v>949</v>
      </c>
      <c r="D837" s="83" t="s">
        <v>950</v>
      </c>
      <c r="E837" s="80" t="s">
        <v>919</v>
      </c>
      <c r="F837" s="83" t="s">
        <v>107</v>
      </c>
      <c r="G837" s="48">
        <v>0</v>
      </c>
      <c r="H837" s="48">
        <v>0</v>
      </c>
    </row>
    <row r="838" spans="1:8" x14ac:dyDescent="0.25">
      <c r="A838" s="80"/>
      <c r="B838" s="80"/>
      <c r="C838" s="80"/>
      <c r="D838" s="80"/>
      <c r="E838" s="80"/>
      <c r="F838" s="80"/>
      <c r="G838" s="54">
        <v>589</v>
      </c>
      <c r="H838" s="48">
        <v>0</v>
      </c>
    </row>
    <row r="839" spans="1:8" x14ac:dyDescent="0.25">
      <c r="A839" s="80"/>
      <c r="B839" s="80"/>
      <c r="C839" s="80"/>
      <c r="D839" s="80"/>
      <c r="E839" s="80"/>
      <c r="F839" s="80"/>
      <c r="G839" s="48"/>
      <c r="H839" s="48">
        <v>0</v>
      </c>
    </row>
    <row r="840" spans="1:8" x14ac:dyDescent="0.25">
      <c r="A840" s="83" t="s">
        <v>915</v>
      </c>
      <c r="B840" s="83" t="s">
        <v>952</v>
      </c>
      <c r="C840" s="83" t="s">
        <v>949</v>
      </c>
      <c r="D840" s="83" t="s">
        <v>950</v>
      </c>
      <c r="E840" s="80" t="s">
        <v>919</v>
      </c>
      <c r="F840" s="83" t="s">
        <v>223</v>
      </c>
      <c r="G840" s="48">
        <v>0</v>
      </c>
      <c r="H840" s="48">
        <v>0</v>
      </c>
    </row>
    <row r="841" spans="1:8" x14ac:dyDescent="0.25">
      <c r="A841" s="80"/>
      <c r="B841" s="80"/>
      <c r="C841" s="80"/>
      <c r="D841" s="80"/>
      <c r="E841" s="80"/>
      <c r="F841" s="80"/>
      <c r="G841" s="54">
        <v>655</v>
      </c>
      <c r="H841" s="48">
        <v>0</v>
      </c>
    </row>
    <row r="842" spans="1:8" x14ac:dyDescent="0.25">
      <c r="A842" s="80"/>
      <c r="B842" s="80"/>
      <c r="C842" s="80"/>
      <c r="D842" s="80"/>
      <c r="E842" s="80"/>
      <c r="F842" s="80"/>
      <c r="G842" s="48"/>
      <c r="H842" s="48">
        <v>0</v>
      </c>
    </row>
    <row r="843" spans="1:8" x14ac:dyDescent="0.25">
      <c r="A843" s="83" t="s">
        <v>915</v>
      </c>
      <c r="B843" s="83" t="s">
        <v>953</v>
      </c>
      <c r="C843" s="83" t="s">
        <v>949</v>
      </c>
      <c r="D843" s="83" t="s">
        <v>950</v>
      </c>
      <c r="E843" s="80" t="s">
        <v>919</v>
      </c>
      <c r="F843" s="83" t="s">
        <v>223</v>
      </c>
      <c r="G843" s="48">
        <v>0</v>
      </c>
      <c r="H843" s="48">
        <v>0</v>
      </c>
    </row>
    <row r="844" spans="1:8" x14ac:dyDescent="0.25">
      <c r="A844" s="80"/>
      <c r="B844" s="80"/>
      <c r="C844" s="80"/>
      <c r="D844" s="80"/>
      <c r="E844" s="80"/>
      <c r="F844" s="80"/>
      <c r="G844" s="54">
        <v>655</v>
      </c>
      <c r="H844" s="48">
        <v>0</v>
      </c>
    </row>
    <row r="845" spans="1:8" x14ac:dyDescent="0.25">
      <c r="A845" s="80"/>
      <c r="B845" s="80"/>
      <c r="C845" s="80"/>
      <c r="D845" s="80"/>
      <c r="E845" s="80"/>
      <c r="F845" s="80"/>
      <c r="G845" s="48"/>
      <c r="H845" s="48">
        <v>0</v>
      </c>
    </row>
    <row r="846" spans="1:8" x14ac:dyDescent="0.25">
      <c r="A846" s="83" t="s">
        <v>915</v>
      </c>
      <c r="B846" s="83" t="s">
        <v>954</v>
      </c>
      <c r="C846" s="83" t="s">
        <v>955</v>
      </c>
      <c r="D846" s="83" t="s">
        <v>956</v>
      </c>
      <c r="E846" s="80" t="s">
        <v>919</v>
      </c>
      <c r="F846" s="83" t="s">
        <v>957</v>
      </c>
      <c r="G846" s="48">
        <v>0</v>
      </c>
      <c r="H846" s="48">
        <v>0</v>
      </c>
    </row>
    <row r="847" spans="1:8" x14ac:dyDescent="0.25">
      <c r="A847" s="80"/>
      <c r="B847" s="80"/>
      <c r="C847" s="80"/>
      <c r="D847" s="80"/>
      <c r="E847" s="80"/>
      <c r="F847" s="80"/>
      <c r="G847" s="54">
        <v>0</v>
      </c>
      <c r="H847" s="48">
        <v>0</v>
      </c>
    </row>
    <row r="848" spans="1:8" x14ac:dyDescent="0.25">
      <c r="A848" s="80"/>
      <c r="B848" s="80"/>
      <c r="C848" s="80"/>
      <c r="D848" s="80"/>
      <c r="E848" s="80"/>
      <c r="F848" s="80"/>
      <c r="G848" s="48"/>
      <c r="H848" s="48">
        <v>0</v>
      </c>
    </row>
    <row r="849" spans="1:8" x14ac:dyDescent="0.25">
      <c r="A849" s="83" t="s">
        <v>915</v>
      </c>
      <c r="B849" s="83" t="s">
        <v>958</v>
      </c>
      <c r="C849" s="83" t="s">
        <v>955</v>
      </c>
      <c r="D849" s="83" t="s">
        <v>956</v>
      </c>
      <c r="E849" s="80" t="s">
        <v>919</v>
      </c>
      <c r="F849" s="83" t="s">
        <v>957</v>
      </c>
      <c r="G849" s="48">
        <v>0</v>
      </c>
      <c r="H849" s="48">
        <v>0</v>
      </c>
    </row>
    <row r="850" spans="1:8" x14ac:dyDescent="0.25">
      <c r="A850" s="80"/>
      <c r="B850" s="80"/>
      <c r="C850" s="80"/>
      <c r="D850" s="80"/>
      <c r="E850" s="80"/>
      <c r="F850" s="80"/>
      <c r="G850" s="54">
        <v>0</v>
      </c>
      <c r="H850" s="48">
        <v>0</v>
      </c>
    </row>
    <row r="851" spans="1:8" x14ac:dyDescent="0.25">
      <c r="A851" s="80"/>
      <c r="B851" s="80"/>
      <c r="C851" s="80"/>
      <c r="D851" s="80"/>
      <c r="E851" s="80"/>
      <c r="F851" s="80"/>
      <c r="G851" s="48"/>
      <c r="H851" s="48">
        <v>0</v>
      </c>
    </row>
    <row r="852" spans="1:8" x14ac:dyDescent="0.25">
      <c r="A852" s="83" t="s">
        <v>915</v>
      </c>
      <c r="B852" s="83" t="s">
        <v>959</v>
      </c>
      <c r="C852" s="83" t="s">
        <v>960</v>
      </c>
      <c r="D852" s="83" t="s">
        <v>961</v>
      </c>
      <c r="E852" s="80" t="s">
        <v>919</v>
      </c>
      <c r="F852" s="83" t="s">
        <v>107</v>
      </c>
      <c r="G852" s="48">
        <v>0</v>
      </c>
      <c r="H852" s="48">
        <v>0</v>
      </c>
    </row>
    <row r="853" spans="1:8" x14ac:dyDescent="0.25">
      <c r="A853" s="80"/>
      <c r="B853" s="80"/>
      <c r="C853" s="80"/>
      <c r="D853" s="80"/>
      <c r="E853" s="80"/>
      <c r="F853" s="80"/>
      <c r="G853" s="54">
        <v>0</v>
      </c>
      <c r="H853" s="48">
        <v>0</v>
      </c>
    </row>
    <row r="854" spans="1:8" x14ac:dyDescent="0.25">
      <c r="A854" s="80"/>
      <c r="B854" s="80"/>
      <c r="C854" s="80"/>
      <c r="D854" s="80"/>
      <c r="E854" s="80"/>
      <c r="F854" s="80"/>
      <c r="G854" s="48"/>
      <c r="H854" s="48">
        <v>0</v>
      </c>
    </row>
    <row r="855" spans="1:8" x14ac:dyDescent="0.25">
      <c r="A855" s="83" t="s">
        <v>915</v>
      </c>
      <c r="B855" s="83" t="s">
        <v>217</v>
      </c>
      <c r="C855" s="83" t="s">
        <v>962</v>
      </c>
      <c r="D855" s="83" t="s">
        <v>963</v>
      </c>
      <c r="E855" s="80" t="s">
        <v>919</v>
      </c>
      <c r="F855" s="83" t="s">
        <v>219</v>
      </c>
      <c r="G855" s="48">
        <v>0</v>
      </c>
      <c r="H855" s="48">
        <v>0</v>
      </c>
    </row>
    <row r="856" spans="1:8" x14ac:dyDescent="0.25">
      <c r="A856" s="80"/>
      <c r="B856" s="80"/>
      <c r="C856" s="80"/>
      <c r="D856" s="80"/>
      <c r="E856" s="80"/>
      <c r="F856" s="80"/>
      <c r="G856" s="54">
        <v>0</v>
      </c>
      <c r="H856" s="48">
        <v>0</v>
      </c>
    </row>
    <row r="857" spans="1:8" x14ac:dyDescent="0.25">
      <c r="A857" s="80"/>
      <c r="B857" s="80"/>
      <c r="C857" s="80"/>
      <c r="D857" s="80"/>
      <c r="E857" s="80"/>
      <c r="F857" s="80"/>
      <c r="G857" s="48"/>
      <c r="H857" s="48">
        <v>0</v>
      </c>
    </row>
    <row r="858" spans="1:8" x14ac:dyDescent="0.25">
      <c r="A858" s="83" t="s">
        <v>964</v>
      </c>
      <c r="B858" s="83" t="s">
        <v>965</v>
      </c>
      <c r="C858" s="83" t="s">
        <v>966</v>
      </c>
      <c r="D858" s="83" t="s">
        <v>967</v>
      </c>
      <c r="E858" s="80" t="s">
        <v>919</v>
      </c>
      <c r="F858" s="83" t="s">
        <v>938</v>
      </c>
      <c r="G858" s="48">
        <v>0</v>
      </c>
      <c r="H858" s="48">
        <v>0</v>
      </c>
    </row>
    <row r="859" spans="1:8" x14ac:dyDescent="0.25">
      <c r="A859" s="80"/>
      <c r="B859" s="80"/>
      <c r="C859" s="80"/>
      <c r="D859" s="80"/>
      <c r="E859" s="80"/>
      <c r="F859" s="80"/>
      <c r="G859" s="54">
        <v>0</v>
      </c>
      <c r="H859" s="48">
        <v>72</v>
      </c>
    </row>
    <row r="860" spans="1:8" x14ac:dyDescent="0.25">
      <c r="A860" s="80"/>
      <c r="B860" s="80"/>
      <c r="C860" s="80"/>
      <c r="D860" s="80"/>
      <c r="E860" s="80"/>
      <c r="F860" s="80"/>
      <c r="G860" s="48"/>
      <c r="H860" s="48">
        <v>0</v>
      </c>
    </row>
    <row r="861" spans="1:8" x14ac:dyDescent="0.25">
      <c r="A861" s="76" t="s">
        <v>968</v>
      </c>
      <c r="B861" s="77" t="s">
        <v>326</v>
      </c>
      <c r="C861" s="76" t="s">
        <v>385</v>
      </c>
      <c r="D861" s="76" t="s">
        <v>70</v>
      </c>
      <c r="E861" s="76" t="s">
        <v>969</v>
      </c>
      <c r="F861" s="94" t="s">
        <v>493</v>
      </c>
      <c r="G861" s="28">
        <v>2100</v>
      </c>
      <c r="H861" s="28">
        <v>6110</v>
      </c>
    </row>
    <row r="862" spans="1:8" x14ac:dyDescent="0.25">
      <c r="A862" s="76"/>
      <c r="B862" s="77"/>
      <c r="C862" s="76"/>
      <c r="D862" s="76"/>
      <c r="E862" s="76"/>
      <c r="F862" s="94"/>
      <c r="G862" s="28">
        <v>464</v>
      </c>
      <c r="H862" s="28">
        <v>104</v>
      </c>
    </row>
    <row r="863" spans="1:8" x14ac:dyDescent="0.25">
      <c r="A863" s="76"/>
      <c r="B863" s="77"/>
      <c r="C863" s="76"/>
      <c r="D863" s="76"/>
      <c r="E863" s="76"/>
      <c r="F863" s="94"/>
      <c r="G863" s="29"/>
      <c r="H863" s="28">
        <v>0</v>
      </c>
    </row>
    <row r="864" spans="1:8" x14ac:dyDescent="0.25">
      <c r="A864" s="76" t="s">
        <v>970</v>
      </c>
      <c r="B864" s="77" t="s">
        <v>971</v>
      </c>
      <c r="C864" s="76" t="s">
        <v>385</v>
      </c>
      <c r="D864" s="76" t="s">
        <v>705</v>
      </c>
      <c r="E864" s="76" t="s">
        <v>969</v>
      </c>
      <c r="F864" s="94" t="s">
        <v>758</v>
      </c>
      <c r="G864" s="28">
        <v>0</v>
      </c>
      <c r="H864" s="28">
        <v>0</v>
      </c>
    </row>
    <row r="865" spans="1:8" x14ac:dyDescent="0.25">
      <c r="A865" s="76"/>
      <c r="B865" s="77"/>
      <c r="C865" s="76"/>
      <c r="D865" s="76"/>
      <c r="E865" s="76"/>
      <c r="F865" s="94"/>
      <c r="G865" s="28">
        <v>600</v>
      </c>
      <c r="H865" s="28">
        <v>0</v>
      </c>
    </row>
    <row r="866" spans="1:8" x14ac:dyDescent="0.25">
      <c r="A866" s="76"/>
      <c r="B866" s="77"/>
      <c r="C866" s="76"/>
      <c r="D866" s="76"/>
      <c r="E866" s="76"/>
      <c r="F866" s="94"/>
      <c r="G866" s="29"/>
      <c r="H866" s="28">
        <v>0</v>
      </c>
    </row>
    <row r="867" spans="1:8" x14ac:dyDescent="0.25">
      <c r="A867" s="76" t="s">
        <v>970</v>
      </c>
      <c r="B867" s="77" t="s">
        <v>972</v>
      </c>
      <c r="C867" s="76" t="s">
        <v>385</v>
      </c>
      <c r="D867" s="76" t="s">
        <v>77</v>
      </c>
      <c r="E867" s="76" t="s">
        <v>969</v>
      </c>
      <c r="F867" s="94" t="s">
        <v>359</v>
      </c>
      <c r="G867" s="28">
        <v>0</v>
      </c>
      <c r="H867" s="28">
        <v>0</v>
      </c>
    </row>
    <row r="868" spans="1:8" x14ac:dyDescent="0.25">
      <c r="A868" s="76"/>
      <c r="B868" s="77"/>
      <c r="C868" s="76"/>
      <c r="D868" s="76"/>
      <c r="E868" s="76"/>
      <c r="F868" s="94"/>
      <c r="G868" s="28">
        <v>596</v>
      </c>
      <c r="H868" s="28">
        <v>0</v>
      </c>
    </row>
    <row r="869" spans="1:8" x14ac:dyDescent="0.25">
      <c r="A869" s="76"/>
      <c r="B869" s="77"/>
      <c r="C869" s="76"/>
      <c r="D869" s="76"/>
      <c r="E869" s="76"/>
      <c r="F869" s="94"/>
      <c r="G869" s="29"/>
      <c r="H869" s="28">
        <v>0</v>
      </c>
    </row>
    <row r="870" spans="1:8" x14ac:dyDescent="0.25">
      <c r="A870" s="76" t="s">
        <v>970</v>
      </c>
      <c r="B870" s="77" t="s">
        <v>105</v>
      </c>
      <c r="C870" s="76" t="s">
        <v>973</v>
      </c>
      <c r="D870" s="76" t="s">
        <v>974</v>
      </c>
      <c r="E870" s="76" t="s">
        <v>969</v>
      </c>
      <c r="F870" s="94" t="s">
        <v>101</v>
      </c>
      <c r="G870" s="28">
        <v>0</v>
      </c>
      <c r="H870" s="28">
        <v>0</v>
      </c>
    </row>
    <row r="871" spans="1:8" x14ac:dyDescent="0.25">
      <c r="A871" s="76"/>
      <c r="B871" s="77"/>
      <c r="C871" s="76"/>
      <c r="D871" s="76"/>
      <c r="E871" s="76"/>
      <c r="F871" s="94"/>
      <c r="G871" s="28">
        <v>600</v>
      </c>
      <c r="H871" s="28">
        <v>0</v>
      </c>
    </row>
    <row r="872" spans="1:8" x14ac:dyDescent="0.25">
      <c r="A872" s="76"/>
      <c r="B872" s="77"/>
      <c r="C872" s="76"/>
      <c r="D872" s="76"/>
      <c r="E872" s="76"/>
      <c r="F872" s="94"/>
      <c r="G872" s="29"/>
      <c r="H872" s="28">
        <v>0</v>
      </c>
    </row>
    <row r="873" spans="1:8" x14ac:dyDescent="0.25">
      <c r="A873" s="76" t="s">
        <v>970</v>
      </c>
      <c r="B873" s="77" t="s">
        <v>975</v>
      </c>
      <c r="C873" s="76" t="s">
        <v>973</v>
      </c>
      <c r="D873" s="76" t="s">
        <v>974</v>
      </c>
      <c r="E873" s="76" t="s">
        <v>969</v>
      </c>
      <c r="F873" s="94" t="s">
        <v>101</v>
      </c>
      <c r="G873" s="28">
        <v>0</v>
      </c>
      <c r="H873" s="28">
        <v>0</v>
      </c>
    </row>
    <row r="874" spans="1:8" x14ac:dyDescent="0.25">
      <c r="A874" s="76"/>
      <c r="B874" s="77"/>
      <c r="C874" s="76"/>
      <c r="D874" s="76"/>
      <c r="E874" s="76"/>
      <c r="F874" s="94"/>
      <c r="G874" s="28">
        <v>600</v>
      </c>
      <c r="H874" s="28">
        <v>0</v>
      </c>
    </row>
    <row r="875" spans="1:8" x14ac:dyDescent="0.25">
      <c r="A875" s="76"/>
      <c r="B875" s="77"/>
      <c r="C875" s="76"/>
      <c r="D875" s="76"/>
      <c r="E875" s="76"/>
      <c r="F875" s="94"/>
      <c r="G875" s="29"/>
      <c r="H875" s="28">
        <v>0</v>
      </c>
    </row>
    <row r="876" spans="1:8" x14ac:dyDescent="0.25">
      <c r="A876" s="76" t="s">
        <v>970</v>
      </c>
      <c r="B876" s="77" t="s">
        <v>976</v>
      </c>
      <c r="C876" s="76" t="s">
        <v>973</v>
      </c>
      <c r="D876" s="76" t="s">
        <v>974</v>
      </c>
      <c r="E876" s="76" t="s">
        <v>969</v>
      </c>
      <c r="F876" s="94" t="s">
        <v>101</v>
      </c>
      <c r="G876" s="28">
        <v>0</v>
      </c>
      <c r="H876" s="28">
        <v>0</v>
      </c>
    </row>
    <row r="877" spans="1:8" x14ac:dyDescent="0.25">
      <c r="A877" s="76"/>
      <c r="B877" s="77"/>
      <c r="C877" s="76"/>
      <c r="D877" s="76"/>
      <c r="E877" s="76"/>
      <c r="F877" s="94"/>
      <c r="G877" s="28">
        <v>600</v>
      </c>
      <c r="H877" s="28">
        <v>0</v>
      </c>
    </row>
    <row r="878" spans="1:8" x14ac:dyDescent="0.25">
      <c r="A878" s="76"/>
      <c r="B878" s="77"/>
      <c r="C878" s="76"/>
      <c r="D878" s="76"/>
      <c r="E878" s="76"/>
      <c r="F878" s="94"/>
      <c r="G878" s="29"/>
      <c r="H878" s="28">
        <v>0</v>
      </c>
    </row>
    <row r="879" spans="1:8" x14ac:dyDescent="0.25">
      <c r="A879" s="76" t="s">
        <v>977</v>
      </c>
      <c r="B879" s="77" t="s">
        <v>978</v>
      </c>
      <c r="C879" s="76" t="s">
        <v>979</v>
      </c>
      <c r="D879" s="76" t="s">
        <v>980</v>
      </c>
      <c r="E879" s="76" t="s">
        <v>969</v>
      </c>
      <c r="F879" s="94" t="s">
        <v>373</v>
      </c>
      <c r="G879" s="28">
        <v>0</v>
      </c>
      <c r="H879" s="28">
        <v>0</v>
      </c>
    </row>
    <row r="880" spans="1:8" x14ac:dyDescent="0.25">
      <c r="A880" s="76"/>
      <c r="B880" s="77"/>
      <c r="C880" s="76"/>
      <c r="D880" s="76"/>
      <c r="E880" s="76"/>
      <c r="F880" s="94"/>
      <c r="G880" s="28">
        <v>0</v>
      </c>
      <c r="H880" s="28">
        <v>0</v>
      </c>
    </row>
    <row r="881" spans="1:8" x14ac:dyDescent="0.25">
      <c r="A881" s="76"/>
      <c r="B881" s="77"/>
      <c r="C881" s="76"/>
      <c r="D881" s="76"/>
      <c r="E881" s="76"/>
      <c r="F881" s="94"/>
      <c r="G881" s="29"/>
      <c r="H881" s="28">
        <v>0</v>
      </c>
    </row>
    <row r="882" spans="1:8" x14ac:dyDescent="0.25">
      <c r="A882" s="76" t="s">
        <v>977</v>
      </c>
      <c r="B882" s="77" t="s">
        <v>981</v>
      </c>
      <c r="C882" s="76" t="s">
        <v>979</v>
      </c>
      <c r="D882" s="76" t="s">
        <v>980</v>
      </c>
      <c r="E882" s="76" t="s">
        <v>969</v>
      </c>
      <c r="F882" s="94" t="s">
        <v>373</v>
      </c>
      <c r="G882" s="28">
        <v>0</v>
      </c>
      <c r="H882" s="28">
        <v>0</v>
      </c>
    </row>
    <row r="883" spans="1:8" x14ac:dyDescent="0.25">
      <c r="A883" s="76"/>
      <c r="B883" s="77"/>
      <c r="C883" s="76"/>
      <c r="D883" s="76"/>
      <c r="E883" s="76"/>
      <c r="F883" s="94"/>
      <c r="G883" s="28">
        <v>0</v>
      </c>
      <c r="H883" s="28">
        <v>0</v>
      </c>
    </row>
    <row r="884" spans="1:8" x14ac:dyDescent="0.25">
      <c r="A884" s="76"/>
      <c r="B884" s="77"/>
      <c r="C884" s="76"/>
      <c r="D884" s="76"/>
      <c r="E884" s="76"/>
      <c r="F884" s="94"/>
      <c r="G884" s="29"/>
      <c r="H884" s="28">
        <v>0</v>
      </c>
    </row>
    <row r="885" spans="1:8" ht="15" customHeight="1" x14ac:dyDescent="0.25">
      <c r="A885" s="83" t="s">
        <v>1720</v>
      </c>
      <c r="B885" s="83" t="s">
        <v>982</v>
      </c>
      <c r="C885" s="83" t="s">
        <v>983</v>
      </c>
      <c r="D885" s="83" t="s">
        <v>99</v>
      </c>
      <c r="E885" s="80" t="s">
        <v>984</v>
      </c>
      <c r="F885" s="83" t="s">
        <v>139</v>
      </c>
      <c r="G885" s="54">
        <v>0</v>
      </c>
      <c r="H885" s="54">
        <v>0</v>
      </c>
    </row>
    <row r="886" spans="1:8" x14ac:dyDescent="0.25">
      <c r="A886" s="80"/>
      <c r="B886" s="80"/>
      <c r="C886" s="80"/>
      <c r="D886" s="83"/>
      <c r="E886" s="80"/>
      <c r="F886" s="80"/>
      <c r="G886" s="54">
        <v>0</v>
      </c>
      <c r="H886" s="54">
        <v>0</v>
      </c>
    </row>
    <row r="887" spans="1:8" x14ac:dyDescent="0.25">
      <c r="A887" s="80"/>
      <c r="B887" s="80"/>
      <c r="C887" s="80"/>
      <c r="D887" s="83"/>
      <c r="E887" s="80"/>
      <c r="F887" s="80"/>
      <c r="G887" s="54">
        <v>0</v>
      </c>
      <c r="H887" s="54">
        <v>0</v>
      </c>
    </row>
    <row r="888" spans="1:8" ht="15" customHeight="1" x14ac:dyDescent="0.25">
      <c r="A888" s="83" t="s">
        <v>985</v>
      </c>
      <c r="B888" s="83" t="s">
        <v>986</v>
      </c>
      <c r="C888" s="83" t="s">
        <v>190</v>
      </c>
      <c r="D888" s="83" t="s">
        <v>70</v>
      </c>
      <c r="E888" s="80" t="s">
        <v>984</v>
      </c>
      <c r="F888" s="77" t="s">
        <v>938</v>
      </c>
      <c r="G888" s="54">
        <v>2560.31</v>
      </c>
      <c r="H888" s="48">
        <v>0</v>
      </c>
    </row>
    <row r="889" spans="1:8" x14ac:dyDescent="0.25">
      <c r="A889" s="80"/>
      <c r="B889" s="80"/>
      <c r="C889" s="80"/>
      <c r="D889" s="83"/>
      <c r="E889" s="80"/>
      <c r="F889" s="82"/>
      <c r="G889" s="48">
        <v>911.01</v>
      </c>
      <c r="H889" s="48">
        <v>744</v>
      </c>
    </row>
    <row r="890" spans="1:8" x14ac:dyDescent="0.25">
      <c r="A890" s="80"/>
      <c r="B890" s="80"/>
      <c r="C890" s="80"/>
      <c r="D890" s="83"/>
      <c r="E890" s="80"/>
      <c r="F890" s="82"/>
      <c r="G890" s="48">
        <v>0</v>
      </c>
      <c r="H890" s="48">
        <v>0</v>
      </c>
    </row>
    <row r="891" spans="1:8" ht="15" customHeight="1" x14ac:dyDescent="0.25">
      <c r="A891" s="83" t="s">
        <v>987</v>
      </c>
      <c r="B891" s="83" t="s">
        <v>988</v>
      </c>
      <c r="C891" s="83" t="s">
        <v>190</v>
      </c>
      <c r="D891" s="83" t="s">
        <v>705</v>
      </c>
      <c r="E891" s="80" t="s">
        <v>984</v>
      </c>
      <c r="F891" s="83" t="s">
        <v>198</v>
      </c>
      <c r="G891" s="48">
        <v>2415.02</v>
      </c>
      <c r="H891" s="48">
        <v>3993</v>
      </c>
    </row>
    <row r="892" spans="1:8" x14ac:dyDescent="0.25">
      <c r="A892" s="80"/>
      <c r="B892" s="80"/>
      <c r="C892" s="80"/>
      <c r="D892" s="83"/>
      <c r="E892" s="80"/>
      <c r="F892" s="80"/>
      <c r="G892" s="48">
        <v>478</v>
      </c>
      <c r="H892" s="48">
        <v>0</v>
      </c>
    </row>
    <row r="893" spans="1:8" x14ac:dyDescent="0.25">
      <c r="A893" s="80"/>
      <c r="B893" s="80"/>
      <c r="C893" s="80"/>
      <c r="D893" s="83"/>
      <c r="E893" s="80"/>
      <c r="F893" s="80"/>
      <c r="G893" s="48">
        <v>471.2</v>
      </c>
      <c r="H893" s="48">
        <v>0</v>
      </c>
    </row>
    <row r="894" spans="1:8" ht="15" customHeight="1" x14ac:dyDescent="0.25">
      <c r="A894" s="83" t="s">
        <v>989</v>
      </c>
      <c r="B894" s="83" t="s">
        <v>990</v>
      </c>
      <c r="C894" s="83" t="s">
        <v>190</v>
      </c>
      <c r="D894" s="83" t="s">
        <v>77</v>
      </c>
      <c r="E894" s="80" t="s">
        <v>984</v>
      </c>
      <c r="F894" s="83" t="s">
        <v>359</v>
      </c>
      <c r="G894" s="54">
        <v>2618.5500000000002</v>
      </c>
      <c r="H894" s="48">
        <v>0</v>
      </c>
    </row>
    <row r="895" spans="1:8" x14ac:dyDescent="0.25">
      <c r="A895" s="80"/>
      <c r="B895" s="80"/>
      <c r="C895" s="80"/>
      <c r="D895" s="83"/>
      <c r="E895" s="80"/>
      <c r="F895" s="80"/>
      <c r="G895" s="54">
        <v>622</v>
      </c>
      <c r="H895" s="48">
        <f>415+308+779</f>
        <v>1502</v>
      </c>
    </row>
    <row r="896" spans="1:8" x14ac:dyDescent="0.25">
      <c r="A896" s="80"/>
      <c r="B896" s="80"/>
      <c r="C896" s="80"/>
      <c r="D896" s="83"/>
      <c r="E896" s="80"/>
      <c r="F896" s="80"/>
      <c r="G896" s="48">
        <v>644</v>
      </c>
      <c r="H896" s="48">
        <v>0</v>
      </c>
    </row>
    <row r="897" spans="1:8" ht="15" customHeight="1" x14ac:dyDescent="0.25">
      <c r="A897" s="83" t="s">
        <v>991</v>
      </c>
      <c r="B897" s="83" t="s">
        <v>992</v>
      </c>
      <c r="C897" s="83" t="s">
        <v>993</v>
      </c>
      <c r="D897" s="83" t="s">
        <v>994</v>
      </c>
      <c r="E897" s="80" t="s">
        <v>984</v>
      </c>
      <c r="F897" s="83" t="s">
        <v>668</v>
      </c>
      <c r="G897" s="54">
        <v>2355.0500000000002</v>
      </c>
      <c r="H897" s="54">
        <v>4764</v>
      </c>
    </row>
    <row r="898" spans="1:8" x14ac:dyDescent="0.25">
      <c r="A898" s="80"/>
      <c r="B898" s="80"/>
      <c r="C898" s="80"/>
      <c r="D898" s="83"/>
      <c r="E898" s="80"/>
      <c r="F898" s="80"/>
      <c r="G898" s="54">
        <v>281.64999999999998</v>
      </c>
      <c r="H898" s="48">
        <v>0</v>
      </c>
    </row>
    <row r="899" spans="1:8" x14ac:dyDescent="0.25">
      <c r="A899" s="80"/>
      <c r="B899" s="80"/>
      <c r="C899" s="80"/>
      <c r="D899" s="83"/>
      <c r="E899" s="80"/>
      <c r="F899" s="80"/>
      <c r="G899" s="48">
        <v>458.5</v>
      </c>
      <c r="H899" s="48">
        <v>0</v>
      </c>
    </row>
    <row r="900" spans="1:8" ht="15" customHeight="1" x14ac:dyDescent="0.25">
      <c r="A900" s="83" t="s">
        <v>995</v>
      </c>
      <c r="B900" s="83" t="s">
        <v>996</v>
      </c>
      <c r="C900" s="83" t="s">
        <v>993</v>
      </c>
      <c r="D900" s="83" t="s">
        <v>998</v>
      </c>
      <c r="E900" s="80" t="s">
        <v>984</v>
      </c>
      <c r="F900" s="83" t="s">
        <v>997</v>
      </c>
      <c r="G900" s="54">
        <v>1840.25</v>
      </c>
      <c r="H900" s="48">
        <v>4501</v>
      </c>
    </row>
    <row r="901" spans="1:8" x14ac:dyDescent="0.25">
      <c r="A901" s="80"/>
      <c r="B901" s="80"/>
      <c r="C901" s="80"/>
      <c r="D901" s="83"/>
      <c r="E901" s="80"/>
      <c r="F901" s="80"/>
      <c r="G901" s="48">
        <v>910.6</v>
      </c>
      <c r="H901" s="48">
        <v>0</v>
      </c>
    </row>
    <row r="902" spans="1:8" x14ac:dyDescent="0.25">
      <c r="A902" s="80"/>
      <c r="B902" s="80"/>
      <c r="C902" s="80"/>
      <c r="D902" s="2" t="s">
        <v>999</v>
      </c>
      <c r="E902" s="80"/>
      <c r="F902" s="80"/>
      <c r="G902" s="48">
        <v>0</v>
      </c>
      <c r="H902" s="48">
        <v>0</v>
      </c>
    </row>
    <row r="903" spans="1:8" ht="15" customHeight="1" x14ac:dyDescent="0.25">
      <c r="A903" s="83" t="s">
        <v>1720</v>
      </c>
      <c r="B903" s="83" t="s">
        <v>1000</v>
      </c>
      <c r="C903" s="83" t="s">
        <v>1001</v>
      </c>
      <c r="D903" s="83" t="s">
        <v>1003</v>
      </c>
      <c r="E903" s="80" t="s">
        <v>984</v>
      </c>
      <c r="F903" s="77" t="s">
        <v>1002</v>
      </c>
      <c r="G903" s="48">
        <v>0</v>
      </c>
      <c r="H903" s="48">
        <v>0</v>
      </c>
    </row>
    <row r="904" spans="1:8" x14ac:dyDescent="0.25">
      <c r="A904" s="80"/>
      <c r="B904" s="80"/>
      <c r="C904" s="80"/>
      <c r="D904" s="83"/>
      <c r="E904" s="80"/>
      <c r="F904" s="82"/>
      <c r="G904" s="48">
        <v>344</v>
      </c>
      <c r="H904" s="48">
        <v>0</v>
      </c>
    </row>
    <row r="905" spans="1:8" x14ac:dyDescent="0.25">
      <c r="A905" s="80"/>
      <c r="B905" s="80"/>
      <c r="C905" s="80"/>
      <c r="D905" s="83"/>
      <c r="E905" s="80"/>
      <c r="F905" s="82"/>
      <c r="G905" s="48">
        <v>465</v>
      </c>
      <c r="H905" s="48">
        <v>0</v>
      </c>
    </row>
    <row r="906" spans="1:8" ht="42.75" x14ac:dyDescent="0.25">
      <c r="A906" s="11" t="s">
        <v>1004</v>
      </c>
      <c r="B906" s="11" t="s">
        <v>1005</v>
      </c>
      <c r="C906" s="11" t="s">
        <v>1006</v>
      </c>
      <c r="D906" s="11" t="s">
        <v>1007</v>
      </c>
      <c r="E906" s="11" t="s">
        <v>1008</v>
      </c>
      <c r="F906" s="21" t="s">
        <v>1009</v>
      </c>
      <c r="G906" s="12" t="s">
        <v>1010</v>
      </c>
      <c r="H906" s="13" t="s">
        <v>1011</v>
      </c>
    </row>
    <row r="907" spans="1:8" ht="57" x14ac:dyDescent="0.25">
      <c r="A907" s="11" t="s">
        <v>1720</v>
      </c>
      <c r="B907" s="11" t="s">
        <v>1012</v>
      </c>
      <c r="C907" s="11" t="s">
        <v>1013</v>
      </c>
      <c r="D907" s="11" t="s">
        <v>1014</v>
      </c>
      <c r="E907" s="11" t="s">
        <v>1008</v>
      </c>
      <c r="F907" s="14">
        <v>3</v>
      </c>
      <c r="G907" s="12" t="s">
        <v>1015</v>
      </c>
      <c r="H907" s="13" t="s">
        <v>1016</v>
      </c>
    </row>
    <row r="908" spans="1:8" ht="42.75" x14ac:dyDescent="0.25">
      <c r="A908" s="11" t="s">
        <v>1017</v>
      </c>
      <c r="B908" s="11" t="s">
        <v>1018</v>
      </c>
      <c r="C908" s="11" t="s">
        <v>1019</v>
      </c>
      <c r="D908" s="11" t="s">
        <v>1020</v>
      </c>
      <c r="E908" s="11" t="s">
        <v>1008</v>
      </c>
      <c r="F908" s="21" t="s">
        <v>1021</v>
      </c>
      <c r="G908" s="12" t="s">
        <v>1022</v>
      </c>
      <c r="H908" s="13" t="s">
        <v>1023</v>
      </c>
    </row>
    <row r="909" spans="1:8" ht="42.75" x14ac:dyDescent="0.25">
      <c r="A909" s="11" t="s">
        <v>1024</v>
      </c>
      <c r="B909" s="11" t="s">
        <v>1025</v>
      </c>
      <c r="C909" s="11" t="s">
        <v>1019</v>
      </c>
      <c r="D909" s="11" t="s">
        <v>1020</v>
      </c>
      <c r="E909" s="11" t="s">
        <v>1008</v>
      </c>
      <c r="F909" s="14">
        <v>6</v>
      </c>
      <c r="G909" s="12" t="s">
        <v>1015</v>
      </c>
      <c r="H909" s="13" t="s">
        <v>1016</v>
      </c>
    </row>
    <row r="910" spans="1:8" ht="42.75" x14ac:dyDescent="0.25">
      <c r="A910" s="11" t="s">
        <v>1026</v>
      </c>
      <c r="B910" s="11" t="s">
        <v>1027</v>
      </c>
      <c r="C910" s="11" t="s">
        <v>1019</v>
      </c>
      <c r="D910" s="11" t="s">
        <v>1020</v>
      </c>
      <c r="E910" s="11" t="s">
        <v>1008</v>
      </c>
      <c r="F910" s="14" t="s">
        <v>1028</v>
      </c>
      <c r="G910" s="12" t="s">
        <v>1029</v>
      </c>
      <c r="H910" s="13" t="s">
        <v>1030</v>
      </c>
    </row>
    <row r="911" spans="1:8" ht="42.75" x14ac:dyDescent="0.25">
      <c r="A911" s="11" t="s">
        <v>1031</v>
      </c>
      <c r="B911" s="11" t="s">
        <v>1032</v>
      </c>
      <c r="C911" s="11" t="s">
        <v>1019</v>
      </c>
      <c r="D911" s="11" t="s">
        <v>1020</v>
      </c>
      <c r="E911" s="11" t="s">
        <v>1008</v>
      </c>
      <c r="F911" s="14" t="s">
        <v>1033</v>
      </c>
      <c r="G911" s="12" t="s">
        <v>1034</v>
      </c>
      <c r="H911" s="13" t="s">
        <v>1035</v>
      </c>
    </row>
    <row r="912" spans="1:8" ht="42.75" x14ac:dyDescent="0.25">
      <c r="A912" s="11" t="s">
        <v>1036</v>
      </c>
      <c r="B912" s="11" t="s">
        <v>1037</v>
      </c>
      <c r="C912" s="11" t="s">
        <v>1019</v>
      </c>
      <c r="D912" s="11" t="s">
        <v>1020</v>
      </c>
      <c r="E912" s="11" t="s">
        <v>1008</v>
      </c>
      <c r="F912" s="14" t="s">
        <v>713</v>
      </c>
      <c r="G912" s="12" t="s">
        <v>1038</v>
      </c>
      <c r="H912" s="13" t="s">
        <v>1039</v>
      </c>
    </row>
    <row r="913" spans="1:8" ht="57" x14ac:dyDescent="0.25">
      <c r="A913" s="11" t="s">
        <v>1024</v>
      </c>
      <c r="B913" s="11" t="s">
        <v>1040</v>
      </c>
      <c r="C913" s="11" t="s">
        <v>1041</v>
      </c>
      <c r="D913" s="11" t="s">
        <v>1042</v>
      </c>
      <c r="E913" s="11" t="s">
        <v>1008</v>
      </c>
      <c r="F913" s="14">
        <v>9</v>
      </c>
      <c r="G913" s="12" t="s">
        <v>1015</v>
      </c>
      <c r="H913" s="13" t="s">
        <v>1016</v>
      </c>
    </row>
    <row r="914" spans="1:8" ht="42.75" x14ac:dyDescent="0.25">
      <c r="A914" s="11" t="s">
        <v>1043</v>
      </c>
      <c r="B914" s="11" t="s">
        <v>1044</v>
      </c>
      <c r="C914" s="11" t="s">
        <v>1045</v>
      </c>
      <c r="D914" s="11" t="s">
        <v>1046</v>
      </c>
      <c r="E914" s="11" t="s">
        <v>1008</v>
      </c>
      <c r="F914" s="11" t="s">
        <v>1047</v>
      </c>
      <c r="G914" s="12" t="s">
        <v>1048</v>
      </c>
      <c r="H914" s="13" t="s">
        <v>1016</v>
      </c>
    </row>
    <row r="915" spans="1:8" ht="42.75" x14ac:dyDescent="0.25">
      <c r="A915" s="11" t="s">
        <v>1043</v>
      </c>
      <c r="B915" s="11" t="s">
        <v>1049</v>
      </c>
      <c r="C915" s="11" t="s">
        <v>1050</v>
      </c>
      <c r="D915" s="11" t="s">
        <v>1051</v>
      </c>
      <c r="E915" s="11" t="s">
        <v>1008</v>
      </c>
      <c r="F915" s="21" t="s">
        <v>1028</v>
      </c>
      <c r="G915" s="12" t="s">
        <v>1052</v>
      </c>
      <c r="H915" s="13" t="s">
        <v>1053</v>
      </c>
    </row>
    <row r="916" spans="1:8" ht="57" x14ac:dyDescent="0.25">
      <c r="A916" s="11" t="s">
        <v>1054</v>
      </c>
      <c r="B916" s="11" t="s">
        <v>1055</v>
      </c>
      <c r="C916" s="11" t="s">
        <v>1056</v>
      </c>
      <c r="D916" s="11" t="s">
        <v>1057</v>
      </c>
      <c r="E916" s="11" t="s">
        <v>1008</v>
      </c>
      <c r="F916" s="14" t="s">
        <v>611</v>
      </c>
      <c r="G916" s="12" t="s">
        <v>1058</v>
      </c>
      <c r="H916" s="13" t="s">
        <v>1059</v>
      </c>
    </row>
    <row r="917" spans="1:8" ht="57" x14ac:dyDescent="0.25">
      <c r="A917" s="11" t="s">
        <v>1043</v>
      </c>
      <c r="B917" s="11" t="s">
        <v>1060</v>
      </c>
      <c r="C917" s="11" t="s">
        <v>1061</v>
      </c>
      <c r="D917" s="11" t="s">
        <v>1062</v>
      </c>
      <c r="E917" s="11" t="s">
        <v>1008</v>
      </c>
      <c r="F917" s="14">
        <v>17</v>
      </c>
      <c r="G917" s="12" t="s">
        <v>1063</v>
      </c>
      <c r="H917" s="13" t="s">
        <v>1016</v>
      </c>
    </row>
    <row r="918" spans="1:8" ht="42.75" x14ac:dyDescent="0.25">
      <c r="A918" s="11" t="s">
        <v>1043</v>
      </c>
      <c r="B918" s="11" t="s">
        <v>1064</v>
      </c>
      <c r="C918" s="11" t="s">
        <v>1061</v>
      </c>
      <c r="D918" s="11" t="s">
        <v>1062</v>
      </c>
      <c r="E918" s="11" t="s">
        <v>1008</v>
      </c>
      <c r="F918" s="14">
        <v>17</v>
      </c>
      <c r="G918" s="12" t="s">
        <v>1015</v>
      </c>
      <c r="H918" s="13" t="s">
        <v>1016</v>
      </c>
    </row>
    <row r="919" spans="1:8" ht="42.75" x14ac:dyDescent="0.25">
      <c r="A919" s="11" t="s">
        <v>1065</v>
      </c>
      <c r="B919" s="11" t="s">
        <v>1066</v>
      </c>
      <c r="C919" s="11" t="s">
        <v>1067</v>
      </c>
      <c r="D919" s="11" t="s">
        <v>1068</v>
      </c>
      <c r="E919" s="11" t="s">
        <v>1008</v>
      </c>
      <c r="F919" s="14" t="s">
        <v>1069</v>
      </c>
      <c r="G919" s="12" t="s">
        <v>1070</v>
      </c>
      <c r="H919" s="13" t="s">
        <v>1071</v>
      </c>
    </row>
    <row r="920" spans="1:8" ht="71.25" x14ac:dyDescent="0.25">
      <c r="A920" s="11" t="s">
        <v>1043</v>
      </c>
      <c r="B920" s="11" t="s">
        <v>328</v>
      </c>
      <c r="C920" s="11" t="s">
        <v>1072</v>
      </c>
      <c r="D920" s="11" t="s">
        <v>1062</v>
      </c>
      <c r="E920" s="11" t="s">
        <v>1008</v>
      </c>
      <c r="F920" s="14">
        <v>24</v>
      </c>
      <c r="G920" s="12" t="s">
        <v>1015</v>
      </c>
      <c r="H920" s="13" t="s">
        <v>1016</v>
      </c>
    </row>
    <row r="921" spans="1:8" ht="42.75" x14ac:dyDescent="0.25">
      <c r="A921" s="11" t="s">
        <v>1073</v>
      </c>
      <c r="B921" s="11" t="s">
        <v>1074</v>
      </c>
      <c r="C921" s="11" t="s">
        <v>1075</v>
      </c>
      <c r="D921" s="11" t="s">
        <v>1076</v>
      </c>
      <c r="E921" s="11" t="s">
        <v>1008</v>
      </c>
      <c r="F921" s="14" t="s">
        <v>1077</v>
      </c>
      <c r="G921" s="12" t="s">
        <v>1078</v>
      </c>
      <c r="H921" s="13" t="s">
        <v>1079</v>
      </c>
    </row>
    <row r="922" spans="1:8" ht="71.25" x14ac:dyDescent="0.25">
      <c r="A922" s="16" t="s">
        <v>1043</v>
      </c>
      <c r="B922" s="16" t="s">
        <v>1080</v>
      </c>
      <c r="C922" s="16" t="s">
        <v>1081</v>
      </c>
      <c r="D922" s="16" t="s">
        <v>1062</v>
      </c>
      <c r="E922" s="16" t="s">
        <v>1008</v>
      </c>
      <c r="F922" s="10">
        <v>31</v>
      </c>
      <c r="G922" s="13" t="s">
        <v>1015</v>
      </c>
      <c r="H922" s="13" t="s">
        <v>1016</v>
      </c>
    </row>
    <row r="923" spans="1:8" x14ac:dyDescent="0.25">
      <c r="A923" s="77" t="s">
        <v>1720</v>
      </c>
      <c r="B923" s="77" t="s">
        <v>1082</v>
      </c>
      <c r="C923" s="77" t="s">
        <v>159</v>
      </c>
      <c r="D923" s="77" t="s">
        <v>620</v>
      </c>
      <c r="E923" s="83" t="s">
        <v>1083</v>
      </c>
      <c r="F923" s="77" t="s">
        <v>1084</v>
      </c>
      <c r="G923" s="55"/>
      <c r="H923" s="55"/>
    </row>
    <row r="924" spans="1:8" x14ac:dyDescent="0.25">
      <c r="A924" s="77"/>
      <c r="B924" s="77"/>
      <c r="C924" s="77"/>
      <c r="D924" s="77"/>
      <c r="E924" s="83"/>
      <c r="F924" s="77"/>
      <c r="G924" s="55"/>
      <c r="H924" s="55"/>
    </row>
    <row r="925" spans="1:8" x14ac:dyDescent="0.25">
      <c r="A925" s="77" t="s">
        <v>1720</v>
      </c>
      <c r="B925" s="77" t="s">
        <v>1085</v>
      </c>
      <c r="C925" s="77" t="s">
        <v>631</v>
      </c>
      <c r="D925" s="77" t="s">
        <v>1086</v>
      </c>
      <c r="E925" s="83" t="s">
        <v>1083</v>
      </c>
      <c r="F925" s="77" t="s">
        <v>12</v>
      </c>
      <c r="G925" s="55"/>
      <c r="H925" s="55"/>
    </row>
    <row r="926" spans="1:8" x14ac:dyDescent="0.25">
      <c r="A926" s="77"/>
      <c r="B926" s="77"/>
      <c r="C926" s="77"/>
      <c r="D926" s="77"/>
      <c r="E926" s="83"/>
      <c r="F926" s="77"/>
      <c r="G926" s="55"/>
      <c r="H926" s="55"/>
    </row>
    <row r="927" spans="1:8" x14ac:dyDescent="0.25">
      <c r="A927" s="77" t="s">
        <v>1720</v>
      </c>
      <c r="B927" s="77" t="s">
        <v>1087</v>
      </c>
      <c r="C927" s="77" t="s">
        <v>114</v>
      </c>
      <c r="D927" s="77" t="s">
        <v>115</v>
      </c>
      <c r="E927" s="83" t="s">
        <v>1083</v>
      </c>
      <c r="F927" s="77" t="s">
        <v>20</v>
      </c>
      <c r="G927" s="55"/>
      <c r="H927" s="55"/>
    </row>
    <row r="928" spans="1:8" x14ac:dyDescent="0.25">
      <c r="A928" s="77"/>
      <c r="B928" s="77"/>
      <c r="C928" s="77"/>
      <c r="D928" s="77"/>
      <c r="E928" s="83"/>
      <c r="F928" s="77"/>
      <c r="G928" s="55"/>
      <c r="H928" s="55"/>
    </row>
    <row r="929" spans="1:8" x14ac:dyDescent="0.25">
      <c r="A929" s="77" t="s">
        <v>1720</v>
      </c>
      <c r="B929" s="77" t="s">
        <v>1088</v>
      </c>
      <c r="C929" s="77" t="s">
        <v>124</v>
      </c>
      <c r="D929" s="77" t="s">
        <v>244</v>
      </c>
      <c r="E929" s="83" t="s">
        <v>1083</v>
      </c>
      <c r="F929" s="77" t="s">
        <v>1089</v>
      </c>
      <c r="G929" s="55"/>
      <c r="H929" s="55"/>
    </row>
    <row r="930" spans="1:8" x14ac:dyDescent="0.25">
      <c r="A930" s="77"/>
      <c r="B930" s="77"/>
      <c r="C930" s="77"/>
      <c r="D930" s="77"/>
      <c r="E930" s="83"/>
      <c r="F930" s="77"/>
      <c r="G930" s="55"/>
      <c r="H930" s="55"/>
    </row>
    <row r="931" spans="1:8" x14ac:dyDescent="0.25">
      <c r="A931" s="77" t="s">
        <v>1720</v>
      </c>
      <c r="B931" s="77" t="s">
        <v>1090</v>
      </c>
      <c r="C931" s="77" t="s">
        <v>159</v>
      </c>
      <c r="D931" s="77" t="s">
        <v>1091</v>
      </c>
      <c r="E931" s="83" t="s">
        <v>1083</v>
      </c>
      <c r="F931" s="77" t="s">
        <v>1092</v>
      </c>
      <c r="G931" s="55"/>
      <c r="H931" s="55"/>
    </row>
    <row r="932" spans="1:8" x14ac:dyDescent="0.25">
      <c r="A932" s="77"/>
      <c r="B932" s="77"/>
      <c r="C932" s="77"/>
      <c r="D932" s="77"/>
      <c r="E932" s="83"/>
      <c r="F932" s="77"/>
      <c r="G932" s="55"/>
      <c r="H932" s="55"/>
    </row>
    <row r="933" spans="1:8" x14ac:dyDescent="0.25">
      <c r="A933" s="77" t="s">
        <v>1720</v>
      </c>
      <c r="B933" s="77" t="s">
        <v>1093</v>
      </c>
      <c r="C933" s="77" t="s">
        <v>159</v>
      </c>
      <c r="D933" s="77" t="s">
        <v>1091</v>
      </c>
      <c r="E933" s="83" t="s">
        <v>1083</v>
      </c>
      <c r="F933" s="77" t="s">
        <v>1092</v>
      </c>
      <c r="G933" s="55"/>
      <c r="H933" s="55"/>
    </row>
    <row r="934" spans="1:8" x14ac:dyDescent="0.25">
      <c r="A934" s="77"/>
      <c r="B934" s="77"/>
      <c r="C934" s="77"/>
      <c r="D934" s="77"/>
      <c r="E934" s="83"/>
      <c r="F934" s="77"/>
      <c r="G934" s="55"/>
      <c r="H934" s="55"/>
    </row>
    <row r="935" spans="1:8" x14ac:dyDescent="0.25">
      <c r="A935" s="77" t="s">
        <v>1720</v>
      </c>
      <c r="B935" s="77" t="s">
        <v>1094</v>
      </c>
      <c r="C935" s="77" t="s">
        <v>159</v>
      </c>
      <c r="D935" s="77" t="s">
        <v>1091</v>
      </c>
      <c r="E935" s="83" t="s">
        <v>1083</v>
      </c>
      <c r="F935" s="77" t="s">
        <v>1092</v>
      </c>
      <c r="G935" s="55"/>
      <c r="H935" s="55"/>
    </row>
    <row r="936" spans="1:8" x14ac:dyDescent="0.25">
      <c r="A936" s="77"/>
      <c r="B936" s="77"/>
      <c r="C936" s="77"/>
      <c r="D936" s="77"/>
      <c r="E936" s="83"/>
      <c r="F936" s="77"/>
      <c r="G936" s="55"/>
      <c r="H936" s="55"/>
    </row>
    <row r="937" spans="1:8" x14ac:dyDescent="0.25">
      <c r="A937" s="77" t="s">
        <v>1720</v>
      </c>
      <c r="B937" s="77" t="s">
        <v>1095</v>
      </c>
      <c r="C937" s="77" t="s">
        <v>159</v>
      </c>
      <c r="D937" s="77" t="s">
        <v>1091</v>
      </c>
      <c r="E937" s="83" t="s">
        <v>1083</v>
      </c>
      <c r="F937" s="77" t="s">
        <v>1092</v>
      </c>
      <c r="G937" s="55"/>
      <c r="H937" s="55"/>
    </row>
    <row r="938" spans="1:8" x14ac:dyDescent="0.25">
      <c r="A938" s="77"/>
      <c r="B938" s="77"/>
      <c r="C938" s="77"/>
      <c r="D938" s="77"/>
      <c r="E938" s="83"/>
      <c r="F938" s="77"/>
      <c r="G938" s="55"/>
      <c r="H938" s="55"/>
    </row>
    <row r="939" spans="1:8" x14ac:dyDescent="0.25">
      <c r="A939" s="3" t="s">
        <v>1096</v>
      </c>
      <c r="B939" s="77" t="s">
        <v>1097</v>
      </c>
      <c r="C939" s="77" t="s">
        <v>114</v>
      </c>
      <c r="D939" s="77" t="s">
        <v>115</v>
      </c>
      <c r="E939" s="83" t="s">
        <v>1083</v>
      </c>
      <c r="F939" s="77" t="s">
        <v>28</v>
      </c>
      <c r="G939" s="55">
        <v>2745.2</v>
      </c>
      <c r="H939" s="55"/>
    </row>
    <row r="940" spans="1:8" ht="28.5" x14ac:dyDescent="0.25">
      <c r="A940" s="15" t="s">
        <v>1098</v>
      </c>
      <c r="B940" s="77"/>
      <c r="C940" s="77"/>
      <c r="D940" s="77"/>
      <c r="E940" s="83"/>
      <c r="F940" s="77"/>
      <c r="G940" s="55">
        <v>1000</v>
      </c>
      <c r="H940" s="55">
        <v>408</v>
      </c>
    </row>
    <row r="941" spans="1:8" x14ac:dyDescent="0.25">
      <c r="A941" s="77" t="s">
        <v>1720</v>
      </c>
      <c r="B941" s="77" t="s">
        <v>1090</v>
      </c>
      <c r="C941" s="77" t="s">
        <v>159</v>
      </c>
      <c r="D941" s="77" t="s">
        <v>1091</v>
      </c>
      <c r="E941" s="83" t="s">
        <v>1083</v>
      </c>
      <c r="F941" s="77" t="s">
        <v>239</v>
      </c>
      <c r="G941" s="55"/>
      <c r="H941" s="55"/>
    </row>
    <row r="942" spans="1:8" x14ac:dyDescent="0.25">
      <c r="A942" s="77"/>
      <c r="B942" s="77"/>
      <c r="C942" s="77"/>
      <c r="D942" s="77"/>
      <c r="E942" s="83"/>
      <c r="F942" s="77"/>
      <c r="G942" s="55"/>
      <c r="H942" s="55"/>
    </row>
    <row r="943" spans="1:8" x14ac:dyDescent="0.25">
      <c r="A943" s="77" t="s">
        <v>1720</v>
      </c>
      <c r="B943" s="77" t="s">
        <v>1093</v>
      </c>
      <c r="C943" s="77" t="s">
        <v>159</v>
      </c>
      <c r="D943" s="77" t="s">
        <v>1091</v>
      </c>
      <c r="E943" s="83" t="s">
        <v>1083</v>
      </c>
      <c r="F943" s="77" t="s">
        <v>239</v>
      </c>
      <c r="G943" s="55"/>
      <c r="H943" s="55"/>
    </row>
    <row r="944" spans="1:8" x14ac:dyDescent="0.25">
      <c r="A944" s="77"/>
      <c r="B944" s="77"/>
      <c r="C944" s="77"/>
      <c r="D944" s="77"/>
      <c r="E944" s="83"/>
      <c r="F944" s="77"/>
      <c r="G944" s="55"/>
      <c r="H944" s="55"/>
    </row>
    <row r="945" spans="1:8" x14ac:dyDescent="0.25">
      <c r="A945" s="77" t="s">
        <v>1720</v>
      </c>
      <c r="B945" s="77" t="s">
        <v>1094</v>
      </c>
      <c r="C945" s="77" t="s">
        <v>159</v>
      </c>
      <c r="D945" s="77" t="s">
        <v>1091</v>
      </c>
      <c r="E945" s="83" t="s">
        <v>1083</v>
      </c>
      <c r="F945" s="77" t="s">
        <v>239</v>
      </c>
      <c r="G945" s="55"/>
      <c r="H945" s="55"/>
    </row>
    <row r="946" spans="1:8" x14ac:dyDescent="0.25">
      <c r="A946" s="77"/>
      <c r="B946" s="77"/>
      <c r="C946" s="77"/>
      <c r="D946" s="77"/>
      <c r="E946" s="83"/>
      <c r="F946" s="77"/>
      <c r="G946" s="55"/>
      <c r="H946" s="55"/>
    </row>
    <row r="947" spans="1:8" x14ac:dyDescent="0.25">
      <c r="A947" s="77" t="s">
        <v>1720</v>
      </c>
      <c r="B947" s="77" t="s">
        <v>1095</v>
      </c>
      <c r="C947" s="77" t="s">
        <v>159</v>
      </c>
      <c r="D947" s="77" t="s">
        <v>1091</v>
      </c>
      <c r="E947" s="83" t="s">
        <v>1083</v>
      </c>
      <c r="F947" s="77" t="s">
        <v>239</v>
      </c>
      <c r="G947" s="55"/>
      <c r="H947" s="55"/>
    </row>
    <row r="948" spans="1:8" x14ac:dyDescent="0.25">
      <c r="A948" s="77"/>
      <c r="B948" s="77"/>
      <c r="C948" s="77"/>
      <c r="D948" s="77"/>
      <c r="E948" s="83"/>
      <c r="F948" s="77"/>
      <c r="G948" s="55"/>
      <c r="H948" s="55"/>
    </row>
    <row r="949" spans="1:8" x14ac:dyDescent="0.25">
      <c r="A949" s="77" t="s">
        <v>1720</v>
      </c>
      <c r="B949" s="77" t="s">
        <v>1085</v>
      </c>
      <c r="C949" s="77" t="s">
        <v>631</v>
      </c>
      <c r="D949" s="77" t="s">
        <v>1099</v>
      </c>
      <c r="E949" s="83" t="s">
        <v>1083</v>
      </c>
      <c r="F949" s="77" t="s">
        <v>32</v>
      </c>
      <c r="G949" s="55"/>
      <c r="H949" s="55"/>
    </row>
    <row r="950" spans="1:8" x14ac:dyDescent="0.25">
      <c r="A950" s="77"/>
      <c r="B950" s="77"/>
      <c r="C950" s="77"/>
      <c r="D950" s="77"/>
      <c r="E950" s="83"/>
      <c r="F950" s="77"/>
      <c r="G950" s="55"/>
      <c r="H950" s="55"/>
    </row>
    <row r="951" spans="1:8" x14ac:dyDescent="0.25">
      <c r="A951" s="77" t="s">
        <v>1720</v>
      </c>
      <c r="B951" s="77" t="s">
        <v>1100</v>
      </c>
      <c r="C951" s="77" t="s">
        <v>631</v>
      </c>
      <c r="D951" s="77" t="s">
        <v>1099</v>
      </c>
      <c r="E951" s="83" t="s">
        <v>1083</v>
      </c>
      <c r="F951" s="77" t="s">
        <v>32</v>
      </c>
      <c r="G951" s="55"/>
      <c r="H951" s="55"/>
    </row>
    <row r="952" spans="1:8" x14ac:dyDescent="0.25">
      <c r="A952" s="77"/>
      <c r="B952" s="77"/>
      <c r="C952" s="77"/>
      <c r="D952" s="77"/>
      <c r="E952" s="83"/>
      <c r="F952" s="77"/>
      <c r="G952" s="55"/>
      <c r="H952" s="55"/>
    </row>
    <row r="953" spans="1:8" x14ac:dyDescent="0.25">
      <c r="A953" s="77" t="s">
        <v>1720</v>
      </c>
      <c r="B953" s="77" t="s">
        <v>1101</v>
      </c>
      <c r="C953" s="77" t="s">
        <v>114</v>
      </c>
      <c r="D953" s="77" t="s">
        <v>115</v>
      </c>
      <c r="E953" s="83" t="s">
        <v>1083</v>
      </c>
      <c r="F953" s="77" t="s">
        <v>1102</v>
      </c>
      <c r="G953" s="55"/>
      <c r="H953" s="55"/>
    </row>
    <row r="954" spans="1:8" x14ac:dyDescent="0.25">
      <c r="A954" s="77"/>
      <c r="B954" s="77"/>
      <c r="C954" s="77"/>
      <c r="D954" s="77"/>
      <c r="E954" s="83"/>
      <c r="F954" s="77"/>
      <c r="G954" s="55"/>
      <c r="H954" s="55"/>
    </row>
    <row r="955" spans="1:8" x14ac:dyDescent="0.25">
      <c r="A955" s="77" t="s">
        <v>1720</v>
      </c>
      <c r="B955" s="77" t="s">
        <v>1090</v>
      </c>
      <c r="C955" s="77" t="s">
        <v>159</v>
      </c>
      <c r="D955" s="77" t="s">
        <v>1091</v>
      </c>
      <c r="E955" s="83" t="s">
        <v>1083</v>
      </c>
      <c r="F955" s="77" t="s">
        <v>242</v>
      </c>
      <c r="G955" s="55"/>
      <c r="H955" s="55"/>
    </row>
    <row r="956" spans="1:8" x14ac:dyDescent="0.25">
      <c r="A956" s="77"/>
      <c r="B956" s="77"/>
      <c r="C956" s="77"/>
      <c r="D956" s="77"/>
      <c r="E956" s="83"/>
      <c r="F956" s="77"/>
      <c r="G956" s="55"/>
      <c r="H956" s="55"/>
    </row>
    <row r="957" spans="1:8" x14ac:dyDescent="0.25">
      <c r="A957" s="77" t="s">
        <v>1720</v>
      </c>
      <c r="B957" s="77" t="s">
        <v>1093</v>
      </c>
      <c r="C957" s="77" t="s">
        <v>159</v>
      </c>
      <c r="D957" s="77" t="s">
        <v>1091</v>
      </c>
      <c r="E957" s="83" t="s">
        <v>1083</v>
      </c>
      <c r="F957" s="77" t="s">
        <v>242</v>
      </c>
      <c r="G957" s="55"/>
      <c r="H957" s="55"/>
    </row>
    <row r="958" spans="1:8" x14ac:dyDescent="0.25">
      <c r="A958" s="77"/>
      <c r="B958" s="77"/>
      <c r="C958" s="77"/>
      <c r="D958" s="77"/>
      <c r="E958" s="83"/>
      <c r="F958" s="77"/>
      <c r="G958" s="55"/>
      <c r="H958" s="55"/>
    </row>
    <row r="959" spans="1:8" x14ac:dyDescent="0.25">
      <c r="A959" s="77" t="s">
        <v>1720</v>
      </c>
      <c r="B959" s="77" t="s">
        <v>1094</v>
      </c>
      <c r="C959" s="77" t="s">
        <v>159</v>
      </c>
      <c r="D959" s="77" t="s">
        <v>1091</v>
      </c>
      <c r="E959" s="83" t="s">
        <v>1083</v>
      </c>
      <c r="F959" s="77" t="s">
        <v>242</v>
      </c>
      <c r="G959" s="55"/>
      <c r="H959" s="55"/>
    </row>
    <row r="960" spans="1:8" x14ac:dyDescent="0.25">
      <c r="A960" s="77"/>
      <c r="B960" s="77"/>
      <c r="C960" s="77"/>
      <c r="D960" s="77"/>
      <c r="E960" s="83"/>
      <c r="F960" s="77"/>
      <c r="G960" s="55"/>
      <c r="H960" s="55"/>
    </row>
    <row r="961" spans="1:8" x14ac:dyDescent="0.25">
      <c r="A961" s="77" t="s">
        <v>1720</v>
      </c>
      <c r="B961" s="77" t="s">
        <v>1095</v>
      </c>
      <c r="C961" s="77" t="s">
        <v>159</v>
      </c>
      <c r="D961" s="77" t="s">
        <v>1091</v>
      </c>
      <c r="E961" s="83" t="s">
        <v>1083</v>
      </c>
      <c r="F961" s="77" t="s">
        <v>242</v>
      </c>
      <c r="G961" s="55"/>
      <c r="H961" s="55"/>
    </row>
    <row r="962" spans="1:8" x14ac:dyDescent="0.25">
      <c r="A962" s="77"/>
      <c r="B962" s="77"/>
      <c r="C962" s="77"/>
      <c r="D962" s="77"/>
      <c r="E962" s="83"/>
      <c r="F962" s="77"/>
      <c r="G962" s="55"/>
      <c r="H962" s="55"/>
    </row>
    <row r="963" spans="1:8" x14ac:dyDescent="0.25">
      <c r="A963" s="77" t="s">
        <v>1720</v>
      </c>
      <c r="B963" s="77" t="s">
        <v>681</v>
      </c>
      <c r="C963" s="77" t="s">
        <v>631</v>
      </c>
      <c r="D963" s="77" t="s">
        <v>1103</v>
      </c>
      <c r="E963" s="83" t="s">
        <v>1083</v>
      </c>
      <c r="F963" s="77" t="s">
        <v>1104</v>
      </c>
      <c r="G963" s="55"/>
      <c r="H963" s="55"/>
    </row>
    <row r="964" spans="1:8" x14ac:dyDescent="0.25">
      <c r="A964" s="77"/>
      <c r="B964" s="77"/>
      <c r="C964" s="77"/>
      <c r="D964" s="77"/>
      <c r="E964" s="83"/>
      <c r="F964" s="77"/>
      <c r="G964" s="55"/>
      <c r="H964" s="55"/>
    </row>
    <row r="965" spans="1:8" x14ac:dyDescent="0.25">
      <c r="A965" s="77" t="s">
        <v>1720</v>
      </c>
      <c r="B965" s="77" t="s">
        <v>1090</v>
      </c>
      <c r="C965" s="77" t="s">
        <v>159</v>
      </c>
      <c r="D965" s="77" t="s">
        <v>1091</v>
      </c>
      <c r="E965" s="83" t="s">
        <v>1083</v>
      </c>
      <c r="F965" s="77" t="s">
        <v>472</v>
      </c>
      <c r="G965" s="55"/>
      <c r="H965" s="55"/>
    </row>
    <row r="966" spans="1:8" x14ac:dyDescent="0.25">
      <c r="A966" s="77"/>
      <c r="B966" s="77"/>
      <c r="C966" s="77"/>
      <c r="D966" s="77"/>
      <c r="E966" s="83"/>
      <c r="F966" s="77"/>
      <c r="G966" s="55"/>
      <c r="H966" s="55"/>
    </row>
    <row r="967" spans="1:8" x14ac:dyDescent="0.25">
      <c r="A967" s="77" t="s">
        <v>1720</v>
      </c>
      <c r="B967" s="77" t="s">
        <v>1105</v>
      </c>
      <c r="C967" s="77" t="s">
        <v>114</v>
      </c>
      <c r="D967" s="77" t="s">
        <v>115</v>
      </c>
      <c r="E967" s="83" t="s">
        <v>1083</v>
      </c>
      <c r="F967" s="77" t="s">
        <v>56</v>
      </c>
      <c r="G967" s="55"/>
      <c r="H967" s="55"/>
    </row>
    <row r="968" spans="1:8" x14ac:dyDescent="0.25">
      <c r="A968" s="77"/>
      <c r="B968" s="77"/>
      <c r="C968" s="77"/>
      <c r="D968" s="77"/>
      <c r="E968" s="83"/>
      <c r="F968" s="77"/>
      <c r="G968" s="55"/>
      <c r="H968" s="55"/>
    </row>
    <row r="969" spans="1:8" x14ac:dyDescent="0.25">
      <c r="A969" s="77" t="s">
        <v>1720</v>
      </c>
      <c r="B969" s="77" t="s">
        <v>1093</v>
      </c>
      <c r="C969" s="77" t="s">
        <v>159</v>
      </c>
      <c r="D969" s="77" t="s">
        <v>1091</v>
      </c>
      <c r="E969" s="83" t="s">
        <v>1083</v>
      </c>
      <c r="F969" s="77" t="s">
        <v>472</v>
      </c>
      <c r="G969" s="55"/>
      <c r="H969" s="55"/>
    </row>
    <row r="970" spans="1:8" x14ac:dyDescent="0.25">
      <c r="A970" s="77"/>
      <c r="B970" s="77"/>
      <c r="C970" s="77"/>
      <c r="D970" s="77"/>
      <c r="E970" s="83"/>
      <c r="F970" s="77"/>
      <c r="G970" s="55"/>
      <c r="H970" s="55"/>
    </row>
    <row r="971" spans="1:8" x14ac:dyDescent="0.25">
      <c r="A971" s="77" t="s">
        <v>1720</v>
      </c>
      <c r="B971" s="77" t="s">
        <v>1094</v>
      </c>
      <c r="C971" s="77" t="s">
        <v>159</v>
      </c>
      <c r="D971" s="77" t="s">
        <v>1091</v>
      </c>
      <c r="E971" s="83" t="s">
        <v>1083</v>
      </c>
      <c r="F971" s="77" t="s">
        <v>472</v>
      </c>
      <c r="G971" s="55"/>
      <c r="H971" s="55"/>
    </row>
    <row r="972" spans="1:8" x14ac:dyDescent="0.25">
      <c r="A972" s="77"/>
      <c r="B972" s="77"/>
      <c r="C972" s="77"/>
      <c r="D972" s="77"/>
      <c r="E972" s="83"/>
      <c r="F972" s="77"/>
      <c r="G972" s="55"/>
      <c r="H972" s="55"/>
    </row>
    <row r="973" spans="1:8" x14ac:dyDescent="0.25">
      <c r="A973" s="77" t="s">
        <v>1720</v>
      </c>
      <c r="B973" s="77" t="s">
        <v>1095</v>
      </c>
      <c r="C973" s="77" t="s">
        <v>159</v>
      </c>
      <c r="D973" s="77" t="s">
        <v>1091</v>
      </c>
      <c r="E973" s="83" t="s">
        <v>1083</v>
      </c>
      <c r="F973" s="77" t="s">
        <v>472</v>
      </c>
      <c r="G973" s="55"/>
      <c r="H973" s="55"/>
    </row>
    <row r="974" spans="1:8" x14ac:dyDescent="0.25">
      <c r="A974" s="77"/>
      <c r="B974" s="77"/>
      <c r="C974" s="77"/>
      <c r="D974" s="77"/>
      <c r="E974" s="83"/>
      <c r="F974" s="77"/>
      <c r="G974" s="55"/>
      <c r="H974" s="55"/>
    </row>
    <row r="975" spans="1:8" x14ac:dyDescent="0.25">
      <c r="A975" s="77" t="s">
        <v>1720</v>
      </c>
      <c r="B975" s="77" t="s">
        <v>1106</v>
      </c>
      <c r="C975" s="77" t="s">
        <v>631</v>
      </c>
      <c r="D975" s="77" t="s">
        <v>1107</v>
      </c>
      <c r="E975" s="83" t="s">
        <v>1083</v>
      </c>
      <c r="F975" s="77" t="s">
        <v>1108</v>
      </c>
      <c r="G975" s="55"/>
      <c r="H975" s="55"/>
    </row>
    <row r="976" spans="1:8" x14ac:dyDescent="0.25">
      <c r="A976" s="77"/>
      <c r="B976" s="77"/>
      <c r="C976" s="77"/>
      <c r="D976" s="77"/>
      <c r="E976" s="83"/>
      <c r="F976" s="77"/>
      <c r="G976" s="55"/>
      <c r="H976" s="55"/>
    </row>
    <row r="977" spans="1:8" x14ac:dyDescent="0.25">
      <c r="A977" s="77" t="s">
        <v>1720</v>
      </c>
      <c r="B977" s="77" t="s">
        <v>1109</v>
      </c>
      <c r="C977" s="77" t="s">
        <v>631</v>
      </c>
      <c r="D977" s="77" t="s">
        <v>1107</v>
      </c>
      <c r="E977" s="83" t="s">
        <v>1083</v>
      </c>
      <c r="F977" s="77" t="s">
        <v>1108</v>
      </c>
      <c r="G977" s="55"/>
      <c r="H977" s="55"/>
    </row>
    <row r="978" spans="1:8" x14ac:dyDescent="0.25">
      <c r="A978" s="77"/>
      <c r="B978" s="77"/>
      <c r="C978" s="77"/>
      <c r="D978" s="77"/>
      <c r="E978" s="83"/>
      <c r="F978" s="77"/>
      <c r="G978" s="55"/>
      <c r="H978" s="55"/>
    </row>
    <row r="979" spans="1:8" x14ac:dyDescent="0.25">
      <c r="A979" s="77" t="s">
        <v>1720</v>
      </c>
      <c r="B979" s="77" t="s">
        <v>1110</v>
      </c>
      <c r="C979" s="83" t="s">
        <v>1111</v>
      </c>
      <c r="D979" s="77" t="s">
        <v>1112</v>
      </c>
      <c r="E979" s="82" t="s">
        <v>1113</v>
      </c>
      <c r="F979" s="77">
        <v>6</v>
      </c>
      <c r="G979" s="95">
        <v>2800</v>
      </c>
      <c r="H979" s="95"/>
    </row>
    <row r="980" spans="1:8" x14ac:dyDescent="0.25">
      <c r="A980" s="77"/>
      <c r="B980" s="77"/>
      <c r="C980" s="83"/>
      <c r="D980" s="77"/>
      <c r="E980" s="82"/>
      <c r="F980" s="77"/>
      <c r="G980" s="95"/>
      <c r="H980" s="95"/>
    </row>
    <row r="981" spans="1:8" x14ac:dyDescent="0.25">
      <c r="A981" s="77" t="s">
        <v>1720</v>
      </c>
      <c r="B981" s="77"/>
      <c r="C981" s="83"/>
      <c r="D981" s="77"/>
      <c r="E981" s="82"/>
      <c r="F981" s="77"/>
      <c r="G981" s="95"/>
      <c r="H981" s="95"/>
    </row>
    <row r="982" spans="1:8" x14ac:dyDescent="0.25">
      <c r="A982" s="77"/>
      <c r="B982" s="77" t="s">
        <v>1114</v>
      </c>
      <c r="C982" s="83" t="s">
        <v>115</v>
      </c>
      <c r="D982" s="77" t="s">
        <v>244</v>
      </c>
      <c r="E982" s="82" t="s">
        <v>1113</v>
      </c>
      <c r="F982" s="77">
        <v>2</v>
      </c>
      <c r="G982" s="95">
        <v>1000</v>
      </c>
      <c r="H982" s="95"/>
    </row>
    <row r="983" spans="1:8" x14ac:dyDescent="0.25">
      <c r="A983" s="77" t="s">
        <v>1720</v>
      </c>
      <c r="B983" s="77"/>
      <c r="C983" s="83"/>
      <c r="D983" s="77"/>
      <c r="E983" s="82"/>
      <c r="F983" s="77"/>
      <c r="G983" s="95"/>
      <c r="H983" s="95"/>
    </row>
    <row r="984" spans="1:8" x14ac:dyDescent="0.25">
      <c r="A984" s="77"/>
      <c r="B984" s="77"/>
      <c r="C984" s="83"/>
      <c r="D984" s="77"/>
      <c r="E984" s="82"/>
      <c r="F984" s="77"/>
      <c r="G984" s="95"/>
      <c r="H984" s="95"/>
    </row>
    <row r="985" spans="1:8" x14ac:dyDescent="0.25">
      <c r="A985" s="77" t="s">
        <v>1720</v>
      </c>
      <c r="B985" s="77" t="s">
        <v>1115</v>
      </c>
      <c r="C985" s="83" t="s">
        <v>115</v>
      </c>
      <c r="D985" s="77" t="s">
        <v>244</v>
      </c>
      <c r="E985" s="82" t="s">
        <v>1113</v>
      </c>
      <c r="F985" s="77">
        <v>2</v>
      </c>
      <c r="G985" s="95">
        <v>815.99</v>
      </c>
      <c r="H985" s="95"/>
    </row>
    <row r="986" spans="1:8" x14ac:dyDescent="0.25">
      <c r="A986" s="77"/>
      <c r="B986" s="77"/>
      <c r="C986" s="83"/>
      <c r="D986" s="77"/>
      <c r="E986" s="82"/>
      <c r="F986" s="77"/>
      <c r="G986" s="95"/>
      <c r="H986" s="95"/>
    </row>
    <row r="987" spans="1:8" x14ac:dyDescent="0.25">
      <c r="A987" s="77" t="s">
        <v>1720</v>
      </c>
      <c r="B987" s="77"/>
      <c r="C987" s="83"/>
      <c r="D987" s="77"/>
      <c r="E987" s="82"/>
      <c r="F987" s="77"/>
      <c r="G987" s="95"/>
      <c r="H987" s="95"/>
    </row>
    <row r="988" spans="1:8" x14ac:dyDescent="0.25">
      <c r="A988" s="77"/>
      <c r="B988" s="77" t="s">
        <v>1116</v>
      </c>
      <c r="C988" s="83" t="s">
        <v>1117</v>
      </c>
      <c r="D988" s="77" t="s">
        <v>1014</v>
      </c>
      <c r="E988" s="82" t="s">
        <v>1113</v>
      </c>
      <c r="F988" s="77">
        <v>1</v>
      </c>
      <c r="G988" s="95"/>
      <c r="H988" s="95">
        <v>260</v>
      </c>
    </row>
    <row r="989" spans="1:8" x14ac:dyDescent="0.25">
      <c r="A989" s="77" t="s">
        <v>1720</v>
      </c>
      <c r="B989" s="77"/>
      <c r="C989" s="83"/>
      <c r="D989" s="77"/>
      <c r="E989" s="82"/>
      <c r="F989" s="77"/>
      <c r="G989" s="95"/>
      <c r="H989" s="95"/>
    </row>
    <row r="990" spans="1:8" x14ac:dyDescent="0.25">
      <c r="A990" s="77"/>
      <c r="B990" s="77"/>
      <c r="C990" s="83"/>
      <c r="D990" s="77"/>
      <c r="E990" s="82"/>
      <c r="F990" s="77"/>
      <c r="G990" s="95"/>
      <c r="H990" s="95"/>
    </row>
    <row r="991" spans="1:8" x14ac:dyDescent="0.25">
      <c r="A991" s="77" t="s">
        <v>1720</v>
      </c>
      <c r="B991" s="77" t="s">
        <v>1118</v>
      </c>
      <c r="C991" s="77" t="s">
        <v>1119</v>
      </c>
      <c r="D991" s="77" t="s">
        <v>644</v>
      </c>
      <c r="E991" s="82" t="s">
        <v>1113</v>
      </c>
      <c r="F991" s="77">
        <v>4</v>
      </c>
      <c r="G991" s="33">
        <v>857</v>
      </c>
      <c r="H991" s="54"/>
    </row>
    <row r="992" spans="1:8" x14ac:dyDescent="0.25">
      <c r="A992" s="77"/>
      <c r="B992" s="82"/>
      <c r="C992" s="82"/>
      <c r="D992" s="82"/>
      <c r="E992" s="82"/>
      <c r="F992" s="82"/>
      <c r="G992" s="54"/>
      <c r="H992" s="54"/>
    </row>
    <row r="993" spans="1:8" x14ac:dyDescent="0.25">
      <c r="A993" s="77" t="s">
        <v>1720</v>
      </c>
      <c r="B993" s="82"/>
      <c r="C993" s="82"/>
      <c r="D993" s="82"/>
      <c r="E993" s="82"/>
      <c r="F993" s="82"/>
      <c r="G993" s="54"/>
      <c r="H993" s="54"/>
    </row>
    <row r="994" spans="1:8" x14ac:dyDescent="0.25">
      <c r="A994" s="77"/>
      <c r="B994" s="77" t="s">
        <v>1120</v>
      </c>
      <c r="C994" s="77" t="s">
        <v>115</v>
      </c>
      <c r="D994" s="77" t="s">
        <v>244</v>
      </c>
      <c r="E994" s="82" t="s">
        <v>1113</v>
      </c>
      <c r="F994" s="77">
        <v>2</v>
      </c>
      <c r="G994" s="33">
        <v>948</v>
      </c>
      <c r="H994" s="54"/>
    </row>
    <row r="995" spans="1:8" x14ac:dyDescent="0.25">
      <c r="A995" s="77" t="s">
        <v>1720</v>
      </c>
      <c r="B995" s="82"/>
      <c r="C995" s="82"/>
      <c r="D995" s="82"/>
      <c r="E995" s="82"/>
      <c r="F995" s="82"/>
      <c r="G995" s="54"/>
      <c r="H995" s="54"/>
    </row>
    <row r="996" spans="1:8" x14ac:dyDescent="0.25">
      <c r="A996" s="77"/>
      <c r="B996" s="82"/>
      <c r="C996" s="82"/>
      <c r="D996" s="82"/>
      <c r="E996" s="82"/>
      <c r="F996" s="82"/>
      <c r="G996" s="54"/>
      <c r="H996" s="54"/>
    </row>
    <row r="997" spans="1:8" x14ac:dyDescent="0.25">
      <c r="A997" s="83" t="s">
        <v>1121</v>
      </c>
      <c r="B997" s="83" t="s">
        <v>1122</v>
      </c>
      <c r="C997" s="83" t="s">
        <v>1123</v>
      </c>
      <c r="D997" s="83" t="s">
        <v>1124</v>
      </c>
      <c r="E997" s="83" t="s">
        <v>1590</v>
      </c>
      <c r="F997" s="83" t="s">
        <v>54</v>
      </c>
      <c r="G997" s="56">
        <v>0</v>
      </c>
      <c r="H997" s="56">
        <v>0</v>
      </c>
    </row>
    <row r="998" spans="1:8" x14ac:dyDescent="0.25">
      <c r="A998" s="83"/>
      <c r="B998" s="83"/>
      <c r="C998" s="83"/>
      <c r="D998" s="83"/>
      <c r="E998" s="83"/>
      <c r="F998" s="83"/>
      <c r="G998" s="56"/>
      <c r="H998" s="56">
        <v>0</v>
      </c>
    </row>
    <row r="999" spans="1:8" x14ac:dyDescent="0.25">
      <c r="A999" s="83"/>
      <c r="B999" s="83"/>
      <c r="C999" s="83"/>
      <c r="D999" s="83"/>
      <c r="E999" s="83"/>
      <c r="F999" s="83"/>
      <c r="G999" s="56">
        <v>0</v>
      </c>
      <c r="H999" s="56">
        <v>0</v>
      </c>
    </row>
    <row r="1000" spans="1:8" x14ac:dyDescent="0.25">
      <c r="A1000" s="83" t="s">
        <v>1121</v>
      </c>
      <c r="B1000" s="83" t="s">
        <v>1125</v>
      </c>
      <c r="C1000" s="83" t="s">
        <v>1123</v>
      </c>
      <c r="D1000" s="83" t="s">
        <v>1126</v>
      </c>
      <c r="E1000" s="83" t="s">
        <v>1590</v>
      </c>
      <c r="F1000" s="83" t="s">
        <v>466</v>
      </c>
      <c r="G1000" s="56">
        <v>0</v>
      </c>
      <c r="H1000" s="56">
        <v>0</v>
      </c>
    </row>
    <row r="1001" spans="1:8" x14ac:dyDescent="0.25">
      <c r="A1001" s="83"/>
      <c r="B1001" s="83"/>
      <c r="C1001" s="83"/>
      <c r="D1001" s="83"/>
      <c r="E1001" s="83"/>
      <c r="F1001" s="83"/>
      <c r="G1001" s="56"/>
      <c r="H1001" s="56">
        <v>0</v>
      </c>
    </row>
    <row r="1002" spans="1:8" x14ac:dyDescent="0.25">
      <c r="A1002" s="83"/>
      <c r="B1002" s="83"/>
      <c r="C1002" s="83"/>
      <c r="D1002" s="83"/>
      <c r="E1002" s="83"/>
      <c r="F1002" s="83"/>
      <c r="G1002" s="56">
        <v>1000</v>
      </c>
      <c r="H1002" s="56">
        <v>0</v>
      </c>
    </row>
    <row r="1003" spans="1:8" x14ac:dyDescent="0.25">
      <c r="A1003" s="83" t="s">
        <v>1127</v>
      </c>
      <c r="B1003" s="83" t="s">
        <v>1128</v>
      </c>
      <c r="C1003" s="83" t="s">
        <v>1123</v>
      </c>
      <c r="D1003" s="83" t="s">
        <v>1129</v>
      </c>
      <c r="E1003" s="83" t="s">
        <v>1590</v>
      </c>
      <c r="F1003" s="76" t="s">
        <v>60</v>
      </c>
      <c r="G1003" s="56">
        <v>3752.55</v>
      </c>
      <c r="H1003" s="56">
        <v>0</v>
      </c>
    </row>
    <row r="1004" spans="1:8" x14ac:dyDescent="0.25">
      <c r="A1004" s="83"/>
      <c r="B1004" s="83"/>
      <c r="C1004" s="83"/>
      <c r="D1004" s="83"/>
      <c r="E1004" s="83"/>
      <c r="F1004" s="76"/>
      <c r="G1004" s="56"/>
      <c r="H1004" s="56">
        <v>1025</v>
      </c>
    </row>
    <row r="1005" spans="1:8" x14ac:dyDescent="0.25">
      <c r="A1005" s="83"/>
      <c r="B1005" s="83"/>
      <c r="C1005" s="83"/>
      <c r="D1005" s="83"/>
      <c r="E1005" s="83"/>
      <c r="F1005" s="76"/>
      <c r="G1005" s="56">
        <v>1825</v>
      </c>
      <c r="H1005" s="56">
        <v>0</v>
      </c>
    </row>
    <row r="1006" spans="1:8" x14ac:dyDescent="0.25">
      <c r="A1006" s="76" t="s">
        <v>1130</v>
      </c>
      <c r="B1006" s="76" t="s">
        <v>1131</v>
      </c>
      <c r="C1006" s="76" t="s">
        <v>370</v>
      </c>
      <c r="D1006" s="76" t="s">
        <v>1132</v>
      </c>
      <c r="E1006" s="76" t="s">
        <v>1133</v>
      </c>
      <c r="F1006" s="96" t="s">
        <v>101</v>
      </c>
      <c r="G1006" s="54">
        <v>0</v>
      </c>
      <c r="H1006" s="54">
        <v>0</v>
      </c>
    </row>
    <row r="1007" spans="1:8" x14ac:dyDescent="0.25">
      <c r="A1007" s="76"/>
      <c r="B1007" s="76"/>
      <c r="C1007" s="76"/>
      <c r="D1007" s="76"/>
      <c r="E1007" s="76"/>
      <c r="F1007" s="96"/>
      <c r="G1007" s="54">
        <v>1000</v>
      </c>
      <c r="H1007" s="54">
        <v>0</v>
      </c>
    </row>
    <row r="1008" spans="1:8" x14ac:dyDescent="0.25">
      <c r="A1008" s="76"/>
      <c r="B1008" s="76"/>
      <c r="C1008" s="76"/>
      <c r="D1008" s="76"/>
      <c r="E1008" s="76"/>
      <c r="F1008" s="96"/>
      <c r="G1008" s="57"/>
      <c r="H1008" s="54">
        <v>0</v>
      </c>
    </row>
    <row r="1009" spans="1:8" x14ac:dyDescent="0.25">
      <c r="A1009" s="76" t="s">
        <v>1134</v>
      </c>
      <c r="B1009" s="76" t="s">
        <v>1135</v>
      </c>
      <c r="C1009" s="76" t="s">
        <v>370</v>
      </c>
      <c r="D1009" s="76" t="s">
        <v>1136</v>
      </c>
      <c r="E1009" s="76" t="s">
        <v>1133</v>
      </c>
      <c r="F1009" s="94" t="s">
        <v>1137</v>
      </c>
      <c r="G1009" s="54">
        <v>2881.87</v>
      </c>
      <c r="H1009" s="54">
        <v>6551</v>
      </c>
    </row>
    <row r="1010" spans="1:8" x14ac:dyDescent="0.25">
      <c r="A1010" s="76"/>
      <c r="B1010" s="76"/>
      <c r="C1010" s="76"/>
      <c r="D1010" s="76"/>
      <c r="E1010" s="76"/>
      <c r="F1010" s="94"/>
      <c r="G1010" s="54">
        <v>1000</v>
      </c>
      <c r="H1010" s="54">
        <v>1392</v>
      </c>
    </row>
    <row r="1011" spans="1:8" x14ac:dyDescent="0.25">
      <c r="A1011" s="76"/>
      <c r="B1011" s="76"/>
      <c r="C1011" s="76"/>
      <c r="D1011" s="76"/>
      <c r="E1011" s="76"/>
      <c r="F1011" s="94"/>
      <c r="G1011" s="57"/>
      <c r="H1011" s="54">
        <v>0</v>
      </c>
    </row>
    <row r="1012" spans="1:8" x14ac:dyDescent="0.25">
      <c r="A1012" s="76" t="s">
        <v>1138</v>
      </c>
      <c r="B1012" s="76" t="s">
        <v>1139</v>
      </c>
      <c r="C1012" s="76" t="s">
        <v>370</v>
      </c>
      <c r="D1012" s="76" t="s">
        <v>1140</v>
      </c>
      <c r="E1012" s="76" t="s">
        <v>1133</v>
      </c>
      <c r="F1012" s="96" t="s">
        <v>723</v>
      </c>
      <c r="G1012" s="54">
        <v>2881.87</v>
      </c>
      <c r="H1012" s="54">
        <v>5759</v>
      </c>
    </row>
    <row r="1013" spans="1:8" x14ac:dyDescent="0.25">
      <c r="A1013" s="76"/>
      <c r="B1013" s="76"/>
      <c r="C1013" s="76"/>
      <c r="D1013" s="76"/>
      <c r="E1013" s="76"/>
      <c r="F1013" s="96"/>
      <c r="G1013" s="54">
        <v>1000</v>
      </c>
      <c r="H1013" s="54">
        <v>2784</v>
      </c>
    </row>
    <row r="1014" spans="1:8" x14ac:dyDescent="0.25">
      <c r="A1014" s="76"/>
      <c r="B1014" s="76"/>
      <c r="C1014" s="76"/>
      <c r="D1014" s="76"/>
      <c r="E1014" s="76"/>
      <c r="F1014" s="96"/>
      <c r="G1014" s="57"/>
      <c r="H1014" s="54">
        <v>0</v>
      </c>
    </row>
    <row r="1015" spans="1:8" x14ac:dyDescent="0.25">
      <c r="A1015" s="76" t="s">
        <v>1141</v>
      </c>
      <c r="B1015" s="76" t="s">
        <v>1142</v>
      </c>
      <c r="C1015" s="76" t="s">
        <v>370</v>
      </c>
      <c r="D1015" s="76" t="s">
        <v>1143</v>
      </c>
      <c r="E1015" s="76" t="s">
        <v>1133</v>
      </c>
      <c r="F1015" s="96" t="s">
        <v>938</v>
      </c>
      <c r="G1015" s="54">
        <v>0</v>
      </c>
      <c r="H1015" s="54">
        <v>0</v>
      </c>
    </row>
    <row r="1016" spans="1:8" x14ac:dyDescent="0.25">
      <c r="A1016" s="76"/>
      <c r="B1016" s="76"/>
      <c r="C1016" s="76"/>
      <c r="D1016" s="76"/>
      <c r="E1016" s="76"/>
      <c r="F1016" s="96"/>
      <c r="G1016" s="54">
        <v>1000</v>
      </c>
      <c r="H1016" s="54">
        <v>0</v>
      </c>
    </row>
    <row r="1017" spans="1:8" x14ac:dyDescent="0.25">
      <c r="A1017" s="76"/>
      <c r="B1017" s="76"/>
      <c r="C1017" s="76"/>
      <c r="D1017" s="76"/>
      <c r="E1017" s="76"/>
      <c r="F1017" s="96"/>
      <c r="G1017" s="57"/>
      <c r="H1017" s="54">
        <v>0</v>
      </c>
    </row>
    <row r="1018" spans="1:8" x14ac:dyDescent="0.25">
      <c r="A1018" s="76" t="s">
        <v>1144</v>
      </c>
      <c r="B1018" s="76" t="s">
        <v>1145</v>
      </c>
      <c r="C1018" s="76" t="s">
        <v>1146</v>
      </c>
      <c r="D1018" s="76" t="s">
        <v>1147</v>
      </c>
      <c r="E1018" s="76" t="s">
        <v>1133</v>
      </c>
      <c r="F1018" s="96" t="s">
        <v>1148</v>
      </c>
      <c r="G1018" s="54">
        <v>2881.87</v>
      </c>
      <c r="H1018" s="54">
        <v>7035</v>
      </c>
    </row>
    <row r="1019" spans="1:8" x14ac:dyDescent="0.25">
      <c r="A1019" s="76"/>
      <c r="B1019" s="76"/>
      <c r="C1019" s="76"/>
      <c r="D1019" s="76"/>
      <c r="E1019" s="76"/>
      <c r="F1019" s="96"/>
      <c r="G1019" s="54">
        <v>945</v>
      </c>
      <c r="H1019" s="54">
        <v>2784</v>
      </c>
    </row>
    <row r="1020" spans="1:8" x14ac:dyDescent="0.25">
      <c r="A1020" s="76"/>
      <c r="B1020" s="76"/>
      <c r="C1020" s="76"/>
      <c r="D1020" s="76"/>
      <c r="E1020" s="76"/>
      <c r="F1020" s="96"/>
      <c r="G1020" s="57"/>
      <c r="H1020" s="54">
        <v>0</v>
      </c>
    </row>
    <row r="1021" spans="1:8" x14ac:dyDescent="0.25">
      <c r="A1021" s="76" t="s">
        <v>1149</v>
      </c>
      <c r="B1021" s="76" t="s">
        <v>1150</v>
      </c>
      <c r="C1021" s="76" t="s">
        <v>370</v>
      </c>
      <c r="D1021" s="76" t="s">
        <v>1151</v>
      </c>
      <c r="E1021" s="76" t="s">
        <v>1133</v>
      </c>
      <c r="F1021" s="96" t="s">
        <v>104</v>
      </c>
      <c r="G1021" s="54">
        <v>0</v>
      </c>
      <c r="H1021" s="54">
        <v>4729</v>
      </c>
    </row>
    <row r="1022" spans="1:8" x14ac:dyDescent="0.25">
      <c r="A1022" s="76"/>
      <c r="B1022" s="76"/>
      <c r="C1022" s="76"/>
      <c r="D1022" s="76"/>
      <c r="E1022" s="76"/>
      <c r="F1022" s="96"/>
      <c r="G1022" s="54">
        <v>1000</v>
      </c>
      <c r="H1022" s="54">
        <v>2784</v>
      </c>
    </row>
    <row r="1023" spans="1:8" x14ac:dyDescent="0.25">
      <c r="A1023" s="76"/>
      <c r="B1023" s="76"/>
      <c r="C1023" s="76"/>
      <c r="D1023" s="76"/>
      <c r="E1023" s="76"/>
      <c r="F1023" s="96"/>
      <c r="G1023" s="29"/>
      <c r="H1023" s="28">
        <v>0</v>
      </c>
    </row>
    <row r="1024" spans="1:8" x14ac:dyDescent="0.25">
      <c r="A1024" s="76" t="s">
        <v>1152</v>
      </c>
      <c r="B1024" s="76" t="s">
        <v>1153</v>
      </c>
      <c r="C1024" s="76" t="s">
        <v>370</v>
      </c>
      <c r="D1024" s="76" t="s">
        <v>1154</v>
      </c>
      <c r="E1024" s="76" t="s">
        <v>1133</v>
      </c>
      <c r="F1024" s="96" t="s">
        <v>376</v>
      </c>
      <c r="G1024" s="54">
        <v>2881.87</v>
      </c>
      <c r="H1024" s="54">
        <v>3299</v>
      </c>
    </row>
    <row r="1025" spans="1:8" x14ac:dyDescent="0.25">
      <c r="A1025" s="76"/>
      <c r="B1025" s="76"/>
      <c r="C1025" s="76"/>
      <c r="D1025" s="76"/>
      <c r="E1025" s="76"/>
      <c r="F1025" s="96"/>
      <c r="G1025" s="54">
        <v>1000</v>
      </c>
      <c r="H1025" s="54">
        <v>2784</v>
      </c>
    </row>
    <row r="1026" spans="1:8" x14ac:dyDescent="0.25">
      <c r="A1026" s="76"/>
      <c r="B1026" s="76"/>
      <c r="C1026" s="76"/>
      <c r="D1026" s="76"/>
      <c r="E1026" s="76"/>
      <c r="F1026" s="96"/>
      <c r="G1026" s="57"/>
      <c r="H1026" s="54">
        <v>0</v>
      </c>
    </row>
    <row r="1027" spans="1:8" x14ac:dyDescent="0.25">
      <c r="A1027" s="76" t="s">
        <v>1155</v>
      </c>
      <c r="B1027" s="76" t="s">
        <v>1156</v>
      </c>
      <c r="C1027" s="76" t="s">
        <v>370</v>
      </c>
      <c r="D1027" s="76" t="s">
        <v>1157</v>
      </c>
      <c r="E1027" s="76" t="s">
        <v>1133</v>
      </c>
      <c r="F1027" s="96" t="s">
        <v>1158</v>
      </c>
      <c r="G1027" s="54">
        <v>0</v>
      </c>
      <c r="H1027" s="54">
        <v>0</v>
      </c>
    </row>
    <row r="1028" spans="1:8" x14ac:dyDescent="0.25">
      <c r="A1028" s="76"/>
      <c r="B1028" s="76"/>
      <c r="C1028" s="76"/>
      <c r="D1028" s="76"/>
      <c r="E1028" s="76"/>
      <c r="F1028" s="96"/>
      <c r="G1028" s="54">
        <v>1000</v>
      </c>
      <c r="H1028" s="54">
        <v>0</v>
      </c>
    </row>
    <row r="1029" spans="1:8" x14ac:dyDescent="0.25">
      <c r="A1029" s="76"/>
      <c r="B1029" s="76"/>
      <c r="C1029" s="76"/>
      <c r="D1029" s="76"/>
      <c r="E1029" s="76"/>
      <c r="F1029" s="96"/>
      <c r="G1029" s="57"/>
      <c r="H1029" s="54">
        <v>0</v>
      </c>
    </row>
    <row r="1030" spans="1:8" x14ac:dyDescent="0.25">
      <c r="A1030" s="76" t="s">
        <v>1159</v>
      </c>
      <c r="B1030" s="76" t="s">
        <v>1160</v>
      </c>
      <c r="C1030" s="76" t="s">
        <v>159</v>
      </c>
      <c r="D1030" s="76" t="s">
        <v>1161</v>
      </c>
      <c r="E1030" s="76" t="s">
        <v>1133</v>
      </c>
      <c r="F1030" s="96" t="s">
        <v>349</v>
      </c>
      <c r="G1030" s="54">
        <v>2881.87</v>
      </c>
      <c r="H1030" s="54">
        <v>4231</v>
      </c>
    </row>
    <row r="1031" spans="1:8" x14ac:dyDescent="0.25">
      <c r="A1031" s="76"/>
      <c r="B1031" s="76"/>
      <c r="C1031" s="76"/>
      <c r="D1031" s="76"/>
      <c r="E1031" s="76"/>
      <c r="F1031" s="96"/>
      <c r="G1031" s="54">
        <v>1000</v>
      </c>
      <c r="H1031" s="54">
        <v>0</v>
      </c>
    </row>
    <row r="1032" spans="1:8" x14ac:dyDescent="0.25">
      <c r="A1032" s="76"/>
      <c r="B1032" s="76"/>
      <c r="C1032" s="76"/>
      <c r="D1032" s="76"/>
      <c r="E1032" s="76"/>
      <c r="F1032" s="96"/>
      <c r="G1032" s="57"/>
      <c r="H1032" s="54">
        <v>0</v>
      </c>
    </row>
    <row r="1033" spans="1:8" x14ac:dyDescent="0.25">
      <c r="A1033" s="76" t="s">
        <v>1162</v>
      </c>
      <c r="B1033" s="76" t="s">
        <v>1163</v>
      </c>
      <c r="C1033" s="76" t="s">
        <v>159</v>
      </c>
      <c r="D1033" s="76" t="s">
        <v>1161</v>
      </c>
      <c r="E1033" s="76" t="s">
        <v>1133</v>
      </c>
      <c r="F1033" s="96" t="s">
        <v>349</v>
      </c>
      <c r="G1033" s="54">
        <v>2881.87</v>
      </c>
      <c r="H1033" s="54">
        <v>4231</v>
      </c>
    </row>
    <row r="1034" spans="1:8" x14ac:dyDescent="0.25">
      <c r="A1034" s="76"/>
      <c r="B1034" s="76"/>
      <c r="C1034" s="76"/>
      <c r="D1034" s="76"/>
      <c r="E1034" s="76"/>
      <c r="F1034" s="96"/>
      <c r="G1034" s="54">
        <v>1000</v>
      </c>
      <c r="H1034" s="54">
        <v>0</v>
      </c>
    </row>
    <row r="1035" spans="1:8" x14ac:dyDescent="0.25">
      <c r="A1035" s="76"/>
      <c r="B1035" s="76"/>
      <c r="C1035" s="76"/>
      <c r="D1035" s="76"/>
      <c r="E1035" s="76"/>
      <c r="F1035" s="96"/>
      <c r="G1035" s="57"/>
      <c r="H1035" s="54">
        <v>0</v>
      </c>
    </row>
    <row r="1036" spans="1:8" x14ac:dyDescent="0.25">
      <c r="A1036" s="76" t="s">
        <v>1164</v>
      </c>
      <c r="B1036" s="76" t="s">
        <v>1165</v>
      </c>
      <c r="C1036" s="76" t="s">
        <v>370</v>
      </c>
      <c r="D1036" s="76" t="s">
        <v>1166</v>
      </c>
      <c r="E1036" s="76" t="s">
        <v>1133</v>
      </c>
      <c r="F1036" s="96" t="s">
        <v>223</v>
      </c>
      <c r="G1036" s="54">
        <v>0</v>
      </c>
      <c r="H1036" s="54">
        <v>0</v>
      </c>
    </row>
    <row r="1037" spans="1:8" x14ac:dyDescent="0.25">
      <c r="A1037" s="76"/>
      <c r="B1037" s="76"/>
      <c r="C1037" s="76"/>
      <c r="D1037" s="76"/>
      <c r="E1037" s="76"/>
      <c r="F1037" s="96"/>
      <c r="G1037" s="54">
        <v>1000</v>
      </c>
      <c r="H1037" s="54">
        <v>0</v>
      </c>
    </row>
    <row r="1038" spans="1:8" x14ac:dyDescent="0.25">
      <c r="A1038" s="76"/>
      <c r="B1038" s="76"/>
      <c r="C1038" s="76"/>
      <c r="D1038" s="76"/>
      <c r="E1038" s="76"/>
      <c r="F1038" s="96"/>
      <c r="G1038" s="57"/>
      <c r="H1038" s="54">
        <v>0</v>
      </c>
    </row>
    <row r="1039" spans="1:8" x14ac:dyDescent="0.25">
      <c r="A1039" s="76" t="s">
        <v>1167</v>
      </c>
      <c r="B1039" s="76" t="s">
        <v>1168</v>
      </c>
      <c r="C1039" s="76" t="s">
        <v>370</v>
      </c>
      <c r="D1039" s="76" t="s">
        <v>1169</v>
      </c>
      <c r="E1039" s="76" t="s">
        <v>1133</v>
      </c>
      <c r="F1039" s="96" t="s">
        <v>219</v>
      </c>
      <c r="G1039" s="28">
        <v>0</v>
      </c>
      <c r="H1039" s="28">
        <v>0</v>
      </c>
    </row>
    <row r="1040" spans="1:8" x14ac:dyDescent="0.25">
      <c r="A1040" s="76"/>
      <c r="B1040" s="76"/>
      <c r="C1040" s="76"/>
      <c r="D1040" s="76"/>
      <c r="E1040" s="76"/>
      <c r="F1040" s="96"/>
      <c r="G1040" s="54">
        <v>1000</v>
      </c>
      <c r="H1040" s="54">
        <v>1460.01</v>
      </c>
    </row>
    <row r="1041" spans="1:8" x14ac:dyDescent="0.25">
      <c r="A1041" s="76"/>
      <c r="B1041" s="76"/>
      <c r="C1041" s="76"/>
      <c r="D1041" s="76"/>
      <c r="E1041" s="76"/>
      <c r="F1041" s="96"/>
      <c r="G1041" s="29"/>
      <c r="H1041" s="28">
        <v>0</v>
      </c>
    </row>
    <row r="1042" spans="1:8" x14ac:dyDescent="0.25">
      <c r="A1042" s="76" t="s">
        <v>1170</v>
      </c>
      <c r="B1042" s="76" t="s">
        <v>1171</v>
      </c>
      <c r="C1042" s="76" t="s">
        <v>1172</v>
      </c>
      <c r="D1042" s="76" t="s">
        <v>1173</v>
      </c>
      <c r="E1042" s="76" t="s">
        <v>1133</v>
      </c>
      <c r="F1042" s="96" t="s">
        <v>1174</v>
      </c>
      <c r="G1042" s="54">
        <v>0</v>
      </c>
      <c r="H1042" s="28">
        <v>0</v>
      </c>
    </row>
    <row r="1043" spans="1:8" x14ac:dyDescent="0.25">
      <c r="A1043" s="76"/>
      <c r="B1043" s="76"/>
      <c r="C1043" s="76"/>
      <c r="D1043" s="76"/>
      <c r="E1043" s="76"/>
      <c r="F1043" s="96"/>
      <c r="G1043" s="54">
        <v>1000</v>
      </c>
      <c r="H1043" s="28">
        <v>0</v>
      </c>
    </row>
    <row r="1044" spans="1:8" x14ac:dyDescent="0.25">
      <c r="A1044" s="76"/>
      <c r="B1044" s="76"/>
      <c r="C1044" s="76"/>
      <c r="D1044" s="76"/>
      <c r="E1044" s="76"/>
      <c r="F1044" s="96"/>
      <c r="G1044" s="57"/>
      <c r="H1044" s="28">
        <v>0</v>
      </c>
    </row>
    <row r="1045" spans="1:8" x14ac:dyDescent="0.25">
      <c r="A1045" s="76" t="s">
        <v>1175</v>
      </c>
      <c r="B1045" s="76" t="s">
        <v>1176</v>
      </c>
      <c r="C1045" s="76" t="s">
        <v>143</v>
      </c>
      <c r="D1045" s="76" t="s">
        <v>115</v>
      </c>
      <c r="E1045" s="76" t="s">
        <v>1133</v>
      </c>
      <c r="F1045" s="96" t="s">
        <v>352</v>
      </c>
      <c r="G1045" s="54">
        <v>0</v>
      </c>
      <c r="H1045" s="28">
        <v>0</v>
      </c>
    </row>
    <row r="1046" spans="1:8" x14ac:dyDescent="0.25">
      <c r="A1046" s="76"/>
      <c r="B1046" s="76"/>
      <c r="C1046" s="76"/>
      <c r="D1046" s="76"/>
      <c r="E1046" s="76"/>
      <c r="F1046" s="96"/>
      <c r="G1046" s="54">
        <v>2000</v>
      </c>
      <c r="H1046" s="28">
        <v>0</v>
      </c>
    </row>
    <row r="1047" spans="1:8" x14ac:dyDescent="0.25">
      <c r="A1047" s="76"/>
      <c r="B1047" s="76"/>
      <c r="C1047" s="76"/>
      <c r="D1047" s="76"/>
      <c r="E1047" s="76"/>
      <c r="F1047" s="96"/>
      <c r="G1047" s="57"/>
      <c r="H1047" s="28">
        <v>0</v>
      </c>
    </row>
    <row r="1048" spans="1:8" x14ac:dyDescent="0.25">
      <c r="A1048" s="76" t="s">
        <v>1177</v>
      </c>
      <c r="B1048" s="76" t="s">
        <v>1178</v>
      </c>
      <c r="C1048" s="76" t="s">
        <v>143</v>
      </c>
      <c r="D1048" s="76" t="s">
        <v>115</v>
      </c>
      <c r="E1048" s="76" t="s">
        <v>1133</v>
      </c>
      <c r="F1048" s="96" t="s">
        <v>1179</v>
      </c>
      <c r="G1048" s="54">
        <v>5763.74</v>
      </c>
      <c r="H1048" s="28">
        <v>3266</v>
      </c>
    </row>
    <row r="1049" spans="1:8" x14ac:dyDescent="0.25">
      <c r="A1049" s="76"/>
      <c r="B1049" s="76"/>
      <c r="C1049" s="76"/>
      <c r="D1049" s="76"/>
      <c r="E1049" s="76"/>
      <c r="F1049" s="96"/>
      <c r="G1049" s="54">
        <v>2000</v>
      </c>
      <c r="H1049" s="28">
        <v>0</v>
      </c>
    </row>
    <row r="1050" spans="1:8" x14ac:dyDescent="0.25">
      <c r="A1050" s="76"/>
      <c r="B1050" s="76"/>
      <c r="C1050" s="76"/>
      <c r="D1050" s="76"/>
      <c r="E1050" s="76"/>
      <c r="F1050" s="96"/>
      <c r="G1050" s="57"/>
      <c r="H1050" s="28">
        <v>0</v>
      </c>
    </row>
    <row r="1051" spans="1:8" x14ac:dyDescent="0.25">
      <c r="A1051" s="76" t="s">
        <v>1180</v>
      </c>
      <c r="B1051" s="76" t="s">
        <v>1181</v>
      </c>
      <c r="C1051" s="76" t="s">
        <v>143</v>
      </c>
      <c r="D1051" s="76" t="s">
        <v>115</v>
      </c>
      <c r="E1051" s="76" t="s">
        <v>1133</v>
      </c>
      <c r="F1051" s="96" t="s">
        <v>198</v>
      </c>
      <c r="G1051" s="54">
        <v>0</v>
      </c>
      <c r="H1051" s="28">
        <v>0</v>
      </c>
    </row>
    <row r="1052" spans="1:8" x14ac:dyDescent="0.25">
      <c r="A1052" s="76"/>
      <c r="B1052" s="76"/>
      <c r="C1052" s="76"/>
      <c r="D1052" s="76"/>
      <c r="E1052" s="76"/>
      <c r="F1052" s="96"/>
      <c r="G1052" s="54">
        <v>2000</v>
      </c>
      <c r="H1052" s="28">
        <v>0</v>
      </c>
    </row>
    <row r="1053" spans="1:8" x14ac:dyDescent="0.25">
      <c r="A1053" s="76"/>
      <c r="B1053" s="76"/>
      <c r="C1053" s="76"/>
      <c r="D1053" s="76"/>
      <c r="E1053" s="76"/>
      <c r="F1053" s="96"/>
      <c r="G1053" s="57"/>
      <c r="H1053" s="28">
        <v>0</v>
      </c>
    </row>
    <row r="1054" spans="1:8" x14ac:dyDescent="0.25">
      <c r="A1054" s="76" t="s">
        <v>1182</v>
      </c>
      <c r="B1054" s="76" t="s">
        <v>1183</v>
      </c>
      <c r="C1054" s="76" t="s">
        <v>143</v>
      </c>
      <c r="D1054" s="76" t="s">
        <v>115</v>
      </c>
      <c r="E1054" s="76" t="s">
        <v>1133</v>
      </c>
      <c r="F1054" s="96" t="s">
        <v>359</v>
      </c>
      <c r="G1054" s="54">
        <v>5763.74</v>
      </c>
      <c r="H1054" s="28">
        <v>3293</v>
      </c>
    </row>
    <row r="1055" spans="1:8" x14ac:dyDescent="0.25">
      <c r="A1055" s="76"/>
      <c r="B1055" s="76"/>
      <c r="C1055" s="76"/>
      <c r="D1055" s="76"/>
      <c r="E1055" s="76"/>
      <c r="F1055" s="96"/>
      <c r="G1055" s="54">
        <v>2000</v>
      </c>
      <c r="H1055" s="28">
        <v>0</v>
      </c>
    </row>
    <row r="1056" spans="1:8" x14ac:dyDescent="0.25">
      <c r="A1056" s="76"/>
      <c r="B1056" s="76"/>
      <c r="C1056" s="76"/>
      <c r="D1056" s="76"/>
      <c r="E1056" s="76"/>
      <c r="F1056" s="96"/>
      <c r="G1056" s="57"/>
      <c r="H1056" s="28">
        <v>0</v>
      </c>
    </row>
    <row r="1057" spans="1:8" x14ac:dyDescent="0.25">
      <c r="A1057" s="76" t="s">
        <v>1184</v>
      </c>
      <c r="B1057" s="76" t="s">
        <v>1185</v>
      </c>
      <c r="C1057" s="76" t="s">
        <v>1146</v>
      </c>
      <c r="D1057" s="76" t="s">
        <v>755</v>
      </c>
      <c r="E1057" s="76" t="s">
        <v>1133</v>
      </c>
      <c r="F1057" s="96" t="s">
        <v>957</v>
      </c>
      <c r="G1057" s="54">
        <v>2881.87</v>
      </c>
      <c r="H1057" s="28">
        <v>4231</v>
      </c>
    </row>
    <row r="1058" spans="1:8" x14ac:dyDescent="0.25">
      <c r="A1058" s="76"/>
      <c r="B1058" s="76"/>
      <c r="C1058" s="76"/>
      <c r="D1058" s="76"/>
      <c r="E1058" s="76"/>
      <c r="F1058" s="96"/>
      <c r="G1058" s="54">
        <v>1000</v>
      </c>
      <c r="H1058" s="28">
        <v>0</v>
      </c>
    </row>
    <row r="1059" spans="1:8" x14ac:dyDescent="0.25">
      <c r="A1059" s="76"/>
      <c r="B1059" s="76"/>
      <c r="C1059" s="76"/>
      <c r="D1059" s="76"/>
      <c r="E1059" s="76"/>
      <c r="F1059" s="96"/>
      <c r="G1059" s="57"/>
      <c r="H1059" s="28">
        <v>0</v>
      </c>
    </row>
    <row r="1060" spans="1:8" x14ac:dyDescent="0.25">
      <c r="A1060" s="76" t="s">
        <v>1186</v>
      </c>
      <c r="B1060" s="76" t="s">
        <v>1187</v>
      </c>
      <c r="C1060" s="76" t="s">
        <v>133</v>
      </c>
      <c r="D1060" s="76" t="s">
        <v>99</v>
      </c>
      <c r="E1060" s="76" t="s">
        <v>1133</v>
      </c>
      <c r="F1060" s="94" t="s">
        <v>205</v>
      </c>
      <c r="G1060" s="54">
        <v>0</v>
      </c>
      <c r="H1060" s="28">
        <v>0</v>
      </c>
    </row>
    <row r="1061" spans="1:8" x14ac:dyDescent="0.25">
      <c r="A1061" s="76"/>
      <c r="B1061" s="76"/>
      <c r="C1061" s="76"/>
      <c r="D1061" s="76"/>
      <c r="E1061" s="76"/>
      <c r="F1061" s="94"/>
      <c r="G1061" s="28">
        <v>0</v>
      </c>
      <c r="H1061" s="28">
        <v>0</v>
      </c>
    </row>
    <row r="1062" spans="1:8" x14ac:dyDescent="0.25">
      <c r="A1062" s="76"/>
      <c r="B1062" s="76"/>
      <c r="C1062" s="76"/>
      <c r="D1062" s="76"/>
      <c r="E1062" s="76"/>
      <c r="F1062" s="94"/>
      <c r="G1062" s="29"/>
      <c r="H1062" s="28">
        <v>0</v>
      </c>
    </row>
    <row r="1063" spans="1:8" x14ac:dyDescent="0.25">
      <c r="A1063" s="76" t="s">
        <v>1188</v>
      </c>
      <c r="B1063" s="76" t="s">
        <v>1189</v>
      </c>
      <c r="C1063" s="76" t="s">
        <v>133</v>
      </c>
      <c r="D1063" s="76" t="s">
        <v>99</v>
      </c>
      <c r="E1063" s="76" t="s">
        <v>1133</v>
      </c>
      <c r="F1063" s="94" t="s">
        <v>101</v>
      </c>
      <c r="G1063" s="28">
        <v>0</v>
      </c>
      <c r="H1063" s="28">
        <v>0</v>
      </c>
    </row>
    <row r="1064" spans="1:8" x14ac:dyDescent="0.25">
      <c r="A1064" s="76"/>
      <c r="B1064" s="76"/>
      <c r="C1064" s="76"/>
      <c r="D1064" s="76"/>
      <c r="E1064" s="76"/>
      <c r="F1064" s="94"/>
      <c r="G1064" s="28">
        <v>0</v>
      </c>
      <c r="H1064" s="28">
        <v>0</v>
      </c>
    </row>
    <row r="1065" spans="1:8" x14ac:dyDescent="0.25">
      <c r="A1065" s="76"/>
      <c r="B1065" s="76"/>
      <c r="C1065" s="76"/>
      <c r="D1065" s="76"/>
      <c r="E1065" s="76"/>
      <c r="F1065" s="94"/>
      <c r="G1065" s="29"/>
      <c r="H1065" s="28">
        <v>0</v>
      </c>
    </row>
    <row r="1066" spans="1:8" x14ac:dyDescent="0.25">
      <c r="A1066" s="76" t="s">
        <v>1190</v>
      </c>
      <c r="B1066" s="76" t="s">
        <v>1191</v>
      </c>
      <c r="C1066" s="76" t="s">
        <v>133</v>
      </c>
      <c r="D1066" s="76" t="s">
        <v>99</v>
      </c>
      <c r="E1066" s="76" t="s">
        <v>1133</v>
      </c>
      <c r="F1066" s="94" t="s">
        <v>101</v>
      </c>
      <c r="G1066" s="28">
        <v>0</v>
      </c>
      <c r="H1066" s="28">
        <v>0</v>
      </c>
    </row>
    <row r="1067" spans="1:8" x14ac:dyDescent="0.25">
      <c r="A1067" s="76"/>
      <c r="B1067" s="76"/>
      <c r="C1067" s="76"/>
      <c r="D1067" s="76"/>
      <c r="E1067" s="76"/>
      <c r="F1067" s="94"/>
      <c r="G1067" s="28">
        <v>0</v>
      </c>
      <c r="H1067" s="28">
        <v>0</v>
      </c>
    </row>
    <row r="1068" spans="1:8" x14ac:dyDescent="0.25">
      <c r="A1068" s="76"/>
      <c r="B1068" s="76"/>
      <c r="C1068" s="76"/>
      <c r="D1068" s="76"/>
      <c r="E1068" s="76"/>
      <c r="F1068" s="94"/>
      <c r="G1068" s="29"/>
      <c r="H1068" s="28">
        <v>0</v>
      </c>
    </row>
    <row r="1069" spans="1:8" x14ac:dyDescent="0.25">
      <c r="A1069" s="76" t="s">
        <v>1192</v>
      </c>
      <c r="B1069" s="76" t="s">
        <v>1193</v>
      </c>
      <c r="C1069" s="76" t="s">
        <v>133</v>
      </c>
      <c r="D1069" s="76" t="s">
        <v>99</v>
      </c>
      <c r="E1069" s="76" t="s">
        <v>1133</v>
      </c>
      <c r="F1069" s="94" t="s">
        <v>107</v>
      </c>
      <c r="G1069" s="28">
        <v>0</v>
      </c>
      <c r="H1069" s="28">
        <v>0</v>
      </c>
    </row>
    <row r="1070" spans="1:8" x14ac:dyDescent="0.25">
      <c r="A1070" s="76"/>
      <c r="B1070" s="76"/>
      <c r="C1070" s="76"/>
      <c r="D1070" s="76"/>
      <c r="E1070" s="76"/>
      <c r="F1070" s="94"/>
      <c r="G1070" s="28">
        <v>0</v>
      </c>
      <c r="H1070" s="28">
        <v>0</v>
      </c>
    </row>
    <row r="1071" spans="1:8" x14ac:dyDescent="0.25">
      <c r="A1071" s="76"/>
      <c r="B1071" s="76"/>
      <c r="C1071" s="76"/>
      <c r="D1071" s="76"/>
      <c r="E1071" s="76"/>
      <c r="F1071" s="94"/>
      <c r="G1071" s="29"/>
      <c r="H1071" s="28">
        <v>0</v>
      </c>
    </row>
    <row r="1072" spans="1:8" x14ac:dyDescent="0.25">
      <c r="A1072" s="76" t="s">
        <v>1194</v>
      </c>
      <c r="B1072" s="76" t="s">
        <v>271</v>
      </c>
      <c r="C1072" s="76" t="s">
        <v>133</v>
      </c>
      <c r="D1072" s="76" t="s">
        <v>99</v>
      </c>
      <c r="E1072" s="76" t="s">
        <v>1133</v>
      </c>
      <c r="F1072" s="94" t="s">
        <v>219</v>
      </c>
      <c r="G1072" s="28">
        <v>0</v>
      </c>
      <c r="H1072" s="28">
        <v>0</v>
      </c>
    </row>
    <row r="1073" spans="1:8" x14ac:dyDescent="0.25">
      <c r="A1073" s="76"/>
      <c r="B1073" s="76"/>
      <c r="C1073" s="76"/>
      <c r="D1073" s="76"/>
      <c r="E1073" s="76"/>
      <c r="F1073" s="94"/>
      <c r="G1073" s="28">
        <v>0</v>
      </c>
      <c r="H1073" s="28">
        <v>0</v>
      </c>
    </row>
    <row r="1074" spans="1:8" x14ac:dyDescent="0.25">
      <c r="A1074" s="76"/>
      <c r="B1074" s="76"/>
      <c r="C1074" s="76"/>
      <c r="D1074" s="76"/>
      <c r="E1074" s="76"/>
      <c r="F1074" s="94"/>
      <c r="G1074" s="29"/>
      <c r="H1074" s="28">
        <v>0</v>
      </c>
    </row>
    <row r="1075" spans="1:8" x14ac:dyDescent="0.25">
      <c r="A1075" s="76" t="s">
        <v>1195</v>
      </c>
      <c r="B1075" s="76" t="s">
        <v>1193</v>
      </c>
      <c r="C1075" s="76" t="s">
        <v>1196</v>
      </c>
      <c r="D1075" s="76" t="s">
        <v>1197</v>
      </c>
      <c r="E1075" s="76" t="s">
        <v>1133</v>
      </c>
      <c r="F1075" s="94" t="s">
        <v>738</v>
      </c>
      <c r="G1075" s="28">
        <v>0</v>
      </c>
      <c r="H1075" s="28">
        <v>0</v>
      </c>
    </row>
    <row r="1076" spans="1:8" x14ac:dyDescent="0.25">
      <c r="A1076" s="76"/>
      <c r="B1076" s="76"/>
      <c r="C1076" s="76"/>
      <c r="D1076" s="76"/>
      <c r="E1076" s="76"/>
      <c r="F1076" s="94"/>
      <c r="G1076" s="54">
        <v>0</v>
      </c>
      <c r="H1076" s="28">
        <v>0</v>
      </c>
    </row>
    <row r="1077" spans="1:8" x14ac:dyDescent="0.25">
      <c r="A1077" s="76"/>
      <c r="B1077" s="76"/>
      <c r="C1077" s="76"/>
      <c r="D1077" s="76"/>
      <c r="E1077" s="76"/>
      <c r="F1077" s="94"/>
      <c r="G1077" s="29"/>
      <c r="H1077" s="28">
        <v>0</v>
      </c>
    </row>
    <row r="1078" spans="1:8" x14ac:dyDescent="0.25">
      <c r="A1078" s="76" t="s">
        <v>1198</v>
      </c>
      <c r="B1078" s="76" t="s">
        <v>1199</v>
      </c>
      <c r="C1078" s="76" t="s">
        <v>370</v>
      </c>
      <c r="D1078" s="76" t="s">
        <v>1200</v>
      </c>
      <c r="E1078" s="76" t="s">
        <v>1133</v>
      </c>
      <c r="F1078" s="94" t="s">
        <v>738</v>
      </c>
      <c r="G1078" s="28">
        <v>0</v>
      </c>
      <c r="H1078" s="28">
        <v>0</v>
      </c>
    </row>
    <row r="1079" spans="1:8" x14ac:dyDescent="0.25">
      <c r="A1079" s="76"/>
      <c r="B1079" s="76"/>
      <c r="C1079" s="76"/>
      <c r="D1079" s="76"/>
      <c r="E1079" s="76"/>
      <c r="F1079" s="94"/>
      <c r="G1079" s="54">
        <v>1000</v>
      </c>
      <c r="H1079" s="28">
        <v>0</v>
      </c>
    </row>
    <row r="1080" spans="1:8" x14ac:dyDescent="0.25">
      <c r="A1080" s="76"/>
      <c r="B1080" s="76"/>
      <c r="C1080" s="76"/>
      <c r="D1080" s="76"/>
      <c r="E1080" s="76"/>
      <c r="F1080" s="94"/>
      <c r="G1080" s="29"/>
      <c r="H1080" s="28">
        <v>0</v>
      </c>
    </row>
    <row r="1081" spans="1:8" ht="28.5" x14ac:dyDescent="0.25">
      <c r="A1081" s="3" t="s">
        <v>1720</v>
      </c>
      <c r="B1081" s="3" t="s">
        <v>1649</v>
      </c>
      <c r="C1081" s="17" t="s">
        <v>385</v>
      </c>
      <c r="D1081" s="3" t="s">
        <v>1669</v>
      </c>
      <c r="E1081" s="1" t="s">
        <v>1680</v>
      </c>
      <c r="F1081" s="3" t="s">
        <v>1384</v>
      </c>
      <c r="G1081" s="9" t="s">
        <v>1201</v>
      </c>
      <c r="H1081" s="9" t="s">
        <v>1201</v>
      </c>
    </row>
    <row r="1082" spans="1:8" ht="28.5" x14ac:dyDescent="0.25">
      <c r="A1082" s="3" t="s">
        <v>1202</v>
      </c>
      <c r="B1082" s="3" t="s">
        <v>1650</v>
      </c>
      <c r="C1082" s="17" t="s">
        <v>385</v>
      </c>
      <c r="D1082" s="3" t="s">
        <v>1670</v>
      </c>
      <c r="E1082" s="1" t="s">
        <v>1680</v>
      </c>
      <c r="F1082" s="3" t="s">
        <v>493</v>
      </c>
      <c r="G1082" s="9" t="s">
        <v>1203</v>
      </c>
      <c r="H1082" s="9" t="s">
        <v>1204</v>
      </c>
    </row>
    <row r="1083" spans="1:8" ht="28.5" x14ac:dyDescent="0.25">
      <c r="A1083" s="3" t="s">
        <v>1720</v>
      </c>
      <c r="B1083" s="3" t="s">
        <v>1651</v>
      </c>
      <c r="C1083" s="17" t="s">
        <v>385</v>
      </c>
      <c r="D1083" s="3" t="s">
        <v>1671</v>
      </c>
      <c r="E1083" s="1" t="s">
        <v>1680</v>
      </c>
      <c r="F1083" s="3" t="s">
        <v>1158</v>
      </c>
      <c r="G1083" s="9" t="s">
        <v>1201</v>
      </c>
      <c r="H1083" s="9" t="s">
        <v>1201</v>
      </c>
    </row>
    <row r="1084" spans="1:8" ht="28.5" x14ac:dyDescent="0.25">
      <c r="A1084" s="3" t="s">
        <v>1720</v>
      </c>
      <c r="B1084" s="3" t="s">
        <v>1652</v>
      </c>
      <c r="C1084" s="17" t="s">
        <v>385</v>
      </c>
      <c r="D1084" s="3" t="s">
        <v>1672</v>
      </c>
      <c r="E1084" s="1" t="s">
        <v>1680</v>
      </c>
      <c r="F1084" s="3" t="s">
        <v>733</v>
      </c>
      <c r="G1084" s="9" t="s">
        <v>1201</v>
      </c>
      <c r="H1084" s="9" t="s">
        <v>1201</v>
      </c>
    </row>
    <row r="1085" spans="1:8" ht="28.5" x14ac:dyDescent="0.25">
      <c r="A1085" s="3" t="s">
        <v>1205</v>
      </c>
      <c r="B1085" s="3" t="s">
        <v>1653</v>
      </c>
      <c r="C1085" s="17" t="s">
        <v>385</v>
      </c>
      <c r="D1085" s="3" t="s">
        <v>1673</v>
      </c>
      <c r="E1085" s="1" t="s">
        <v>1680</v>
      </c>
      <c r="F1085" s="18" t="s">
        <v>343</v>
      </c>
      <c r="G1085" s="9" t="s">
        <v>1206</v>
      </c>
      <c r="H1085" s="9" t="s">
        <v>1207</v>
      </c>
    </row>
    <row r="1086" spans="1:8" ht="28.5" x14ac:dyDescent="0.25">
      <c r="A1086" s="3" t="s">
        <v>1208</v>
      </c>
      <c r="B1086" s="3" t="s">
        <v>1654</v>
      </c>
      <c r="C1086" s="17" t="s">
        <v>1661</v>
      </c>
      <c r="D1086" s="3" t="s">
        <v>563</v>
      </c>
      <c r="E1086" s="1" t="s">
        <v>1680</v>
      </c>
      <c r="F1086" s="15" t="s">
        <v>1681</v>
      </c>
      <c r="G1086" s="9" t="s">
        <v>1209</v>
      </c>
      <c r="H1086" s="9" t="s">
        <v>1210</v>
      </c>
    </row>
    <row r="1087" spans="1:8" ht="28.5" x14ac:dyDescent="0.25">
      <c r="A1087" s="3" t="s">
        <v>1720</v>
      </c>
      <c r="B1087" s="3" t="s">
        <v>1655</v>
      </c>
      <c r="C1087" s="17" t="s">
        <v>1662</v>
      </c>
      <c r="D1087" s="3" t="s">
        <v>1674</v>
      </c>
      <c r="E1087" s="1" t="s">
        <v>1680</v>
      </c>
      <c r="F1087" s="3" t="s">
        <v>205</v>
      </c>
      <c r="G1087" s="9" t="s">
        <v>1201</v>
      </c>
      <c r="H1087" s="9" t="s">
        <v>1201</v>
      </c>
    </row>
    <row r="1088" spans="1:8" ht="42.75" x14ac:dyDescent="0.25">
      <c r="A1088" s="3" t="s">
        <v>1720</v>
      </c>
      <c r="B1088" s="3" t="s">
        <v>1656</v>
      </c>
      <c r="C1088" s="17" t="s">
        <v>1663</v>
      </c>
      <c r="D1088" s="3" t="s">
        <v>1675</v>
      </c>
      <c r="E1088" s="1" t="s">
        <v>1680</v>
      </c>
      <c r="F1088" s="3" t="s">
        <v>1682</v>
      </c>
      <c r="G1088" s="9" t="s">
        <v>1201</v>
      </c>
      <c r="H1088" s="9" t="s">
        <v>1201</v>
      </c>
    </row>
    <row r="1089" spans="1:8" ht="28.5" x14ac:dyDescent="0.25">
      <c r="A1089" s="3" t="s">
        <v>1720</v>
      </c>
      <c r="B1089" s="3" t="s">
        <v>1657</v>
      </c>
      <c r="C1089" s="17" t="s">
        <v>1664</v>
      </c>
      <c r="D1089" s="3" t="s">
        <v>1676</v>
      </c>
      <c r="E1089" s="1" t="s">
        <v>1680</v>
      </c>
      <c r="F1089" s="3" t="s">
        <v>936</v>
      </c>
      <c r="G1089" s="9" t="s">
        <v>1201</v>
      </c>
      <c r="H1089" s="9" t="s">
        <v>1201</v>
      </c>
    </row>
    <row r="1090" spans="1:8" ht="85.5" x14ac:dyDescent="0.25">
      <c r="A1090" s="3" t="s">
        <v>1720</v>
      </c>
      <c r="B1090" s="3" t="s">
        <v>1658</v>
      </c>
      <c r="C1090" s="17" t="s">
        <v>1665</v>
      </c>
      <c r="D1090" s="3" t="s">
        <v>563</v>
      </c>
      <c r="E1090" s="1" t="s">
        <v>1680</v>
      </c>
      <c r="F1090" s="3" t="s">
        <v>101</v>
      </c>
      <c r="G1090" s="9" t="s">
        <v>1201</v>
      </c>
      <c r="H1090" s="9" t="s">
        <v>1201</v>
      </c>
    </row>
    <row r="1091" spans="1:8" ht="28.5" x14ac:dyDescent="0.25">
      <c r="A1091" s="3" t="s">
        <v>1211</v>
      </c>
      <c r="B1091" s="3" t="s">
        <v>1659</v>
      </c>
      <c r="C1091" s="17" t="s">
        <v>1666</v>
      </c>
      <c r="D1091" s="3" t="s">
        <v>1677</v>
      </c>
      <c r="E1091" s="1" t="s">
        <v>1680</v>
      </c>
      <c r="F1091" s="19" t="s">
        <v>1683</v>
      </c>
      <c r="G1091" s="58" t="s">
        <v>1212</v>
      </c>
      <c r="H1091" s="9" t="s">
        <v>1213</v>
      </c>
    </row>
    <row r="1092" spans="1:8" ht="28.5" x14ac:dyDescent="0.25">
      <c r="A1092" s="3" t="s">
        <v>1720</v>
      </c>
      <c r="B1092" s="3" t="s">
        <v>1660</v>
      </c>
      <c r="C1092" s="17" t="s">
        <v>1667</v>
      </c>
      <c r="D1092" s="3" t="s">
        <v>1678</v>
      </c>
      <c r="E1092" s="1" t="s">
        <v>1680</v>
      </c>
      <c r="F1092" s="18" t="s">
        <v>112</v>
      </c>
      <c r="G1092" s="9" t="s">
        <v>1201</v>
      </c>
      <c r="H1092" s="9" t="s">
        <v>1201</v>
      </c>
    </row>
    <row r="1093" spans="1:8" ht="42.75" x14ac:dyDescent="0.25">
      <c r="A1093" s="3" t="s">
        <v>1720</v>
      </c>
      <c r="B1093" s="3" t="s">
        <v>403</v>
      </c>
      <c r="C1093" s="17" t="s">
        <v>1668</v>
      </c>
      <c r="D1093" s="3" t="s">
        <v>1679</v>
      </c>
      <c r="E1093" s="1" t="s">
        <v>1680</v>
      </c>
      <c r="F1093" s="18" t="s">
        <v>373</v>
      </c>
      <c r="G1093" s="9" t="s">
        <v>1201</v>
      </c>
      <c r="H1093" s="9" t="s">
        <v>1201</v>
      </c>
    </row>
    <row r="1094" spans="1:8" ht="45" customHeight="1" x14ac:dyDescent="0.25">
      <c r="A1094" s="77" t="s">
        <v>1214</v>
      </c>
      <c r="B1094" s="77" t="s">
        <v>1215</v>
      </c>
      <c r="C1094" s="77" t="s">
        <v>190</v>
      </c>
      <c r="D1094" s="77" t="s">
        <v>244</v>
      </c>
      <c r="E1094" s="77" t="s">
        <v>1216</v>
      </c>
      <c r="F1094" s="97" t="s">
        <v>386</v>
      </c>
      <c r="G1094" s="59">
        <v>1260.99</v>
      </c>
      <c r="H1094" s="59">
        <v>2456</v>
      </c>
    </row>
    <row r="1095" spans="1:8" ht="45" customHeight="1" x14ac:dyDescent="0.25">
      <c r="A1095" s="77"/>
      <c r="B1095" s="77"/>
      <c r="C1095" s="77"/>
      <c r="D1095" s="77"/>
      <c r="E1095" s="77"/>
      <c r="F1095" s="76"/>
      <c r="G1095" s="59">
        <v>976.83</v>
      </c>
      <c r="H1095" s="59">
        <v>0</v>
      </c>
    </row>
    <row r="1096" spans="1:8" ht="45" customHeight="1" x14ac:dyDescent="0.25">
      <c r="A1096" s="77" t="s">
        <v>1720</v>
      </c>
      <c r="B1096" s="77" t="s">
        <v>1217</v>
      </c>
      <c r="C1096" s="77" t="s">
        <v>190</v>
      </c>
      <c r="D1096" s="77" t="s">
        <v>244</v>
      </c>
      <c r="E1096" s="77" t="s">
        <v>1216</v>
      </c>
      <c r="F1096" s="97" t="s">
        <v>28</v>
      </c>
      <c r="G1096" s="59">
        <v>0</v>
      </c>
      <c r="H1096" s="59">
        <v>0</v>
      </c>
    </row>
    <row r="1097" spans="1:8" ht="45" customHeight="1" x14ac:dyDescent="0.25">
      <c r="A1097" s="77"/>
      <c r="B1097" s="77"/>
      <c r="C1097" s="77"/>
      <c r="D1097" s="77"/>
      <c r="E1097" s="77"/>
      <c r="F1097" s="76"/>
      <c r="G1097" s="59">
        <v>812.7</v>
      </c>
      <c r="H1097" s="59">
        <v>0</v>
      </c>
    </row>
    <row r="1098" spans="1:8" ht="45" customHeight="1" x14ac:dyDescent="0.25">
      <c r="A1098" s="77" t="s">
        <v>1218</v>
      </c>
      <c r="B1098" s="77" t="s">
        <v>1219</v>
      </c>
      <c r="C1098" s="77" t="s">
        <v>190</v>
      </c>
      <c r="D1098" s="77" t="s">
        <v>244</v>
      </c>
      <c r="E1098" s="77" t="s">
        <v>1216</v>
      </c>
      <c r="F1098" s="97" t="s">
        <v>45</v>
      </c>
      <c r="G1098" s="59">
        <v>1919.98</v>
      </c>
      <c r="H1098" s="59">
        <v>0</v>
      </c>
    </row>
    <row r="1099" spans="1:8" ht="45" customHeight="1" x14ac:dyDescent="0.25">
      <c r="A1099" s="77"/>
      <c r="B1099" s="77"/>
      <c r="C1099" s="77"/>
      <c r="D1099" s="77"/>
      <c r="E1099" s="77"/>
      <c r="F1099" s="76"/>
      <c r="G1099" s="59">
        <v>858</v>
      </c>
      <c r="H1099" s="59">
        <v>996</v>
      </c>
    </row>
    <row r="1100" spans="1:8" ht="45" customHeight="1" x14ac:dyDescent="0.25">
      <c r="A1100" s="77" t="s">
        <v>1720</v>
      </c>
      <c r="B1100" s="77" t="s">
        <v>1220</v>
      </c>
      <c r="C1100" s="77" t="s">
        <v>1684</v>
      </c>
      <c r="D1100" s="77" t="s">
        <v>99</v>
      </c>
      <c r="E1100" s="77" t="s">
        <v>1216</v>
      </c>
      <c r="F1100" s="97" t="s">
        <v>380</v>
      </c>
      <c r="G1100" s="59">
        <v>0</v>
      </c>
      <c r="H1100" s="59">
        <v>0</v>
      </c>
    </row>
    <row r="1101" spans="1:8" ht="45" customHeight="1" x14ac:dyDescent="0.25">
      <c r="A1101" s="77"/>
      <c r="B1101" s="77"/>
      <c r="C1101" s="77"/>
      <c r="D1101" s="77"/>
      <c r="E1101" s="77"/>
      <c r="F1101" s="76"/>
      <c r="G1101" s="59">
        <v>800</v>
      </c>
      <c r="H1101" s="59">
        <v>0</v>
      </c>
    </row>
    <row r="1102" spans="1:8" ht="45" customHeight="1" x14ac:dyDescent="0.25">
      <c r="A1102" s="77" t="s">
        <v>1720</v>
      </c>
      <c r="B1102" s="77" t="s">
        <v>1221</v>
      </c>
      <c r="C1102" s="77" t="s">
        <v>1685</v>
      </c>
      <c r="D1102" s="77" t="s">
        <v>1222</v>
      </c>
      <c r="E1102" s="77" t="s">
        <v>1216</v>
      </c>
      <c r="F1102" s="97" t="s">
        <v>239</v>
      </c>
      <c r="G1102" s="59">
        <v>0</v>
      </c>
      <c r="H1102" s="59">
        <v>0</v>
      </c>
    </row>
    <row r="1103" spans="1:8" ht="45" customHeight="1" x14ac:dyDescent="0.25">
      <c r="A1103" s="77"/>
      <c r="B1103" s="77"/>
      <c r="C1103" s="77"/>
      <c r="D1103" s="77"/>
      <c r="E1103" s="77"/>
      <c r="F1103" s="76"/>
      <c r="G1103" s="59">
        <v>1000</v>
      </c>
      <c r="H1103" s="59">
        <v>0</v>
      </c>
    </row>
    <row r="1104" spans="1:8" ht="45" customHeight="1" x14ac:dyDescent="0.25">
      <c r="A1104" s="77" t="s">
        <v>1720</v>
      </c>
      <c r="B1104" s="77" t="s">
        <v>1223</v>
      </c>
      <c r="C1104" s="77" t="s">
        <v>677</v>
      </c>
      <c r="D1104" s="77" t="s">
        <v>99</v>
      </c>
      <c r="E1104" s="77" t="s">
        <v>1216</v>
      </c>
      <c r="F1104" s="97" t="s">
        <v>32</v>
      </c>
      <c r="G1104" s="59">
        <v>0</v>
      </c>
      <c r="H1104" s="59">
        <v>0</v>
      </c>
    </row>
    <row r="1105" spans="1:8" ht="45" customHeight="1" x14ac:dyDescent="0.25">
      <c r="A1105" s="77"/>
      <c r="B1105" s="77"/>
      <c r="C1105" s="77"/>
      <c r="D1105" s="77"/>
      <c r="E1105" s="77"/>
      <c r="F1105" s="76"/>
      <c r="G1105" s="59">
        <v>2000</v>
      </c>
      <c r="H1105" s="59">
        <v>0</v>
      </c>
    </row>
    <row r="1106" spans="1:8" ht="45" customHeight="1" x14ac:dyDescent="0.25">
      <c r="A1106" s="77" t="s">
        <v>1720</v>
      </c>
      <c r="B1106" s="77" t="s">
        <v>1224</v>
      </c>
      <c r="C1106" s="77" t="s">
        <v>1686</v>
      </c>
      <c r="D1106" s="77" t="s">
        <v>1225</v>
      </c>
      <c r="E1106" s="77" t="s">
        <v>1216</v>
      </c>
      <c r="F1106" s="97" t="s">
        <v>1104</v>
      </c>
      <c r="G1106" s="59">
        <v>0</v>
      </c>
      <c r="H1106" s="59">
        <v>0</v>
      </c>
    </row>
    <row r="1107" spans="1:8" ht="45" customHeight="1" x14ac:dyDescent="0.25">
      <c r="A1107" s="77"/>
      <c r="B1107" s="77"/>
      <c r="C1107" s="77"/>
      <c r="D1107" s="77"/>
      <c r="E1107" s="77"/>
      <c r="F1107" s="76"/>
      <c r="G1107" s="59">
        <v>0</v>
      </c>
      <c r="H1107" s="59">
        <v>0</v>
      </c>
    </row>
    <row r="1108" spans="1:8" ht="45" customHeight="1" x14ac:dyDescent="0.25">
      <c r="A1108" s="77" t="s">
        <v>1720</v>
      </c>
      <c r="B1108" s="77" t="s">
        <v>1226</v>
      </c>
      <c r="C1108" s="77" t="s">
        <v>1687</v>
      </c>
      <c r="D1108" s="77" t="s">
        <v>1222</v>
      </c>
      <c r="E1108" s="77" t="s">
        <v>1216</v>
      </c>
      <c r="F1108" s="97" t="s">
        <v>242</v>
      </c>
      <c r="G1108" s="59">
        <v>0</v>
      </c>
      <c r="H1108" s="59">
        <v>0</v>
      </c>
    </row>
    <row r="1109" spans="1:8" ht="45" customHeight="1" x14ac:dyDescent="0.25">
      <c r="A1109" s="77"/>
      <c r="B1109" s="77"/>
      <c r="C1109" s="77"/>
      <c r="D1109" s="77"/>
      <c r="E1109" s="77"/>
      <c r="F1109" s="76"/>
      <c r="G1109" s="59">
        <v>1000</v>
      </c>
      <c r="H1109" s="59">
        <v>0</v>
      </c>
    </row>
    <row r="1110" spans="1:8" ht="45" customHeight="1" x14ac:dyDescent="0.25">
      <c r="A1110" s="77" t="s">
        <v>1227</v>
      </c>
      <c r="B1110" s="77" t="s">
        <v>1228</v>
      </c>
      <c r="C1110" s="77" t="s">
        <v>1688</v>
      </c>
      <c r="D1110" s="77" t="s">
        <v>1222</v>
      </c>
      <c r="E1110" s="77" t="s">
        <v>1216</v>
      </c>
      <c r="F1110" s="97" t="s">
        <v>60</v>
      </c>
      <c r="G1110" s="59">
        <v>3000</v>
      </c>
      <c r="H1110" s="59">
        <v>0</v>
      </c>
    </row>
    <row r="1111" spans="1:8" ht="45" customHeight="1" x14ac:dyDescent="0.25">
      <c r="A1111" s="77"/>
      <c r="B1111" s="77"/>
      <c r="C1111" s="77"/>
      <c r="D1111" s="77"/>
      <c r="E1111" s="77"/>
      <c r="F1111" s="76"/>
      <c r="G1111" s="59">
        <v>1908</v>
      </c>
      <c r="H1111" s="59">
        <v>1766</v>
      </c>
    </row>
    <row r="1112" spans="1:8" ht="45" customHeight="1" x14ac:dyDescent="0.25">
      <c r="A1112" s="77" t="s">
        <v>1229</v>
      </c>
      <c r="B1112" s="77" t="s">
        <v>1230</v>
      </c>
      <c r="C1112" s="77" t="s">
        <v>1688</v>
      </c>
      <c r="D1112" s="77" t="s">
        <v>1222</v>
      </c>
      <c r="E1112" s="77" t="s">
        <v>1216</v>
      </c>
      <c r="F1112" s="97" t="s">
        <v>60</v>
      </c>
      <c r="G1112" s="59">
        <v>3000</v>
      </c>
      <c r="H1112" s="59">
        <v>0</v>
      </c>
    </row>
    <row r="1113" spans="1:8" ht="45" customHeight="1" x14ac:dyDescent="0.25">
      <c r="A1113" s="77"/>
      <c r="B1113" s="77"/>
      <c r="C1113" s="77"/>
      <c r="D1113" s="77"/>
      <c r="E1113" s="77"/>
      <c r="F1113" s="76"/>
      <c r="G1113" s="59">
        <v>2000</v>
      </c>
      <c r="H1113" s="59">
        <v>1466</v>
      </c>
    </row>
    <row r="1114" spans="1:8" ht="45" customHeight="1" x14ac:dyDescent="0.25">
      <c r="A1114" s="77" t="s">
        <v>1231</v>
      </c>
      <c r="B1114" s="77" t="s">
        <v>1232</v>
      </c>
      <c r="C1114" s="77" t="s">
        <v>1689</v>
      </c>
      <c r="D1114" s="77" t="s">
        <v>1222</v>
      </c>
      <c r="E1114" s="77" t="s">
        <v>1216</v>
      </c>
      <c r="F1114" s="97" t="s">
        <v>1233</v>
      </c>
      <c r="G1114" s="59">
        <v>2219.7800000000002</v>
      </c>
      <c r="H1114" s="59">
        <v>2456</v>
      </c>
    </row>
    <row r="1115" spans="1:8" ht="45" customHeight="1" x14ac:dyDescent="0.25">
      <c r="A1115" s="77"/>
      <c r="B1115" s="77"/>
      <c r="C1115" s="77"/>
      <c r="D1115" s="77"/>
      <c r="E1115" s="77"/>
      <c r="F1115" s="76"/>
      <c r="G1115" s="59">
        <v>591.79999999999995</v>
      </c>
      <c r="H1115" s="59">
        <v>0</v>
      </c>
    </row>
    <row r="1116" spans="1:8" ht="45" customHeight="1" x14ac:dyDescent="0.25">
      <c r="A1116" s="77" t="s">
        <v>1720</v>
      </c>
      <c r="B1116" s="77" t="s">
        <v>1234</v>
      </c>
      <c r="C1116" s="77" t="s">
        <v>1690</v>
      </c>
      <c r="D1116" s="77" t="s">
        <v>1235</v>
      </c>
      <c r="E1116" s="77" t="s">
        <v>1216</v>
      </c>
      <c r="F1116" s="97" t="s">
        <v>1108</v>
      </c>
      <c r="G1116" s="59">
        <v>0</v>
      </c>
      <c r="H1116" s="59">
        <v>0</v>
      </c>
    </row>
    <row r="1117" spans="1:8" ht="45" customHeight="1" x14ac:dyDescent="0.25">
      <c r="A1117" s="77"/>
      <c r="B1117" s="77"/>
      <c r="C1117" s="77"/>
      <c r="D1117" s="77"/>
      <c r="E1117" s="77"/>
      <c r="F1117" s="76"/>
      <c r="G1117" s="59">
        <v>0</v>
      </c>
      <c r="H1117" s="59">
        <v>0</v>
      </c>
    </row>
    <row r="1118" spans="1:8" x14ac:dyDescent="0.25">
      <c r="A1118" s="77" t="s">
        <v>1236</v>
      </c>
      <c r="B1118" s="77" t="s">
        <v>1691</v>
      </c>
      <c r="C1118" s="77" t="s">
        <v>143</v>
      </c>
      <c r="D1118" s="77" t="s">
        <v>1705</v>
      </c>
      <c r="E1118" s="98" t="s">
        <v>1709</v>
      </c>
      <c r="F1118" s="86" t="s">
        <v>490</v>
      </c>
      <c r="G1118" s="60">
        <v>0</v>
      </c>
      <c r="H1118" s="60">
        <v>8108</v>
      </c>
    </row>
    <row r="1119" spans="1:8" x14ac:dyDescent="0.25">
      <c r="A1119" s="82"/>
      <c r="B1119" s="77"/>
      <c r="C1119" s="77"/>
      <c r="D1119" s="77"/>
      <c r="E1119" s="99"/>
      <c r="F1119" s="82"/>
      <c r="G1119" s="60">
        <v>0</v>
      </c>
      <c r="H1119" s="60">
        <v>0</v>
      </c>
    </row>
    <row r="1120" spans="1:8" x14ac:dyDescent="0.25">
      <c r="A1120" s="77" t="s">
        <v>1237</v>
      </c>
      <c r="B1120" s="77" t="s">
        <v>1692</v>
      </c>
      <c r="C1120" s="77" t="s">
        <v>143</v>
      </c>
      <c r="D1120" s="77" t="s">
        <v>1705</v>
      </c>
      <c r="E1120" s="98" t="s">
        <v>1709</v>
      </c>
      <c r="F1120" s="86" t="s">
        <v>493</v>
      </c>
      <c r="G1120" s="60">
        <v>0</v>
      </c>
      <c r="H1120" s="60">
        <v>0</v>
      </c>
    </row>
    <row r="1121" spans="1:8" x14ac:dyDescent="0.25">
      <c r="A1121" s="82"/>
      <c r="B1121" s="77"/>
      <c r="C1121" s="77"/>
      <c r="D1121" s="77"/>
      <c r="E1121" s="99"/>
      <c r="F1121" s="82"/>
      <c r="G1121" s="60">
        <v>0</v>
      </c>
      <c r="H1121" s="60">
        <v>0</v>
      </c>
    </row>
    <row r="1122" spans="1:8" x14ac:dyDescent="0.25">
      <c r="A1122" s="77" t="s">
        <v>1238</v>
      </c>
      <c r="B1122" s="77" t="s">
        <v>1693</v>
      </c>
      <c r="C1122" s="77" t="s">
        <v>143</v>
      </c>
      <c r="D1122" s="77" t="s">
        <v>1705</v>
      </c>
      <c r="E1122" s="98" t="s">
        <v>1709</v>
      </c>
      <c r="F1122" s="86" t="s">
        <v>938</v>
      </c>
      <c r="G1122" s="60">
        <v>0</v>
      </c>
      <c r="H1122" s="60">
        <v>0</v>
      </c>
    </row>
    <row r="1123" spans="1:8" x14ac:dyDescent="0.25">
      <c r="A1123" s="82"/>
      <c r="B1123" s="77"/>
      <c r="C1123" s="77"/>
      <c r="D1123" s="77"/>
      <c r="E1123" s="99"/>
      <c r="F1123" s="82"/>
      <c r="G1123" s="60">
        <v>0</v>
      </c>
      <c r="H1123" s="60">
        <v>0</v>
      </c>
    </row>
    <row r="1124" spans="1:8" x14ac:dyDescent="0.25">
      <c r="A1124" s="77" t="s">
        <v>1238</v>
      </c>
      <c r="B1124" s="77" t="s">
        <v>1694</v>
      </c>
      <c r="C1124" s="77" t="s">
        <v>143</v>
      </c>
      <c r="D1124" s="77" t="s">
        <v>1705</v>
      </c>
      <c r="E1124" s="98" t="s">
        <v>1709</v>
      </c>
      <c r="F1124" s="86" t="s">
        <v>728</v>
      </c>
      <c r="G1124" s="60">
        <v>0</v>
      </c>
      <c r="H1124" s="60">
        <v>0</v>
      </c>
    </row>
    <row r="1125" spans="1:8" x14ac:dyDescent="0.25">
      <c r="A1125" s="82"/>
      <c r="B1125" s="77"/>
      <c r="C1125" s="77"/>
      <c r="D1125" s="77"/>
      <c r="E1125" s="99"/>
      <c r="F1125" s="82"/>
      <c r="G1125" s="60">
        <v>0</v>
      </c>
      <c r="H1125" s="60">
        <v>0</v>
      </c>
    </row>
    <row r="1126" spans="1:8" x14ac:dyDescent="0.25">
      <c r="A1126" s="77" t="s">
        <v>1239</v>
      </c>
      <c r="B1126" s="77" t="s">
        <v>1695</v>
      </c>
      <c r="C1126" s="77" t="s">
        <v>143</v>
      </c>
      <c r="D1126" s="77" t="s">
        <v>1705</v>
      </c>
      <c r="E1126" s="98" t="s">
        <v>1709</v>
      </c>
      <c r="F1126" s="86" t="s">
        <v>856</v>
      </c>
      <c r="G1126" s="60">
        <v>0</v>
      </c>
      <c r="H1126" s="60">
        <v>0</v>
      </c>
    </row>
    <row r="1127" spans="1:8" x14ac:dyDescent="0.25">
      <c r="A1127" s="82"/>
      <c r="B1127" s="77"/>
      <c r="C1127" s="77"/>
      <c r="D1127" s="77"/>
      <c r="E1127" s="99"/>
      <c r="F1127" s="82"/>
      <c r="G1127" s="60">
        <v>0</v>
      </c>
      <c r="H1127" s="60">
        <v>100</v>
      </c>
    </row>
    <row r="1128" spans="1:8" x14ac:dyDescent="0.25">
      <c r="A1128" s="77" t="s">
        <v>1240</v>
      </c>
      <c r="B1128" s="77" t="s">
        <v>1696</v>
      </c>
      <c r="C1128" s="77" t="s">
        <v>143</v>
      </c>
      <c r="D1128" s="77" t="s">
        <v>1705</v>
      </c>
      <c r="E1128" s="98" t="s">
        <v>1709</v>
      </c>
      <c r="F1128" s="86" t="s">
        <v>1158</v>
      </c>
      <c r="G1128" s="60">
        <v>0</v>
      </c>
      <c r="H1128" s="60">
        <v>0</v>
      </c>
    </row>
    <row r="1129" spans="1:8" x14ac:dyDescent="0.25">
      <c r="A1129" s="82"/>
      <c r="B1129" s="77"/>
      <c r="C1129" s="77"/>
      <c r="D1129" s="77"/>
      <c r="E1129" s="99"/>
      <c r="F1129" s="82"/>
      <c r="G1129" s="60">
        <v>0</v>
      </c>
      <c r="H1129" s="60">
        <v>100</v>
      </c>
    </row>
    <row r="1130" spans="1:8" x14ac:dyDescent="0.25">
      <c r="A1130" s="77" t="s">
        <v>1238</v>
      </c>
      <c r="B1130" s="77" t="s">
        <v>1697</v>
      </c>
      <c r="C1130" s="77" t="s">
        <v>143</v>
      </c>
      <c r="D1130" s="77" t="s">
        <v>1705</v>
      </c>
      <c r="E1130" s="98" t="s">
        <v>1709</v>
      </c>
      <c r="F1130" s="86" t="s">
        <v>1710</v>
      </c>
      <c r="G1130" s="60">
        <v>0</v>
      </c>
      <c r="H1130" s="60">
        <v>0</v>
      </c>
    </row>
    <row r="1131" spans="1:8" x14ac:dyDescent="0.25">
      <c r="A1131" s="82"/>
      <c r="B1131" s="77"/>
      <c r="C1131" s="77"/>
      <c r="D1131" s="77"/>
      <c r="E1131" s="99"/>
      <c r="F1131" s="82"/>
      <c r="G1131" s="60">
        <v>0</v>
      </c>
      <c r="H1131" s="60">
        <v>0</v>
      </c>
    </row>
    <row r="1132" spans="1:8" x14ac:dyDescent="0.25">
      <c r="A1132" s="77" t="s">
        <v>1241</v>
      </c>
      <c r="B1132" s="77" t="s">
        <v>1698</v>
      </c>
      <c r="C1132" s="77" t="s">
        <v>143</v>
      </c>
      <c r="D1132" s="77" t="s">
        <v>1705</v>
      </c>
      <c r="E1132" s="98" t="s">
        <v>1709</v>
      </c>
      <c r="F1132" s="86" t="s">
        <v>359</v>
      </c>
      <c r="G1132" s="60">
        <v>0</v>
      </c>
      <c r="H1132" s="60">
        <v>0</v>
      </c>
    </row>
    <row r="1133" spans="1:8" x14ac:dyDescent="0.25">
      <c r="A1133" s="82"/>
      <c r="B1133" s="77"/>
      <c r="C1133" s="77"/>
      <c r="D1133" s="77"/>
      <c r="E1133" s="99"/>
      <c r="F1133" s="82"/>
      <c r="G1133" s="60">
        <v>0</v>
      </c>
      <c r="H1133" s="60">
        <v>200</v>
      </c>
    </row>
    <row r="1134" spans="1:8" x14ac:dyDescent="0.25">
      <c r="A1134" s="77" t="s">
        <v>1242</v>
      </c>
      <c r="B1134" s="77" t="s">
        <v>1699</v>
      </c>
      <c r="C1134" s="77" t="s">
        <v>417</v>
      </c>
      <c r="D1134" s="77" t="s">
        <v>1706</v>
      </c>
      <c r="E1134" s="98" t="s">
        <v>1709</v>
      </c>
      <c r="F1134" s="86" t="s">
        <v>1711</v>
      </c>
      <c r="G1134" s="61">
        <v>0</v>
      </c>
      <c r="H1134" s="60">
        <v>0</v>
      </c>
    </row>
    <row r="1135" spans="1:8" x14ac:dyDescent="0.25">
      <c r="A1135" s="82"/>
      <c r="B1135" s="77"/>
      <c r="C1135" s="77"/>
      <c r="D1135" s="77"/>
      <c r="E1135" s="99"/>
      <c r="F1135" s="82"/>
      <c r="G1135" s="60">
        <v>0</v>
      </c>
      <c r="H1135" s="60">
        <v>500</v>
      </c>
    </row>
    <row r="1136" spans="1:8" x14ac:dyDescent="0.25">
      <c r="A1136" s="77" t="s">
        <v>1242</v>
      </c>
      <c r="B1136" s="77" t="s">
        <v>1700</v>
      </c>
      <c r="C1136" s="77" t="s">
        <v>124</v>
      </c>
      <c r="D1136" s="77" t="s">
        <v>1707</v>
      </c>
      <c r="E1136" s="98" t="s">
        <v>1709</v>
      </c>
      <c r="F1136" s="86" t="s">
        <v>756</v>
      </c>
      <c r="G1136" s="61">
        <v>0</v>
      </c>
      <c r="H1136" s="60">
        <v>0</v>
      </c>
    </row>
    <row r="1137" spans="1:8" x14ac:dyDescent="0.25">
      <c r="A1137" s="82"/>
      <c r="B1137" s="77"/>
      <c r="C1137" s="77"/>
      <c r="D1137" s="77"/>
      <c r="E1137" s="99"/>
      <c r="F1137" s="82"/>
      <c r="G1137" s="60">
        <v>0</v>
      </c>
      <c r="H1137" s="60">
        <v>200</v>
      </c>
    </row>
    <row r="1138" spans="1:8" x14ac:dyDescent="0.25">
      <c r="A1138" s="77" t="s">
        <v>1243</v>
      </c>
      <c r="B1138" s="77" t="s">
        <v>1701</v>
      </c>
      <c r="C1138" s="77" t="s">
        <v>1703</v>
      </c>
      <c r="D1138" s="77" t="s">
        <v>696</v>
      </c>
      <c r="E1138" s="98" t="s">
        <v>1709</v>
      </c>
      <c r="F1138" s="86" t="s">
        <v>487</v>
      </c>
      <c r="G1138" s="61">
        <v>0</v>
      </c>
      <c r="H1138" s="60">
        <v>0</v>
      </c>
    </row>
    <row r="1139" spans="1:8" x14ac:dyDescent="0.25">
      <c r="A1139" s="82"/>
      <c r="B1139" s="77"/>
      <c r="C1139" s="77"/>
      <c r="D1139" s="77"/>
      <c r="E1139" s="99"/>
      <c r="F1139" s="82"/>
      <c r="G1139" s="60">
        <v>0</v>
      </c>
      <c r="H1139" s="60">
        <v>0</v>
      </c>
    </row>
    <row r="1140" spans="1:8" x14ac:dyDescent="0.25">
      <c r="A1140" s="77" t="s">
        <v>1244</v>
      </c>
      <c r="B1140" s="77" t="s">
        <v>1699</v>
      </c>
      <c r="C1140" s="77" t="s">
        <v>1704</v>
      </c>
      <c r="D1140" s="77" t="s">
        <v>563</v>
      </c>
      <c r="E1140" s="98" t="s">
        <v>1709</v>
      </c>
      <c r="F1140" s="86" t="s">
        <v>101</v>
      </c>
      <c r="G1140" s="61">
        <v>0</v>
      </c>
      <c r="H1140" s="60">
        <v>0</v>
      </c>
    </row>
    <row r="1141" spans="1:8" x14ac:dyDescent="0.25">
      <c r="A1141" s="82"/>
      <c r="B1141" s="77"/>
      <c r="C1141" s="77"/>
      <c r="D1141" s="77"/>
      <c r="E1141" s="99"/>
      <c r="F1141" s="82"/>
      <c r="G1141" s="60">
        <v>0</v>
      </c>
      <c r="H1141" s="60">
        <v>100</v>
      </c>
    </row>
    <row r="1142" spans="1:8" x14ac:dyDescent="0.25">
      <c r="A1142" s="77" t="s">
        <v>1238</v>
      </c>
      <c r="B1142" s="77" t="s">
        <v>1697</v>
      </c>
      <c r="C1142" s="77" t="s">
        <v>1704</v>
      </c>
      <c r="D1142" s="77" t="s">
        <v>563</v>
      </c>
      <c r="E1142" s="98" t="s">
        <v>1709</v>
      </c>
      <c r="F1142" s="86" t="s">
        <v>101</v>
      </c>
      <c r="G1142" s="61">
        <v>0</v>
      </c>
      <c r="H1142" s="60">
        <v>0</v>
      </c>
    </row>
    <row r="1143" spans="1:8" x14ac:dyDescent="0.25">
      <c r="A1143" s="82"/>
      <c r="B1143" s="77"/>
      <c r="C1143" s="77"/>
      <c r="D1143" s="77"/>
      <c r="E1143" s="99"/>
      <c r="F1143" s="82"/>
      <c r="G1143" s="60">
        <v>0</v>
      </c>
      <c r="H1143" s="60">
        <v>0</v>
      </c>
    </row>
    <row r="1144" spans="1:8" x14ac:dyDescent="0.25">
      <c r="A1144" s="77" t="s">
        <v>1238</v>
      </c>
      <c r="B1144" s="77" t="s">
        <v>1702</v>
      </c>
      <c r="C1144" s="77" t="s">
        <v>417</v>
      </c>
      <c r="D1144" s="77" t="s">
        <v>1708</v>
      </c>
      <c r="E1144" s="98" t="s">
        <v>1709</v>
      </c>
      <c r="F1144" s="86" t="s">
        <v>1712</v>
      </c>
      <c r="G1144" s="61">
        <v>0</v>
      </c>
      <c r="H1144" s="60">
        <v>0</v>
      </c>
    </row>
    <row r="1145" spans="1:8" x14ac:dyDescent="0.25">
      <c r="A1145" s="82"/>
      <c r="B1145" s="77"/>
      <c r="C1145" s="77"/>
      <c r="D1145" s="77"/>
      <c r="E1145" s="99"/>
      <c r="F1145" s="82"/>
      <c r="G1145" s="60">
        <v>0</v>
      </c>
      <c r="H1145" s="60">
        <v>0</v>
      </c>
    </row>
    <row r="1146" spans="1:8" x14ac:dyDescent="0.25">
      <c r="A1146" s="83" t="s">
        <v>1245</v>
      </c>
      <c r="B1146" s="83" t="s">
        <v>1246</v>
      </c>
      <c r="C1146" s="83" t="s">
        <v>190</v>
      </c>
      <c r="D1146" s="83" t="s">
        <v>1247</v>
      </c>
      <c r="E1146" s="83" t="s">
        <v>1248</v>
      </c>
      <c r="F1146" s="97" t="s">
        <v>1249</v>
      </c>
      <c r="G1146" s="35">
        <v>885</v>
      </c>
      <c r="H1146" s="35">
        <v>0</v>
      </c>
    </row>
    <row r="1147" spans="1:8" x14ac:dyDescent="0.25">
      <c r="A1147" s="80"/>
      <c r="B1147" s="80"/>
      <c r="C1147" s="83"/>
      <c r="D1147" s="83"/>
      <c r="E1147" s="80"/>
      <c r="F1147" s="100"/>
      <c r="G1147" s="35">
        <v>0</v>
      </c>
      <c r="H1147" s="35"/>
    </row>
    <row r="1148" spans="1:8" x14ac:dyDescent="0.25">
      <c r="A1148" s="80"/>
      <c r="B1148" s="80"/>
      <c r="C1148" s="83"/>
      <c r="D1148" s="83"/>
      <c r="E1148" s="80"/>
      <c r="F1148" s="100"/>
      <c r="G1148" s="35"/>
      <c r="H1148" s="35"/>
    </row>
    <row r="1149" spans="1:8" x14ac:dyDescent="0.25">
      <c r="A1149" s="83" t="s">
        <v>1250</v>
      </c>
      <c r="B1149" s="83" t="s">
        <v>1246</v>
      </c>
      <c r="C1149" s="83" t="s">
        <v>190</v>
      </c>
      <c r="D1149" s="80"/>
      <c r="E1149" s="83" t="s">
        <v>1248</v>
      </c>
      <c r="F1149" s="97" t="s">
        <v>1251</v>
      </c>
      <c r="G1149" s="62">
        <v>1112.99</v>
      </c>
      <c r="H1149" s="35">
        <v>0</v>
      </c>
    </row>
    <row r="1150" spans="1:8" x14ac:dyDescent="0.25">
      <c r="A1150" s="80"/>
      <c r="B1150" s="80"/>
      <c r="C1150" s="83"/>
      <c r="D1150" s="80"/>
      <c r="E1150" s="80"/>
      <c r="F1150" s="100"/>
      <c r="G1150" s="35">
        <v>0</v>
      </c>
      <c r="H1150" s="35"/>
    </row>
    <row r="1151" spans="1:8" x14ac:dyDescent="0.25">
      <c r="A1151" s="80"/>
      <c r="B1151" s="80"/>
      <c r="C1151" s="83"/>
      <c r="D1151" s="80"/>
      <c r="E1151" s="80"/>
      <c r="F1151" s="100"/>
      <c r="G1151" s="35"/>
      <c r="H1151" s="35"/>
    </row>
    <row r="1152" spans="1:8" x14ac:dyDescent="0.25">
      <c r="A1152" s="83" t="s">
        <v>1252</v>
      </c>
      <c r="B1152" s="83" t="s">
        <v>1253</v>
      </c>
      <c r="C1152" s="83" t="s">
        <v>190</v>
      </c>
      <c r="D1152" s="83" t="s">
        <v>1254</v>
      </c>
      <c r="E1152" s="83" t="s">
        <v>1248</v>
      </c>
      <c r="F1152" s="97" t="s">
        <v>1255</v>
      </c>
      <c r="G1152" s="62">
        <v>0</v>
      </c>
      <c r="H1152" s="35">
        <v>0</v>
      </c>
    </row>
    <row r="1153" spans="1:8" x14ac:dyDescent="0.25">
      <c r="A1153" s="80"/>
      <c r="B1153" s="80"/>
      <c r="C1153" s="80"/>
      <c r="D1153" s="80"/>
      <c r="E1153" s="80"/>
      <c r="F1153" s="79"/>
      <c r="G1153" s="35">
        <v>1057.1400000000001</v>
      </c>
      <c r="H1153" s="35"/>
    </row>
    <row r="1154" spans="1:8" x14ac:dyDescent="0.25">
      <c r="A1154" s="80"/>
      <c r="B1154" s="80"/>
      <c r="C1154" s="80"/>
      <c r="D1154" s="80"/>
      <c r="E1154" s="80"/>
      <c r="F1154" s="79"/>
      <c r="G1154" s="35"/>
      <c r="H1154" s="35"/>
    </row>
    <row r="1155" spans="1:8" x14ac:dyDescent="0.25">
      <c r="A1155" s="83" t="s">
        <v>1256</v>
      </c>
      <c r="B1155" s="83" t="s">
        <v>1257</v>
      </c>
      <c r="C1155" s="83" t="s">
        <v>190</v>
      </c>
      <c r="D1155" s="83" t="s">
        <v>1258</v>
      </c>
      <c r="E1155" s="83" t="s">
        <v>1248</v>
      </c>
      <c r="F1155" s="97" t="s">
        <v>1259</v>
      </c>
      <c r="G1155" s="62">
        <v>1785</v>
      </c>
      <c r="H1155" s="35">
        <v>3206.88</v>
      </c>
    </row>
    <row r="1156" spans="1:8" x14ac:dyDescent="0.25">
      <c r="A1156" s="80"/>
      <c r="B1156" s="80"/>
      <c r="C1156" s="83"/>
      <c r="D1156" s="83"/>
      <c r="E1156" s="80"/>
      <c r="F1156" s="100"/>
      <c r="G1156" s="35">
        <v>2240.58</v>
      </c>
      <c r="H1156" s="35">
        <v>72</v>
      </c>
    </row>
    <row r="1157" spans="1:8" x14ac:dyDescent="0.25">
      <c r="A1157" s="80"/>
      <c r="B1157" s="80"/>
      <c r="C1157" s="83"/>
      <c r="D1157" s="83"/>
      <c r="E1157" s="80"/>
      <c r="F1157" s="100"/>
      <c r="G1157" s="35"/>
      <c r="H1157" s="35"/>
    </row>
    <row r="1158" spans="1:8" x14ac:dyDescent="0.25">
      <c r="A1158" s="83" t="s">
        <v>1252</v>
      </c>
      <c r="B1158" s="83" t="s">
        <v>1260</v>
      </c>
      <c r="C1158" s="83" t="s">
        <v>190</v>
      </c>
      <c r="D1158" s="83" t="s">
        <v>1261</v>
      </c>
      <c r="E1158" s="83" t="s">
        <v>1248</v>
      </c>
      <c r="F1158" s="97" t="s">
        <v>1262</v>
      </c>
      <c r="G1158" s="62">
        <v>0</v>
      </c>
      <c r="H1158" s="35">
        <v>0</v>
      </c>
    </row>
    <row r="1159" spans="1:8" x14ac:dyDescent="0.25">
      <c r="A1159" s="80"/>
      <c r="B1159" s="80"/>
      <c r="C1159" s="83"/>
      <c r="D1159" s="83"/>
      <c r="E1159" s="80"/>
      <c r="F1159" s="100"/>
      <c r="G1159" s="35">
        <v>0</v>
      </c>
      <c r="H1159" s="35"/>
    </row>
    <row r="1160" spans="1:8" x14ac:dyDescent="0.25">
      <c r="A1160" s="80"/>
      <c r="B1160" s="80"/>
      <c r="C1160" s="83"/>
      <c r="D1160" s="83"/>
      <c r="E1160" s="80"/>
      <c r="F1160" s="100"/>
      <c r="G1160" s="35"/>
      <c r="H1160" s="35"/>
    </row>
    <row r="1161" spans="1:8" x14ac:dyDescent="0.25">
      <c r="A1161" s="83" t="s">
        <v>1252</v>
      </c>
      <c r="B1161" s="83" t="s">
        <v>1263</v>
      </c>
      <c r="C1161" s="83" t="s">
        <v>190</v>
      </c>
      <c r="D1161" s="83" t="s">
        <v>1264</v>
      </c>
      <c r="E1161" s="83" t="s">
        <v>1248</v>
      </c>
      <c r="F1161" s="97" t="s">
        <v>247</v>
      </c>
      <c r="G1161" s="62">
        <v>0</v>
      </c>
      <c r="H1161" s="35">
        <v>0</v>
      </c>
    </row>
    <row r="1162" spans="1:8" x14ac:dyDescent="0.25">
      <c r="A1162" s="80"/>
      <c r="B1162" s="80"/>
      <c r="C1162" s="83"/>
      <c r="D1162" s="83"/>
      <c r="E1162" s="80"/>
      <c r="F1162" s="100"/>
      <c r="G1162" s="35">
        <v>0</v>
      </c>
      <c r="H1162" s="35"/>
    </row>
    <row r="1163" spans="1:8" x14ac:dyDescent="0.25">
      <c r="A1163" s="80"/>
      <c r="B1163" s="80"/>
      <c r="C1163" s="83"/>
      <c r="D1163" s="83"/>
      <c r="E1163" s="80"/>
      <c r="F1163" s="100"/>
      <c r="G1163" s="35"/>
      <c r="H1163" s="35"/>
    </row>
    <row r="1164" spans="1:8" x14ac:dyDescent="0.25">
      <c r="A1164" s="83" t="s">
        <v>1265</v>
      </c>
      <c r="B1164" s="83" t="s">
        <v>1266</v>
      </c>
      <c r="C1164" s="83" t="s">
        <v>1267</v>
      </c>
      <c r="D1164" s="83" t="s">
        <v>1267</v>
      </c>
      <c r="E1164" s="83" t="s">
        <v>1248</v>
      </c>
      <c r="F1164" s="97" t="s">
        <v>12</v>
      </c>
      <c r="G1164" s="62">
        <v>0</v>
      </c>
      <c r="H1164" s="35">
        <v>0</v>
      </c>
    </row>
    <row r="1165" spans="1:8" x14ac:dyDescent="0.25">
      <c r="A1165" s="80"/>
      <c r="B1165" s="80"/>
      <c r="C1165" s="83"/>
      <c r="D1165" s="83"/>
      <c r="E1165" s="80"/>
      <c r="F1165" s="100"/>
      <c r="G1165" s="35">
        <v>0</v>
      </c>
      <c r="H1165" s="35"/>
    </row>
    <row r="1166" spans="1:8" x14ac:dyDescent="0.25">
      <c r="A1166" s="80"/>
      <c r="B1166" s="80"/>
      <c r="C1166" s="83"/>
      <c r="D1166" s="83"/>
      <c r="E1166" s="80"/>
      <c r="F1166" s="100"/>
      <c r="G1166" s="35"/>
      <c r="H1166" s="35"/>
    </row>
    <row r="1167" spans="1:8" x14ac:dyDescent="0.25">
      <c r="A1167" s="83" t="s">
        <v>1268</v>
      </c>
      <c r="B1167" s="83" t="s">
        <v>1266</v>
      </c>
      <c r="C1167" s="83" t="s">
        <v>208</v>
      </c>
      <c r="D1167" s="83" t="s">
        <v>208</v>
      </c>
      <c r="E1167" s="83" t="s">
        <v>1248</v>
      </c>
      <c r="F1167" s="97" t="s">
        <v>32</v>
      </c>
      <c r="G1167" s="62">
        <v>0</v>
      </c>
      <c r="H1167" s="35">
        <v>0</v>
      </c>
    </row>
    <row r="1168" spans="1:8" x14ac:dyDescent="0.25">
      <c r="A1168" s="80"/>
      <c r="B1168" s="80"/>
      <c r="C1168" s="83"/>
      <c r="D1168" s="83"/>
      <c r="E1168" s="80"/>
      <c r="F1168" s="100"/>
      <c r="G1168" s="35">
        <v>0</v>
      </c>
      <c r="H1168" s="35"/>
    </row>
    <row r="1169" spans="1:8" x14ac:dyDescent="0.25">
      <c r="A1169" s="80"/>
      <c r="B1169" s="80"/>
      <c r="C1169" s="83"/>
      <c r="D1169" s="83"/>
      <c r="E1169" s="80"/>
      <c r="F1169" s="100"/>
      <c r="G1169" s="35"/>
      <c r="H1169" s="35"/>
    </row>
    <row r="1170" spans="1:8" x14ac:dyDescent="0.25">
      <c r="A1170" s="83" t="s">
        <v>1268</v>
      </c>
      <c r="B1170" s="83" t="s">
        <v>1269</v>
      </c>
      <c r="C1170" s="83" t="s">
        <v>208</v>
      </c>
      <c r="D1170" s="83" t="s">
        <v>208</v>
      </c>
      <c r="E1170" s="83" t="s">
        <v>1248</v>
      </c>
      <c r="F1170" s="97" t="s">
        <v>32</v>
      </c>
      <c r="G1170" s="62">
        <v>0</v>
      </c>
      <c r="H1170" s="35">
        <v>0</v>
      </c>
    </row>
    <row r="1171" spans="1:8" x14ac:dyDescent="0.25">
      <c r="A1171" s="80"/>
      <c r="B1171" s="83"/>
      <c r="C1171" s="83"/>
      <c r="D1171" s="83"/>
      <c r="E1171" s="80"/>
      <c r="F1171" s="100"/>
      <c r="G1171" s="35">
        <v>0</v>
      </c>
      <c r="H1171" s="35"/>
    </row>
    <row r="1172" spans="1:8" x14ac:dyDescent="0.25">
      <c r="A1172" s="80"/>
      <c r="B1172" s="83"/>
      <c r="C1172" s="83"/>
      <c r="D1172" s="83"/>
      <c r="E1172" s="80"/>
      <c r="F1172" s="100"/>
      <c r="G1172" s="35"/>
      <c r="H1172" s="35"/>
    </row>
    <row r="1173" spans="1:8" x14ac:dyDescent="0.25">
      <c r="A1173" s="83" t="s">
        <v>1268</v>
      </c>
      <c r="B1173" s="83" t="s">
        <v>1270</v>
      </c>
      <c r="C1173" s="83" t="s">
        <v>208</v>
      </c>
      <c r="D1173" s="83" t="s">
        <v>208</v>
      </c>
      <c r="E1173" s="83" t="s">
        <v>1248</v>
      </c>
      <c r="F1173" s="97" t="s">
        <v>32</v>
      </c>
      <c r="G1173" s="35">
        <v>0</v>
      </c>
      <c r="H1173" s="35">
        <v>0</v>
      </c>
    </row>
    <row r="1174" spans="1:8" x14ac:dyDescent="0.25">
      <c r="A1174" s="80"/>
      <c r="B1174" s="83"/>
      <c r="C1174" s="83"/>
      <c r="D1174" s="83"/>
      <c r="E1174" s="80"/>
      <c r="F1174" s="100"/>
      <c r="G1174" s="35">
        <v>0</v>
      </c>
      <c r="H1174" s="35"/>
    </row>
    <row r="1175" spans="1:8" x14ac:dyDescent="0.25">
      <c r="A1175" s="80"/>
      <c r="B1175" s="83"/>
      <c r="C1175" s="83"/>
      <c r="D1175" s="83"/>
      <c r="E1175" s="80"/>
      <c r="F1175" s="100"/>
      <c r="G1175" s="35"/>
      <c r="H1175" s="35"/>
    </row>
    <row r="1176" spans="1:8" ht="84.95" customHeight="1" x14ac:dyDescent="0.25">
      <c r="A1176" s="83" t="s">
        <v>1271</v>
      </c>
      <c r="B1176" s="83" t="s">
        <v>1272</v>
      </c>
      <c r="C1176" s="83" t="s">
        <v>48</v>
      </c>
      <c r="D1176" s="83" t="s">
        <v>48</v>
      </c>
      <c r="E1176" s="83" t="s">
        <v>1248</v>
      </c>
      <c r="F1176" s="97" t="s">
        <v>1273</v>
      </c>
      <c r="G1176" s="35">
        <v>1785</v>
      </c>
      <c r="H1176" s="35">
        <v>2315</v>
      </c>
    </row>
    <row r="1177" spans="1:8" ht="84.95" customHeight="1" x14ac:dyDescent="0.25">
      <c r="A1177" s="80"/>
      <c r="B1177" s="83"/>
      <c r="C1177" s="83"/>
      <c r="D1177" s="83"/>
      <c r="E1177" s="80"/>
      <c r="F1177" s="100"/>
      <c r="G1177" s="35">
        <v>520</v>
      </c>
      <c r="H1177" s="35"/>
    </row>
    <row r="1178" spans="1:8" ht="84.95" customHeight="1" x14ac:dyDescent="0.25">
      <c r="A1178" s="80"/>
      <c r="B1178" s="83"/>
      <c r="C1178" s="83"/>
      <c r="D1178" s="83"/>
      <c r="E1178" s="80"/>
      <c r="F1178" s="100"/>
      <c r="G1178" s="35"/>
      <c r="H1178" s="35"/>
    </row>
    <row r="1179" spans="1:8" ht="95.1" customHeight="1" x14ac:dyDescent="0.25">
      <c r="A1179" s="83" t="s">
        <v>1274</v>
      </c>
      <c r="B1179" s="83" t="s">
        <v>1275</v>
      </c>
      <c r="C1179" s="83" t="s">
        <v>1276</v>
      </c>
      <c r="D1179" s="83" t="s">
        <v>1277</v>
      </c>
      <c r="E1179" s="83" t="s">
        <v>1278</v>
      </c>
      <c r="F1179" s="83" t="s">
        <v>24</v>
      </c>
      <c r="G1179" s="48">
        <v>0</v>
      </c>
      <c r="H1179" s="48">
        <v>0</v>
      </c>
    </row>
    <row r="1180" spans="1:8" ht="95.1" customHeight="1" x14ac:dyDescent="0.25">
      <c r="A1180" s="80"/>
      <c r="B1180" s="80"/>
      <c r="C1180" s="80"/>
      <c r="D1180" s="80"/>
      <c r="E1180" s="80"/>
      <c r="F1180" s="80"/>
      <c r="G1180" s="48">
        <v>506</v>
      </c>
      <c r="H1180" s="48">
        <v>502</v>
      </c>
    </row>
    <row r="1181" spans="1:8" ht="95.1" customHeight="1" x14ac:dyDescent="0.25">
      <c r="A1181" s="80"/>
      <c r="B1181" s="80"/>
      <c r="C1181" s="80"/>
      <c r="D1181" s="80"/>
      <c r="E1181" s="80"/>
      <c r="F1181" s="80"/>
      <c r="G1181" s="49"/>
      <c r="H1181" s="48">
        <v>40</v>
      </c>
    </row>
    <row r="1182" spans="1:8" ht="95.1" customHeight="1" x14ac:dyDescent="0.25">
      <c r="A1182" s="83" t="s">
        <v>1274</v>
      </c>
      <c r="B1182" s="83" t="s">
        <v>1279</v>
      </c>
      <c r="C1182" s="83" t="s">
        <v>1280</v>
      </c>
      <c r="D1182" s="83" t="s">
        <v>1281</v>
      </c>
      <c r="E1182" s="83" t="s">
        <v>1278</v>
      </c>
      <c r="F1182" s="83" t="s">
        <v>40</v>
      </c>
      <c r="G1182" s="48">
        <v>0</v>
      </c>
      <c r="H1182" s="48">
        <v>0</v>
      </c>
    </row>
    <row r="1183" spans="1:8" ht="95.1" customHeight="1" x14ac:dyDescent="0.25">
      <c r="A1183" s="80"/>
      <c r="B1183" s="80"/>
      <c r="C1183" s="80"/>
      <c r="D1183" s="80"/>
      <c r="E1183" s="80"/>
      <c r="F1183" s="80"/>
      <c r="G1183" s="48">
        <v>470</v>
      </c>
      <c r="H1183" s="48">
        <v>82</v>
      </c>
    </row>
    <row r="1184" spans="1:8" ht="95.1" customHeight="1" x14ac:dyDescent="0.25">
      <c r="A1184" s="80"/>
      <c r="B1184" s="80"/>
      <c r="C1184" s="80"/>
      <c r="D1184" s="80"/>
      <c r="E1184" s="80"/>
      <c r="F1184" s="80"/>
      <c r="G1184" s="49"/>
      <c r="H1184" s="48">
        <v>60</v>
      </c>
    </row>
    <row r="1185" spans="1:8" ht="69.95" customHeight="1" x14ac:dyDescent="0.25">
      <c r="A1185" s="83" t="s">
        <v>1274</v>
      </c>
      <c r="B1185" s="83" t="s">
        <v>1282</v>
      </c>
      <c r="C1185" s="83" t="s">
        <v>1283</v>
      </c>
      <c r="D1185" s="83" t="s">
        <v>1284</v>
      </c>
      <c r="E1185" s="83" t="s">
        <v>1278</v>
      </c>
      <c r="F1185" s="83" t="s">
        <v>458</v>
      </c>
      <c r="G1185" s="48">
        <v>0</v>
      </c>
      <c r="H1185" s="48">
        <v>0</v>
      </c>
    </row>
    <row r="1186" spans="1:8" ht="69.95" customHeight="1" x14ac:dyDescent="0.25">
      <c r="A1186" s="80"/>
      <c r="B1186" s="80"/>
      <c r="C1186" s="80"/>
      <c r="D1186" s="80"/>
      <c r="E1186" s="80"/>
      <c r="F1186" s="80"/>
      <c r="G1186" s="48">
        <v>0</v>
      </c>
      <c r="H1186" s="48">
        <v>0</v>
      </c>
    </row>
    <row r="1187" spans="1:8" ht="69.95" customHeight="1" x14ac:dyDescent="0.25">
      <c r="A1187" s="80"/>
      <c r="B1187" s="80"/>
      <c r="C1187" s="80"/>
      <c r="D1187" s="80"/>
      <c r="E1187" s="80"/>
      <c r="F1187" s="80"/>
      <c r="G1187" s="49"/>
      <c r="H1187" s="48">
        <v>0</v>
      </c>
    </row>
    <row r="1188" spans="1:8" ht="69.95" customHeight="1" x14ac:dyDescent="0.25">
      <c r="A1188" s="83" t="s">
        <v>1285</v>
      </c>
      <c r="B1188" s="83" t="s">
        <v>1286</v>
      </c>
      <c r="C1188" s="83" t="s">
        <v>1287</v>
      </c>
      <c r="D1188" s="83" t="s">
        <v>1288</v>
      </c>
      <c r="E1188" s="83" t="s">
        <v>1278</v>
      </c>
      <c r="F1188" s="83" t="s">
        <v>54</v>
      </c>
      <c r="G1188" s="48">
        <v>900</v>
      </c>
      <c r="H1188" s="48">
        <v>0</v>
      </c>
    </row>
    <row r="1189" spans="1:8" ht="69.95" customHeight="1" x14ac:dyDescent="0.25">
      <c r="A1189" s="80"/>
      <c r="B1189" s="80"/>
      <c r="C1189" s="80"/>
      <c r="D1189" s="80"/>
      <c r="E1189" s="80"/>
      <c r="F1189" s="80"/>
      <c r="G1189" s="48">
        <v>592.99</v>
      </c>
      <c r="H1189" s="48">
        <v>824</v>
      </c>
    </row>
    <row r="1190" spans="1:8" ht="69.95" customHeight="1" x14ac:dyDescent="0.25">
      <c r="A1190" s="80"/>
      <c r="B1190" s="80"/>
      <c r="C1190" s="80"/>
      <c r="D1190" s="80"/>
      <c r="E1190" s="80"/>
      <c r="F1190" s="80"/>
      <c r="G1190" s="49"/>
      <c r="H1190" s="48">
        <v>0</v>
      </c>
    </row>
    <row r="1191" spans="1:8" ht="69.95" customHeight="1" x14ac:dyDescent="0.25">
      <c r="A1191" s="83" t="s">
        <v>1274</v>
      </c>
      <c r="B1191" s="83" t="s">
        <v>1289</v>
      </c>
      <c r="C1191" s="83" t="s">
        <v>1290</v>
      </c>
      <c r="D1191" s="83" t="s">
        <v>1291</v>
      </c>
      <c r="E1191" s="83" t="s">
        <v>1278</v>
      </c>
      <c r="F1191" s="83" t="s">
        <v>12</v>
      </c>
      <c r="G1191" s="48">
        <v>0</v>
      </c>
      <c r="H1191" s="48">
        <v>0</v>
      </c>
    </row>
    <row r="1192" spans="1:8" ht="69.95" customHeight="1" x14ac:dyDescent="0.25">
      <c r="A1192" s="80"/>
      <c r="B1192" s="80"/>
      <c r="C1192" s="80"/>
      <c r="D1192" s="80"/>
      <c r="E1192" s="80"/>
      <c r="F1192" s="80"/>
      <c r="G1192" s="48">
        <v>1000</v>
      </c>
      <c r="H1192" s="48">
        <v>0</v>
      </c>
    </row>
    <row r="1193" spans="1:8" ht="69.95" customHeight="1" x14ac:dyDescent="0.25">
      <c r="A1193" s="80"/>
      <c r="B1193" s="80"/>
      <c r="C1193" s="80"/>
      <c r="D1193" s="80"/>
      <c r="E1193" s="80"/>
      <c r="F1193" s="80"/>
      <c r="G1193" s="49"/>
      <c r="H1193" s="48">
        <v>0</v>
      </c>
    </row>
    <row r="1194" spans="1:8" ht="69.95" customHeight="1" x14ac:dyDescent="0.25">
      <c r="A1194" s="83" t="s">
        <v>1274</v>
      </c>
      <c r="B1194" s="83" t="s">
        <v>1289</v>
      </c>
      <c r="C1194" s="83" t="s">
        <v>1292</v>
      </c>
      <c r="D1194" s="83" t="s">
        <v>1293</v>
      </c>
      <c r="E1194" s="83" t="s">
        <v>1278</v>
      </c>
      <c r="F1194" s="83" t="s">
        <v>32</v>
      </c>
      <c r="G1194" s="48">
        <v>0</v>
      </c>
      <c r="H1194" s="48">
        <v>0</v>
      </c>
    </row>
    <row r="1195" spans="1:8" ht="69.95" customHeight="1" x14ac:dyDescent="0.25">
      <c r="A1195" s="80"/>
      <c r="B1195" s="80"/>
      <c r="C1195" s="80"/>
      <c r="D1195" s="80"/>
      <c r="E1195" s="80"/>
      <c r="F1195" s="80"/>
      <c r="G1195" s="48">
        <v>1000</v>
      </c>
      <c r="H1195" s="48">
        <v>0</v>
      </c>
    </row>
    <row r="1196" spans="1:8" ht="69.95" customHeight="1" x14ac:dyDescent="0.25">
      <c r="A1196" s="80"/>
      <c r="B1196" s="80"/>
      <c r="C1196" s="80"/>
      <c r="D1196" s="80"/>
      <c r="E1196" s="80"/>
      <c r="F1196" s="80"/>
      <c r="G1196" s="49"/>
      <c r="H1196" s="48">
        <v>0</v>
      </c>
    </row>
    <row r="1197" spans="1:8" ht="69.95" customHeight="1" x14ac:dyDescent="0.25">
      <c r="A1197" s="83" t="s">
        <v>1274</v>
      </c>
      <c r="B1197" s="83" t="s">
        <v>1294</v>
      </c>
      <c r="C1197" s="83" t="s">
        <v>1292</v>
      </c>
      <c r="D1197" s="83" t="s">
        <v>1293</v>
      </c>
      <c r="E1197" s="83" t="s">
        <v>1278</v>
      </c>
      <c r="F1197" s="83" t="s">
        <v>32</v>
      </c>
      <c r="G1197" s="48">
        <v>0</v>
      </c>
      <c r="H1197" s="48">
        <v>0</v>
      </c>
    </row>
    <row r="1198" spans="1:8" ht="69.95" customHeight="1" x14ac:dyDescent="0.25">
      <c r="A1198" s="80"/>
      <c r="B1198" s="80"/>
      <c r="C1198" s="80"/>
      <c r="D1198" s="80"/>
      <c r="E1198" s="80"/>
      <c r="F1198" s="80"/>
      <c r="G1198" s="48">
        <v>1000</v>
      </c>
      <c r="H1198" s="48">
        <v>0</v>
      </c>
    </row>
    <row r="1199" spans="1:8" ht="69.95" customHeight="1" x14ac:dyDescent="0.25">
      <c r="A1199" s="80"/>
      <c r="B1199" s="80"/>
      <c r="C1199" s="80"/>
      <c r="D1199" s="80"/>
      <c r="E1199" s="80"/>
      <c r="F1199" s="80"/>
      <c r="G1199" s="49"/>
      <c r="H1199" s="48">
        <v>0</v>
      </c>
    </row>
    <row r="1200" spans="1:8" ht="69.95" customHeight="1" x14ac:dyDescent="0.25">
      <c r="A1200" s="83" t="s">
        <v>1274</v>
      </c>
      <c r="B1200" s="83" t="s">
        <v>1295</v>
      </c>
      <c r="C1200" s="83" t="s">
        <v>1292</v>
      </c>
      <c r="D1200" s="83" t="s">
        <v>1293</v>
      </c>
      <c r="E1200" s="83" t="s">
        <v>1278</v>
      </c>
      <c r="F1200" s="83" t="s">
        <v>32</v>
      </c>
      <c r="G1200" s="48">
        <v>0</v>
      </c>
      <c r="H1200" s="48">
        <v>0</v>
      </c>
    </row>
    <row r="1201" spans="1:8" ht="69.95" customHeight="1" x14ac:dyDescent="0.25">
      <c r="A1201" s="80"/>
      <c r="B1201" s="80"/>
      <c r="C1201" s="80"/>
      <c r="D1201" s="80"/>
      <c r="E1201" s="80"/>
      <c r="F1201" s="80"/>
      <c r="G1201" s="48">
        <v>0</v>
      </c>
      <c r="H1201" s="48">
        <v>0</v>
      </c>
    </row>
    <row r="1202" spans="1:8" ht="69.95" customHeight="1" x14ac:dyDescent="0.25">
      <c r="A1202" s="80"/>
      <c r="B1202" s="80"/>
      <c r="C1202" s="80"/>
      <c r="D1202" s="80"/>
      <c r="E1202" s="80"/>
      <c r="F1202" s="80"/>
      <c r="G1202" s="49"/>
      <c r="H1202" s="48">
        <v>0</v>
      </c>
    </row>
    <row r="1203" spans="1:8" ht="69.95" customHeight="1" x14ac:dyDescent="0.25">
      <c r="A1203" s="83" t="s">
        <v>1274</v>
      </c>
      <c r="B1203" s="83" t="s">
        <v>1296</v>
      </c>
      <c r="C1203" s="83" t="s">
        <v>1297</v>
      </c>
      <c r="D1203" s="83" t="s">
        <v>1298</v>
      </c>
      <c r="E1203" s="83" t="s">
        <v>1278</v>
      </c>
      <c r="F1203" s="83" t="s">
        <v>1104</v>
      </c>
      <c r="G1203" s="48">
        <v>0</v>
      </c>
      <c r="H1203" s="48">
        <v>0</v>
      </c>
    </row>
    <row r="1204" spans="1:8" ht="69.95" customHeight="1" x14ac:dyDescent="0.25">
      <c r="A1204" s="80"/>
      <c r="B1204" s="80"/>
      <c r="C1204" s="80"/>
      <c r="D1204" s="80"/>
      <c r="E1204" s="80"/>
      <c r="F1204" s="80"/>
      <c r="G1204" s="48">
        <v>0</v>
      </c>
      <c r="H1204" s="48">
        <v>0</v>
      </c>
    </row>
    <row r="1205" spans="1:8" ht="69.95" customHeight="1" x14ac:dyDescent="0.25">
      <c r="A1205" s="80"/>
      <c r="B1205" s="80"/>
      <c r="C1205" s="80"/>
      <c r="D1205" s="80"/>
      <c r="E1205" s="80"/>
      <c r="F1205" s="80"/>
      <c r="G1205" s="49"/>
      <c r="H1205" s="48">
        <v>0</v>
      </c>
    </row>
    <row r="1206" spans="1:8" ht="84.95" customHeight="1" x14ac:dyDescent="0.25">
      <c r="A1206" s="83" t="s">
        <v>1274</v>
      </c>
      <c r="B1206" s="83" t="s">
        <v>1296</v>
      </c>
      <c r="C1206" s="83" t="s">
        <v>1299</v>
      </c>
      <c r="D1206" s="83" t="s">
        <v>1300</v>
      </c>
      <c r="E1206" s="83" t="s">
        <v>1278</v>
      </c>
      <c r="F1206" s="83" t="s">
        <v>1108</v>
      </c>
      <c r="G1206" s="48">
        <v>0</v>
      </c>
      <c r="H1206" s="48">
        <v>0</v>
      </c>
    </row>
    <row r="1207" spans="1:8" ht="84.95" customHeight="1" x14ac:dyDescent="0.25">
      <c r="A1207" s="80"/>
      <c r="B1207" s="80"/>
      <c r="C1207" s="80"/>
      <c r="D1207" s="80"/>
      <c r="E1207" s="80"/>
      <c r="F1207" s="80"/>
      <c r="G1207" s="48">
        <v>0</v>
      </c>
      <c r="H1207" s="48">
        <v>0</v>
      </c>
    </row>
    <row r="1208" spans="1:8" ht="84.95" customHeight="1" x14ac:dyDescent="0.25">
      <c r="A1208" s="80"/>
      <c r="B1208" s="80"/>
      <c r="C1208" s="80"/>
      <c r="D1208" s="80"/>
      <c r="E1208" s="80"/>
      <c r="F1208" s="80"/>
      <c r="G1208" s="49"/>
      <c r="H1208" s="48">
        <v>0</v>
      </c>
    </row>
    <row r="1209" spans="1:8" x14ac:dyDescent="0.25">
      <c r="A1209" s="83" t="s">
        <v>1274</v>
      </c>
      <c r="B1209" s="83" t="s">
        <v>1301</v>
      </c>
      <c r="C1209" s="83" t="s">
        <v>69</v>
      </c>
      <c r="D1209" s="83" t="s">
        <v>1302</v>
      </c>
      <c r="E1209" s="83" t="s">
        <v>1278</v>
      </c>
      <c r="F1209" s="83" t="s">
        <v>1303</v>
      </c>
      <c r="G1209" s="48">
        <v>0</v>
      </c>
      <c r="H1209" s="48">
        <v>0</v>
      </c>
    </row>
    <row r="1210" spans="1:8" x14ac:dyDescent="0.25">
      <c r="A1210" s="80"/>
      <c r="B1210" s="80"/>
      <c r="C1210" s="80"/>
      <c r="D1210" s="80"/>
      <c r="E1210" s="80"/>
      <c r="F1210" s="80"/>
      <c r="G1210" s="48">
        <v>1279</v>
      </c>
      <c r="H1210" s="48">
        <v>0</v>
      </c>
    </row>
    <row r="1211" spans="1:8" x14ac:dyDescent="0.25">
      <c r="A1211" s="80"/>
      <c r="B1211" s="80"/>
      <c r="C1211" s="80"/>
      <c r="D1211" s="80"/>
      <c r="E1211" s="80"/>
      <c r="F1211" s="80"/>
      <c r="G1211" s="49"/>
      <c r="H1211" s="48">
        <v>80</v>
      </c>
    </row>
    <row r="1212" spans="1:8" x14ac:dyDescent="0.25">
      <c r="A1212" s="83" t="s">
        <v>1274</v>
      </c>
      <c r="B1212" s="83" t="s">
        <v>1304</v>
      </c>
      <c r="C1212" s="83" t="s">
        <v>69</v>
      </c>
      <c r="D1212" s="83" t="s">
        <v>1305</v>
      </c>
      <c r="E1212" s="83" t="s">
        <v>1278</v>
      </c>
      <c r="F1212" s="83" t="s">
        <v>1306</v>
      </c>
      <c r="G1212" s="48">
        <v>0</v>
      </c>
      <c r="H1212" s="48">
        <v>0</v>
      </c>
    </row>
    <row r="1213" spans="1:8" x14ac:dyDescent="0.25">
      <c r="A1213" s="80"/>
      <c r="B1213" s="80"/>
      <c r="C1213" s="80"/>
      <c r="D1213" s="80"/>
      <c r="E1213" s="80"/>
      <c r="F1213" s="80"/>
      <c r="G1213" s="48">
        <v>971</v>
      </c>
      <c r="H1213" s="48">
        <v>0</v>
      </c>
    </row>
    <row r="1214" spans="1:8" x14ac:dyDescent="0.25">
      <c r="A1214" s="80"/>
      <c r="B1214" s="80"/>
      <c r="C1214" s="80"/>
      <c r="D1214" s="80"/>
      <c r="E1214" s="80"/>
      <c r="F1214" s="80"/>
      <c r="G1214" s="49"/>
      <c r="H1214" s="48">
        <v>20</v>
      </c>
    </row>
    <row r="1215" spans="1:8" x14ac:dyDescent="0.25">
      <c r="A1215" s="83" t="s">
        <v>1274</v>
      </c>
      <c r="B1215" s="83" t="s">
        <v>1307</v>
      </c>
      <c r="C1215" s="83" t="s">
        <v>69</v>
      </c>
      <c r="D1215" s="83" t="s">
        <v>1308</v>
      </c>
      <c r="E1215" s="83" t="s">
        <v>1278</v>
      </c>
      <c r="F1215" s="83" t="s">
        <v>1104</v>
      </c>
      <c r="G1215" s="48">
        <v>0</v>
      </c>
      <c r="H1215" s="48">
        <v>0</v>
      </c>
    </row>
    <row r="1216" spans="1:8" x14ac:dyDescent="0.25">
      <c r="A1216" s="80"/>
      <c r="B1216" s="80"/>
      <c r="C1216" s="80"/>
      <c r="D1216" s="80"/>
      <c r="E1216" s="80"/>
      <c r="F1216" s="80"/>
      <c r="G1216" s="48">
        <v>0</v>
      </c>
      <c r="H1216" s="48">
        <v>0</v>
      </c>
    </row>
    <row r="1217" spans="1:8" x14ac:dyDescent="0.25">
      <c r="A1217" s="80"/>
      <c r="B1217" s="80"/>
      <c r="C1217" s="80"/>
      <c r="D1217" s="80"/>
      <c r="E1217" s="80"/>
      <c r="F1217" s="80"/>
      <c r="G1217" s="49"/>
      <c r="H1217" s="48">
        <v>0</v>
      </c>
    </row>
    <row r="1218" spans="1:8" x14ac:dyDescent="0.25">
      <c r="A1218" s="83" t="s">
        <v>1309</v>
      </c>
      <c r="B1218" s="83" t="s">
        <v>1310</v>
      </c>
      <c r="C1218" s="83" t="s">
        <v>69</v>
      </c>
      <c r="D1218" s="83" t="s">
        <v>1311</v>
      </c>
      <c r="E1218" s="83" t="s">
        <v>1278</v>
      </c>
      <c r="F1218" s="83" t="s">
        <v>1312</v>
      </c>
      <c r="G1218" s="48">
        <v>1600</v>
      </c>
      <c r="H1218" s="48">
        <v>0</v>
      </c>
    </row>
    <row r="1219" spans="1:8" x14ac:dyDescent="0.25">
      <c r="A1219" s="80"/>
      <c r="B1219" s="80"/>
      <c r="C1219" s="80"/>
      <c r="D1219" s="80"/>
      <c r="E1219" s="80"/>
      <c r="F1219" s="80"/>
      <c r="G1219" s="48">
        <v>1365</v>
      </c>
      <c r="H1219" s="48">
        <v>272</v>
      </c>
    </row>
    <row r="1220" spans="1:8" x14ac:dyDescent="0.25">
      <c r="A1220" s="80"/>
      <c r="B1220" s="80"/>
      <c r="C1220" s="80"/>
      <c r="D1220" s="80"/>
      <c r="E1220" s="80"/>
      <c r="F1220" s="80"/>
      <c r="G1220" s="49"/>
      <c r="H1220" s="48">
        <v>0</v>
      </c>
    </row>
    <row r="1221" spans="1:8" x14ac:dyDescent="0.25">
      <c r="A1221" s="83" t="s">
        <v>1274</v>
      </c>
      <c r="B1221" s="83" t="s">
        <v>1313</v>
      </c>
      <c r="C1221" s="83" t="s">
        <v>1314</v>
      </c>
      <c r="D1221" s="83" t="s">
        <v>1315</v>
      </c>
      <c r="E1221" s="83" t="s">
        <v>1278</v>
      </c>
      <c r="F1221" s="83" t="s">
        <v>1316</v>
      </c>
      <c r="G1221" s="48">
        <v>0</v>
      </c>
      <c r="H1221" s="48">
        <v>0</v>
      </c>
    </row>
    <row r="1222" spans="1:8" x14ac:dyDescent="0.25">
      <c r="A1222" s="80"/>
      <c r="B1222" s="80"/>
      <c r="C1222" s="80"/>
      <c r="D1222" s="80"/>
      <c r="E1222" s="80"/>
      <c r="F1222" s="80"/>
      <c r="G1222" s="48">
        <v>0</v>
      </c>
      <c r="H1222" s="48">
        <v>0</v>
      </c>
    </row>
    <row r="1223" spans="1:8" x14ac:dyDescent="0.25">
      <c r="A1223" s="80"/>
      <c r="B1223" s="80"/>
      <c r="C1223" s="80"/>
      <c r="D1223" s="80"/>
      <c r="E1223" s="80"/>
      <c r="F1223" s="80"/>
      <c r="G1223" s="49"/>
      <c r="H1223" s="48">
        <v>0</v>
      </c>
    </row>
    <row r="1224" spans="1:8" x14ac:dyDescent="0.25">
      <c r="A1224" s="83" t="s">
        <v>1317</v>
      </c>
      <c r="B1224" s="83" t="s">
        <v>1275</v>
      </c>
      <c r="C1224" s="83" t="s">
        <v>1318</v>
      </c>
      <c r="D1224" s="83" t="s">
        <v>1319</v>
      </c>
      <c r="E1224" s="83" t="s">
        <v>1278</v>
      </c>
      <c r="F1224" s="83" t="s">
        <v>349</v>
      </c>
      <c r="G1224" s="48">
        <v>900</v>
      </c>
      <c r="H1224" s="48">
        <v>0</v>
      </c>
    </row>
    <row r="1225" spans="1:8" x14ac:dyDescent="0.25">
      <c r="A1225" s="80"/>
      <c r="B1225" s="80"/>
      <c r="C1225" s="80"/>
      <c r="D1225" s="80"/>
      <c r="E1225" s="80"/>
      <c r="F1225" s="80"/>
      <c r="G1225" s="48">
        <v>220</v>
      </c>
      <c r="H1225" s="48">
        <v>548</v>
      </c>
    </row>
    <row r="1226" spans="1:8" x14ac:dyDescent="0.25">
      <c r="A1226" s="80"/>
      <c r="B1226" s="80"/>
      <c r="C1226" s="80"/>
      <c r="D1226" s="80"/>
      <c r="E1226" s="80"/>
      <c r="F1226" s="80"/>
      <c r="G1226" s="49"/>
      <c r="H1226" s="48">
        <v>70</v>
      </c>
    </row>
    <row r="1227" spans="1:8" x14ac:dyDescent="0.25">
      <c r="A1227" s="83" t="s">
        <v>1320</v>
      </c>
      <c r="B1227" s="83" t="s">
        <v>1275</v>
      </c>
      <c r="C1227" s="83" t="s">
        <v>1318</v>
      </c>
      <c r="D1227" s="83" t="s">
        <v>1319</v>
      </c>
      <c r="E1227" s="83" t="s">
        <v>1278</v>
      </c>
      <c r="F1227" s="83" t="s">
        <v>458</v>
      </c>
      <c r="G1227" s="48">
        <v>900</v>
      </c>
      <c r="H1227" s="48">
        <v>0</v>
      </c>
    </row>
    <row r="1228" spans="1:8" x14ac:dyDescent="0.25">
      <c r="A1228" s="80"/>
      <c r="B1228" s="80"/>
      <c r="C1228" s="80"/>
      <c r="D1228" s="80"/>
      <c r="E1228" s="80"/>
      <c r="F1228" s="80"/>
      <c r="G1228" s="48">
        <v>0</v>
      </c>
      <c r="H1228" s="48">
        <v>548</v>
      </c>
    </row>
    <row r="1229" spans="1:8" x14ac:dyDescent="0.25">
      <c r="A1229" s="80"/>
      <c r="B1229" s="80"/>
      <c r="C1229" s="80"/>
      <c r="D1229" s="80"/>
      <c r="E1229" s="80"/>
      <c r="F1229" s="80"/>
      <c r="G1229" s="49"/>
      <c r="H1229" s="48">
        <v>40</v>
      </c>
    </row>
    <row r="1230" spans="1:8" x14ac:dyDescent="0.25">
      <c r="A1230" s="83" t="s">
        <v>1321</v>
      </c>
      <c r="B1230" s="83" t="s">
        <v>1322</v>
      </c>
      <c r="C1230" s="83" t="s">
        <v>1323</v>
      </c>
      <c r="D1230" s="83" t="s">
        <v>1324</v>
      </c>
      <c r="E1230" s="83" t="s">
        <v>1278</v>
      </c>
      <c r="F1230" s="83" t="s">
        <v>373</v>
      </c>
      <c r="G1230" s="48">
        <v>0</v>
      </c>
      <c r="H1230" s="48">
        <v>0</v>
      </c>
    </row>
    <row r="1231" spans="1:8" x14ac:dyDescent="0.25">
      <c r="A1231" s="80"/>
      <c r="B1231" s="80"/>
      <c r="C1231" s="80"/>
      <c r="D1231" s="80"/>
      <c r="E1231" s="80"/>
      <c r="F1231" s="80"/>
      <c r="G1231" s="48">
        <v>350</v>
      </c>
      <c r="H1231" s="48">
        <v>600</v>
      </c>
    </row>
    <row r="1232" spans="1:8" x14ac:dyDescent="0.25">
      <c r="A1232" s="80"/>
      <c r="B1232" s="80"/>
      <c r="C1232" s="80"/>
      <c r="D1232" s="80"/>
      <c r="E1232" s="80"/>
      <c r="F1232" s="80"/>
      <c r="G1232" s="49"/>
      <c r="H1232" s="48">
        <v>60</v>
      </c>
    </row>
    <row r="1233" spans="1:8" x14ac:dyDescent="0.25">
      <c r="A1233" s="83" t="s">
        <v>1325</v>
      </c>
      <c r="B1233" s="83" t="s">
        <v>1326</v>
      </c>
      <c r="C1233" s="83" t="s">
        <v>1327</v>
      </c>
      <c r="D1233" s="83" t="s">
        <v>1328</v>
      </c>
      <c r="E1233" s="83" t="s">
        <v>1329</v>
      </c>
      <c r="F1233" s="101" t="s">
        <v>12</v>
      </c>
      <c r="G1233" s="48">
        <v>0</v>
      </c>
      <c r="H1233" s="48">
        <v>0</v>
      </c>
    </row>
    <row r="1234" spans="1:8" x14ac:dyDescent="0.25">
      <c r="A1234" s="80"/>
      <c r="B1234" s="80"/>
      <c r="C1234" s="83"/>
      <c r="D1234" s="83"/>
      <c r="E1234" s="80"/>
      <c r="F1234" s="80"/>
      <c r="G1234" s="48">
        <v>0</v>
      </c>
      <c r="H1234" s="48">
        <v>0</v>
      </c>
    </row>
    <row r="1235" spans="1:8" x14ac:dyDescent="0.25">
      <c r="A1235" s="80"/>
      <c r="B1235" s="80"/>
      <c r="C1235" s="83"/>
      <c r="D1235" s="83"/>
      <c r="E1235" s="80"/>
      <c r="F1235" s="80"/>
      <c r="G1235" s="49"/>
      <c r="H1235" s="48">
        <v>0</v>
      </c>
    </row>
    <row r="1236" spans="1:8" x14ac:dyDescent="0.25">
      <c r="A1236" s="83" t="s">
        <v>1325</v>
      </c>
      <c r="B1236" s="83" t="s">
        <v>1330</v>
      </c>
      <c r="C1236" s="83" t="s">
        <v>1327</v>
      </c>
      <c r="D1236" s="83" t="s">
        <v>1331</v>
      </c>
      <c r="E1236" s="83" t="s">
        <v>1329</v>
      </c>
      <c r="F1236" s="101" t="s">
        <v>32</v>
      </c>
      <c r="G1236" s="48">
        <v>0</v>
      </c>
      <c r="H1236" s="48">
        <v>0</v>
      </c>
    </row>
    <row r="1237" spans="1:8" x14ac:dyDescent="0.25">
      <c r="A1237" s="80"/>
      <c r="B1237" s="80"/>
      <c r="C1237" s="83"/>
      <c r="D1237" s="83"/>
      <c r="E1237" s="80"/>
      <c r="F1237" s="80"/>
      <c r="G1237" s="48">
        <v>0</v>
      </c>
      <c r="H1237" s="48">
        <v>0</v>
      </c>
    </row>
    <row r="1238" spans="1:8" x14ac:dyDescent="0.25">
      <c r="A1238" s="80"/>
      <c r="B1238" s="80"/>
      <c r="C1238" s="83"/>
      <c r="D1238" s="83"/>
      <c r="E1238" s="80"/>
      <c r="F1238" s="80"/>
      <c r="G1238" s="49"/>
      <c r="H1238" s="48">
        <v>0</v>
      </c>
    </row>
    <row r="1239" spans="1:8" x14ac:dyDescent="0.25">
      <c r="A1239" s="83" t="s">
        <v>1325</v>
      </c>
      <c r="B1239" s="83" t="s">
        <v>1578</v>
      </c>
      <c r="C1239" s="83" t="s">
        <v>1327</v>
      </c>
      <c r="D1239" s="83" t="s">
        <v>1331</v>
      </c>
      <c r="E1239" s="83" t="s">
        <v>1329</v>
      </c>
      <c r="F1239" s="101" t="s">
        <v>32</v>
      </c>
      <c r="G1239" s="48">
        <v>0</v>
      </c>
      <c r="H1239" s="48">
        <v>0</v>
      </c>
    </row>
    <row r="1240" spans="1:8" x14ac:dyDescent="0.25">
      <c r="A1240" s="80"/>
      <c r="B1240" s="80"/>
      <c r="C1240" s="83"/>
      <c r="D1240" s="83"/>
      <c r="E1240" s="80"/>
      <c r="F1240" s="80"/>
      <c r="G1240" s="48">
        <v>0</v>
      </c>
      <c r="H1240" s="48">
        <v>0</v>
      </c>
    </row>
    <row r="1241" spans="1:8" x14ac:dyDescent="0.25">
      <c r="A1241" s="80"/>
      <c r="B1241" s="80"/>
      <c r="C1241" s="83"/>
      <c r="D1241" s="83"/>
      <c r="E1241" s="80"/>
      <c r="F1241" s="80"/>
      <c r="G1241" s="49"/>
      <c r="H1241" s="48">
        <v>0</v>
      </c>
    </row>
    <row r="1242" spans="1:8" x14ac:dyDescent="0.25">
      <c r="A1242" s="83" t="s">
        <v>1325</v>
      </c>
      <c r="B1242" s="83" t="s">
        <v>1332</v>
      </c>
      <c r="C1242" s="83" t="s">
        <v>1327</v>
      </c>
      <c r="D1242" s="83" t="s">
        <v>1331</v>
      </c>
      <c r="E1242" s="83" t="s">
        <v>1329</v>
      </c>
      <c r="F1242" s="101" t="s">
        <v>32</v>
      </c>
      <c r="G1242" s="48">
        <v>0</v>
      </c>
      <c r="H1242" s="48">
        <v>0</v>
      </c>
    </row>
    <row r="1243" spans="1:8" x14ac:dyDescent="0.25">
      <c r="A1243" s="80"/>
      <c r="B1243" s="83"/>
      <c r="C1243" s="83"/>
      <c r="D1243" s="83"/>
      <c r="E1243" s="80"/>
      <c r="F1243" s="80"/>
      <c r="G1243" s="48">
        <v>0</v>
      </c>
      <c r="H1243" s="48">
        <v>0</v>
      </c>
    </row>
    <row r="1244" spans="1:8" x14ac:dyDescent="0.25">
      <c r="A1244" s="80"/>
      <c r="B1244" s="83"/>
      <c r="C1244" s="83"/>
      <c r="D1244" s="83"/>
      <c r="E1244" s="80"/>
      <c r="F1244" s="80"/>
      <c r="G1244" s="49"/>
      <c r="H1244" s="48">
        <v>0</v>
      </c>
    </row>
    <row r="1245" spans="1:8" x14ac:dyDescent="0.25">
      <c r="A1245" s="83" t="s">
        <v>1325</v>
      </c>
      <c r="B1245" s="83" t="s">
        <v>1579</v>
      </c>
      <c r="C1245" s="83" t="s">
        <v>1327</v>
      </c>
      <c r="D1245" s="83" t="s">
        <v>1331</v>
      </c>
      <c r="E1245" s="83" t="s">
        <v>1329</v>
      </c>
      <c r="F1245" s="101" t="s">
        <v>32</v>
      </c>
      <c r="G1245" s="48">
        <v>0</v>
      </c>
      <c r="H1245" s="48">
        <v>0</v>
      </c>
    </row>
    <row r="1246" spans="1:8" x14ac:dyDescent="0.25">
      <c r="A1246" s="80"/>
      <c r="B1246" s="80"/>
      <c r="C1246" s="83"/>
      <c r="D1246" s="83"/>
      <c r="E1246" s="80"/>
      <c r="F1246" s="80"/>
      <c r="G1246" s="48">
        <v>0</v>
      </c>
      <c r="H1246" s="48">
        <v>0</v>
      </c>
    </row>
    <row r="1247" spans="1:8" x14ac:dyDescent="0.25">
      <c r="A1247" s="80"/>
      <c r="B1247" s="80"/>
      <c r="C1247" s="83"/>
      <c r="D1247" s="83"/>
      <c r="E1247" s="80"/>
      <c r="F1247" s="80"/>
      <c r="G1247" s="49"/>
      <c r="H1247" s="48">
        <v>0</v>
      </c>
    </row>
    <row r="1248" spans="1:8" x14ac:dyDescent="0.25">
      <c r="A1248" s="83" t="s">
        <v>1325</v>
      </c>
      <c r="B1248" s="83" t="s">
        <v>1333</v>
      </c>
      <c r="C1248" s="83" t="s">
        <v>1327</v>
      </c>
      <c r="D1248" s="83" t="s">
        <v>1334</v>
      </c>
      <c r="E1248" s="83" t="s">
        <v>1329</v>
      </c>
      <c r="F1248" s="101" t="s">
        <v>1104</v>
      </c>
      <c r="G1248" s="48">
        <v>0</v>
      </c>
      <c r="H1248" s="48">
        <v>0</v>
      </c>
    </row>
    <row r="1249" spans="1:8" x14ac:dyDescent="0.25">
      <c r="A1249" s="80"/>
      <c r="B1249" s="80"/>
      <c r="C1249" s="83"/>
      <c r="D1249" s="83"/>
      <c r="E1249" s="80"/>
      <c r="F1249" s="80"/>
      <c r="G1249" s="48">
        <v>0</v>
      </c>
      <c r="H1249" s="48">
        <v>0</v>
      </c>
    </row>
    <row r="1250" spans="1:8" x14ac:dyDescent="0.25">
      <c r="A1250" s="80"/>
      <c r="B1250" s="80"/>
      <c r="C1250" s="83"/>
      <c r="D1250" s="83"/>
      <c r="E1250" s="80"/>
      <c r="F1250" s="80"/>
      <c r="G1250" s="49"/>
      <c r="H1250" s="48">
        <v>0</v>
      </c>
    </row>
    <row r="1251" spans="1:8" x14ac:dyDescent="0.25">
      <c r="A1251" s="83" t="s">
        <v>1325</v>
      </c>
      <c r="B1251" s="83" t="s">
        <v>1333</v>
      </c>
      <c r="C1251" s="83" t="s">
        <v>1327</v>
      </c>
      <c r="D1251" s="83" t="s">
        <v>1335</v>
      </c>
      <c r="E1251" s="83" t="s">
        <v>1329</v>
      </c>
      <c r="F1251" s="101" t="s">
        <v>1108</v>
      </c>
      <c r="G1251" s="48">
        <v>0</v>
      </c>
      <c r="H1251" s="48">
        <v>0</v>
      </c>
    </row>
    <row r="1252" spans="1:8" x14ac:dyDescent="0.25">
      <c r="A1252" s="80"/>
      <c r="B1252" s="80"/>
      <c r="C1252" s="83"/>
      <c r="D1252" s="83"/>
      <c r="E1252" s="80"/>
      <c r="F1252" s="80"/>
      <c r="G1252" s="48">
        <v>0</v>
      </c>
      <c r="H1252" s="48">
        <v>0</v>
      </c>
    </row>
    <row r="1253" spans="1:8" x14ac:dyDescent="0.25">
      <c r="A1253" s="80"/>
      <c r="B1253" s="80"/>
      <c r="C1253" s="83"/>
      <c r="D1253" s="83"/>
      <c r="E1253" s="80"/>
      <c r="F1253" s="80"/>
      <c r="G1253" s="49"/>
      <c r="H1253" s="48">
        <v>0</v>
      </c>
    </row>
    <row r="1254" spans="1:8" x14ac:dyDescent="0.25">
      <c r="A1254" s="83" t="s">
        <v>1325</v>
      </c>
      <c r="B1254" s="83" t="s">
        <v>1336</v>
      </c>
      <c r="C1254" s="83" t="s">
        <v>1337</v>
      </c>
      <c r="D1254" s="83" t="s">
        <v>1338</v>
      </c>
      <c r="E1254" s="83" t="s">
        <v>1329</v>
      </c>
      <c r="F1254" s="101" t="s">
        <v>1339</v>
      </c>
      <c r="G1254" s="48">
        <v>0</v>
      </c>
      <c r="H1254" s="48">
        <v>0</v>
      </c>
    </row>
    <row r="1255" spans="1:8" x14ac:dyDescent="0.25">
      <c r="A1255" s="80"/>
      <c r="B1255" s="80"/>
      <c r="C1255" s="80"/>
      <c r="D1255" s="83"/>
      <c r="E1255" s="80"/>
      <c r="F1255" s="80"/>
      <c r="G1255" s="48">
        <v>0</v>
      </c>
      <c r="H1255" s="48">
        <v>0</v>
      </c>
    </row>
    <row r="1256" spans="1:8" x14ac:dyDescent="0.25">
      <c r="A1256" s="80"/>
      <c r="B1256" s="80"/>
      <c r="C1256" s="80"/>
      <c r="D1256" s="83"/>
      <c r="E1256" s="80"/>
      <c r="F1256" s="80"/>
      <c r="G1256" s="49"/>
      <c r="H1256" s="48">
        <v>0</v>
      </c>
    </row>
    <row r="1257" spans="1:8" x14ac:dyDescent="0.25">
      <c r="A1257" s="83" t="s">
        <v>1325</v>
      </c>
      <c r="B1257" s="83" t="s">
        <v>1340</v>
      </c>
      <c r="C1257" s="83" t="s">
        <v>1337</v>
      </c>
      <c r="D1257" s="83" t="s">
        <v>1341</v>
      </c>
      <c r="E1257" s="83" t="s">
        <v>1329</v>
      </c>
      <c r="F1257" s="101" t="s">
        <v>1342</v>
      </c>
      <c r="G1257" s="48">
        <v>0</v>
      </c>
      <c r="H1257" s="48">
        <v>0</v>
      </c>
    </row>
    <row r="1258" spans="1:8" x14ac:dyDescent="0.25">
      <c r="A1258" s="80"/>
      <c r="B1258" s="80"/>
      <c r="C1258" s="80"/>
      <c r="D1258" s="83"/>
      <c r="E1258" s="80"/>
      <c r="F1258" s="80"/>
      <c r="G1258" s="48">
        <v>0</v>
      </c>
      <c r="H1258" s="48">
        <v>0</v>
      </c>
    </row>
    <row r="1259" spans="1:8" x14ac:dyDescent="0.25">
      <c r="A1259" s="80"/>
      <c r="B1259" s="80"/>
      <c r="C1259" s="80"/>
      <c r="D1259" s="83"/>
      <c r="E1259" s="80"/>
      <c r="F1259" s="80"/>
      <c r="G1259" s="49"/>
      <c r="H1259" s="48">
        <v>0</v>
      </c>
    </row>
    <row r="1260" spans="1:8" x14ac:dyDescent="0.25">
      <c r="A1260" s="83" t="s">
        <v>1325</v>
      </c>
      <c r="B1260" s="83" t="s">
        <v>1343</v>
      </c>
      <c r="C1260" s="83" t="s">
        <v>1337</v>
      </c>
      <c r="D1260" s="83" t="s">
        <v>1344</v>
      </c>
      <c r="E1260" s="83" t="s">
        <v>1329</v>
      </c>
      <c r="F1260" s="101" t="s">
        <v>52</v>
      </c>
      <c r="G1260" s="48">
        <v>0</v>
      </c>
      <c r="H1260" s="48">
        <v>0</v>
      </c>
    </row>
    <row r="1261" spans="1:8" x14ac:dyDescent="0.25">
      <c r="A1261" s="80"/>
      <c r="B1261" s="83"/>
      <c r="C1261" s="80"/>
      <c r="D1261" s="83"/>
      <c r="E1261" s="80"/>
      <c r="F1261" s="80"/>
      <c r="G1261" s="48">
        <v>0</v>
      </c>
      <c r="H1261" s="48">
        <v>0</v>
      </c>
    </row>
    <row r="1262" spans="1:8" x14ac:dyDescent="0.25">
      <c r="A1262" s="80"/>
      <c r="B1262" s="83"/>
      <c r="C1262" s="80"/>
      <c r="D1262" s="83"/>
      <c r="E1262" s="80"/>
      <c r="F1262" s="80"/>
      <c r="G1262" s="49"/>
      <c r="H1262" s="48">
        <v>0</v>
      </c>
    </row>
    <row r="1263" spans="1:8" x14ac:dyDescent="0.25">
      <c r="A1263" s="83" t="s">
        <v>1325</v>
      </c>
      <c r="B1263" s="83" t="s">
        <v>1345</v>
      </c>
      <c r="C1263" s="83" t="s">
        <v>39</v>
      </c>
      <c r="D1263" s="83" t="s">
        <v>1346</v>
      </c>
      <c r="E1263" s="83" t="s">
        <v>1329</v>
      </c>
      <c r="F1263" s="101" t="s">
        <v>1347</v>
      </c>
      <c r="G1263" s="48">
        <v>0</v>
      </c>
      <c r="H1263" s="48">
        <v>0</v>
      </c>
    </row>
    <row r="1264" spans="1:8" x14ac:dyDescent="0.25">
      <c r="A1264" s="80"/>
      <c r="B1264" s="83"/>
      <c r="C1264" s="80"/>
      <c r="D1264" s="83"/>
      <c r="E1264" s="80"/>
      <c r="F1264" s="80"/>
      <c r="G1264" s="48">
        <v>0</v>
      </c>
      <c r="H1264" s="48">
        <v>0</v>
      </c>
    </row>
    <row r="1265" spans="1:8" x14ac:dyDescent="0.25">
      <c r="A1265" s="80"/>
      <c r="B1265" s="83"/>
      <c r="C1265" s="80"/>
      <c r="D1265" s="83"/>
      <c r="E1265" s="80"/>
      <c r="F1265" s="80"/>
      <c r="G1265" s="49"/>
      <c r="H1265" s="48">
        <v>0</v>
      </c>
    </row>
    <row r="1266" spans="1:8" x14ac:dyDescent="0.25">
      <c r="A1266" s="83" t="s">
        <v>1325</v>
      </c>
      <c r="B1266" s="83" t="s">
        <v>1348</v>
      </c>
      <c r="C1266" s="83" t="s">
        <v>39</v>
      </c>
      <c r="D1266" s="83" t="s">
        <v>1349</v>
      </c>
      <c r="E1266" s="83" t="s">
        <v>1329</v>
      </c>
      <c r="F1266" s="101" t="s">
        <v>414</v>
      </c>
      <c r="G1266" s="48">
        <v>0</v>
      </c>
      <c r="H1266" s="48">
        <v>0</v>
      </c>
    </row>
    <row r="1267" spans="1:8" x14ac:dyDescent="0.25">
      <c r="A1267" s="80"/>
      <c r="B1267" s="83"/>
      <c r="C1267" s="80"/>
      <c r="D1267" s="83"/>
      <c r="E1267" s="80"/>
      <c r="F1267" s="80"/>
      <c r="G1267" s="48">
        <v>0</v>
      </c>
      <c r="H1267" s="48">
        <v>0</v>
      </c>
    </row>
    <row r="1268" spans="1:8" x14ac:dyDescent="0.25">
      <c r="A1268" s="80"/>
      <c r="B1268" s="83"/>
      <c r="C1268" s="80"/>
      <c r="D1268" s="83"/>
      <c r="E1268" s="80"/>
      <c r="F1268" s="80"/>
      <c r="G1268" s="49"/>
      <c r="H1268" s="48">
        <v>0</v>
      </c>
    </row>
    <row r="1269" spans="1:8" x14ac:dyDescent="0.25">
      <c r="A1269" s="83" t="s">
        <v>1325</v>
      </c>
      <c r="B1269" s="83" t="s">
        <v>1350</v>
      </c>
      <c r="C1269" s="83" t="s">
        <v>39</v>
      </c>
      <c r="D1269" s="83" t="s">
        <v>1351</v>
      </c>
      <c r="E1269" s="83" t="s">
        <v>1329</v>
      </c>
      <c r="F1269" s="101" t="s">
        <v>1352</v>
      </c>
      <c r="G1269" s="48">
        <v>0</v>
      </c>
      <c r="H1269" s="48">
        <v>0</v>
      </c>
    </row>
    <row r="1270" spans="1:8" x14ac:dyDescent="0.25">
      <c r="A1270" s="80"/>
      <c r="B1270" s="83"/>
      <c r="C1270" s="80"/>
      <c r="D1270" s="83"/>
      <c r="E1270" s="80"/>
      <c r="F1270" s="80"/>
      <c r="G1270" s="48">
        <v>0</v>
      </c>
      <c r="H1270" s="48">
        <v>0</v>
      </c>
    </row>
    <row r="1271" spans="1:8" x14ac:dyDescent="0.25">
      <c r="A1271" s="80"/>
      <c r="B1271" s="83"/>
      <c r="C1271" s="80"/>
      <c r="D1271" s="83"/>
      <c r="E1271" s="80"/>
      <c r="F1271" s="80"/>
      <c r="G1271" s="49"/>
      <c r="H1271" s="48">
        <v>0</v>
      </c>
    </row>
    <row r="1272" spans="1:8" x14ac:dyDescent="0.25">
      <c r="A1272" s="83" t="s">
        <v>1325</v>
      </c>
      <c r="B1272" s="83" t="s">
        <v>1353</v>
      </c>
      <c r="C1272" s="83" t="s">
        <v>385</v>
      </c>
      <c r="D1272" s="83" t="s">
        <v>1354</v>
      </c>
      <c r="E1272" s="83" t="s">
        <v>1329</v>
      </c>
      <c r="F1272" s="101" t="s">
        <v>1580</v>
      </c>
      <c r="G1272" s="48">
        <v>0</v>
      </c>
      <c r="H1272" s="48">
        <v>0</v>
      </c>
    </row>
    <row r="1273" spans="1:8" x14ac:dyDescent="0.25">
      <c r="A1273" s="80"/>
      <c r="B1273" s="83"/>
      <c r="C1273" s="83"/>
      <c r="D1273" s="83"/>
      <c r="E1273" s="80"/>
      <c r="F1273" s="80"/>
      <c r="G1273" s="48">
        <v>0</v>
      </c>
      <c r="H1273" s="48">
        <v>0</v>
      </c>
    </row>
    <row r="1274" spans="1:8" x14ac:dyDescent="0.25">
      <c r="A1274" s="80"/>
      <c r="B1274" s="83"/>
      <c r="C1274" s="83"/>
      <c r="D1274" s="83"/>
      <c r="E1274" s="80"/>
      <c r="F1274" s="80"/>
      <c r="G1274" s="49"/>
      <c r="H1274" s="48">
        <v>0</v>
      </c>
    </row>
    <row r="1275" spans="1:8" x14ac:dyDescent="0.25">
      <c r="A1275" s="83" t="s">
        <v>1325</v>
      </c>
      <c r="B1275" s="83" t="s">
        <v>1355</v>
      </c>
      <c r="C1275" s="83" t="s">
        <v>385</v>
      </c>
      <c r="D1275" s="83" t="s">
        <v>1356</v>
      </c>
      <c r="E1275" s="83" t="s">
        <v>1329</v>
      </c>
      <c r="F1275" s="101" t="s">
        <v>1581</v>
      </c>
      <c r="G1275" s="48">
        <v>0</v>
      </c>
      <c r="H1275" s="48">
        <v>0</v>
      </c>
    </row>
    <row r="1276" spans="1:8" x14ac:dyDescent="0.25">
      <c r="A1276" s="80"/>
      <c r="B1276" s="83"/>
      <c r="C1276" s="83"/>
      <c r="D1276" s="83"/>
      <c r="E1276" s="80"/>
      <c r="F1276" s="80"/>
      <c r="G1276" s="48">
        <v>0</v>
      </c>
      <c r="H1276" s="48">
        <v>0</v>
      </c>
    </row>
    <row r="1277" spans="1:8" x14ac:dyDescent="0.25">
      <c r="A1277" s="80"/>
      <c r="B1277" s="83"/>
      <c r="C1277" s="83"/>
      <c r="D1277" s="83"/>
      <c r="E1277" s="80"/>
      <c r="F1277" s="80"/>
      <c r="G1277" s="49"/>
      <c r="H1277" s="48">
        <v>0</v>
      </c>
    </row>
    <row r="1278" spans="1:8" x14ac:dyDescent="0.25">
      <c r="A1278" s="83" t="s">
        <v>1325</v>
      </c>
      <c r="B1278" s="83" t="s">
        <v>1357</v>
      </c>
      <c r="C1278" s="83" t="s">
        <v>385</v>
      </c>
      <c r="D1278" s="83" t="s">
        <v>1358</v>
      </c>
      <c r="E1278" s="83" t="s">
        <v>1329</v>
      </c>
      <c r="F1278" s="101" t="s">
        <v>1359</v>
      </c>
      <c r="G1278" s="48">
        <v>0</v>
      </c>
      <c r="H1278" s="48">
        <v>0</v>
      </c>
    </row>
    <row r="1279" spans="1:8" x14ac:dyDescent="0.25">
      <c r="A1279" s="80"/>
      <c r="B1279" s="83"/>
      <c r="C1279" s="83"/>
      <c r="D1279" s="83"/>
      <c r="E1279" s="80"/>
      <c r="F1279" s="80"/>
      <c r="G1279" s="48">
        <v>0</v>
      </c>
      <c r="H1279" s="48">
        <v>0</v>
      </c>
    </row>
    <row r="1280" spans="1:8" x14ac:dyDescent="0.25">
      <c r="A1280" s="80"/>
      <c r="B1280" s="83"/>
      <c r="C1280" s="83"/>
      <c r="D1280" s="83"/>
      <c r="E1280" s="80"/>
      <c r="F1280" s="80"/>
      <c r="G1280" s="49"/>
      <c r="H1280" s="48">
        <v>0</v>
      </c>
    </row>
    <row r="1281" spans="1:8" ht="24.95" customHeight="1" x14ac:dyDescent="0.25">
      <c r="A1281" s="83" t="s">
        <v>1325</v>
      </c>
      <c r="B1281" s="83" t="s">
        <v>1360</v>
      </c>
      <c r="C1281" s="83" t="s">
        <v>385</v>
      </c>
      <c r="D1281" s="83" t="s">
        <v>1361</v>
      </c>
      <c r="E1281" s="83" t="s">
        <v>1329</v>
      </c>
      <c r="F1281" s="101" t="s">
        <v>1359</v>
      </c>
      <c r="G1281" s="48">
        <v>0</v>
      </c>
      <c r="H1281" s="48">
        <v>0</v>
      </c>
    </row>
    <row r="1282" spans="1:8" ht="24.95" customHeight="1" x14ac:dyDescent="0.25">
      <c r="A1282" s="80"/>
      <c r="B1282" s="83"/>
      <c r="C1282" s="83"/>
      <c r="D1282" s="83"/>
      <c r="E1282" s="80"/>
      <c r="F1282" s="80"/>
      <c r="G1282" s="48">
        <v>0</v>
      </c>
      <c r="H1282" s="48">
        <v>0</v>
      </c>
    </row>
    <row r="1283" spans="1:8" ht="24.95" customHeight="1" x14ac:dyDescent="0.25">
      <c r="A1283" s="80"/>
      <c r="B1283" s="83"/>
      <c r="C1283" s="83"/>
      <c r="D1283" s="83"/>
      <c r="E1283" s="80"/>
      <c r="F1283" s="80"/>
      <c r="G1283" s="49"/>
      <c r="H1283" s="48">
        <v>0</v>
      </c>
    </row>
    <row r="1284" spans="1:8" ht="24.95" customHeight="1" x14ac:dyDescent="0.25">
      <c r="A1284" s="76" t="s">
        <v>1362</v>
      </c>
      <c r="B1284" s="83" t="s">
        <v>1363</v>
      </c>
      <c r="C1284" s="83" t="s">
        <v>385</v>
      </c>
      <c r="D1284" s="83" t="s">
        <v>1364</v>
      </c>
      <c r="E1284" s="83" t="s">
        <v>1329</v>
      </c>
      <c r="F1284" s="101" t="s">
        <v>1312</v>
      </c>
      <c r="G1284" s="48">
        <v>1953.4</v>
      </c>
      <c r="H1284" s="48">
        <v>0</v>
      </c>
    </row>
    <row r="1285" spans="1:8" ht="24.95" customHeight="1" x14ac:dyDescent="0.25">
      <c r="A1285" s="79"/>
      <c r="B1285" s="80"/>
      <c r="C1285" s="83"/>
      <c r="D1285" s="83"/>
      <c r="E1285" s="80"/>
      <c r="F1285" s="80"/>
      <c r="G1285" s="48">
        <v>0</v>
      </c>
      <c r="H1285" s="48">
        <v>448</v>
      </c>
    </row>
    <row r="1286" spans="1:8" ht="24.95" customHeight="1" x14ac:dyDescent="0.25">
      <c r="A1286" s="79"/>
      <c r="B1286" s="80"/>
      <c r="C1286" s="83"/>
      <c r="D1286" s="83"/>
      <c r="E1286" s="80"/>
      <c r="F1286" s="80"/>
      <c r="G1286" s="49">
        <v>0</v>
      </c>
      <c r="H1286" s="48">
        <v>0</v>
      </c>
    </row>
    <row r="1287" spans="1:8" x14ac:dyDescent="0.25">
      <c r="A1287" s="83" t="s">
        <v>1720</v>
      </c>
      <c r="B1287" s="83" t="s">
        <v>1365</v>
      </c>
      <c r="C1287" s="83" t="s">
        <v>1366</v>
      </c>
      <c r="D1287" s="83" t="s">
        <v>1367</v>
      </c>
      <c r="E1287" s="83" t="s">
        <v>1329</v>
      </c>
      <c r="F1287" s="101" t="s">
        <v>1368</v>
      </c>
      <c r="G1287" s="48">
        <v>0</v>
      </c>
      <c r="H1287" s="48">
        <v>0</v>
      </c>
    </row>
    <row r="1288" spans="1:8" x14ac:dyDescent="0.25">
      <c r="A1288" s="80"/>
      <c r="B1288" s="80"/>
      <c r="C1288" s="80"/>
      <c r="D1288" s="83"/>
      <c r="E1288" s="80"/>
      <c r="F1288" s="80"/>
      <c r="G1288" s="48">
        <v>0</v>
      </c>
      <c r="H1288" s="48">
        <v>0</v>
      </c>
    </row>
    <row r="1289" spans="1:8" x14ac:dyDescent="0.25">
      <c r="A1289" s="80"/>
      <c r="B1289" s="80"/>
      <c r="C1289" s="80"/>
      <c r="D1289" s="83"/>
      <c r="E1289" s="80"/>
      <c r="F1289" s="80"/>
      <c r="G1289" s="49"/>
      <c r="H1289" s="48">
        <v>0</v>
      </c>
    </row>
    <row r="1290" spans="1:8" x14ac:dyDescent="0.25">
      <c r="A1290" s="83" t="s">
        <v>1720</v>
      </c>
      <c r="B1290" s="83" t="s">
        <v>1365</v>
      </c>
      <c r="C1290" s="83" t="s">
        <v>1366</v>
      </c>
      <c r="D1290" s="83" t="s">
        <v>1369</v>
      </c>
      <c r="E1290" s="83" t="s">
        <v>1329</v>
      </c>
      <c r="F1290" s="101" t="s">
        <v>1582</v>
      </c>
      <c r="G1290" s="48">
        <v>0</v>
      </c>
      <c r="H1290" s="48">
        <v>0</v>
      </c>
    </row>
    <row r="1291" spans="1:8" x14ac:dyDescent="0.25">
      <c r="A1291" s="80"/>
      <c r="B1291" s="80"/>
      <c r="C1291" s="80"/>
      <c r="D1291" s="83"/>
      <c r="E1291" s="80"/>
      <c r="F1291" s="80"/>
      <c r="G1291" s="48">
        <v>0</v>
      </c>
      <c r="H1291" s="48">
        <v>0</v>
      </c>
    </row>
    <row r="1292" spans="1:8" x14ac:dyDescent="0.25">
      <c r="A1292" s="80"/>
      <c r="B1292" s="80"/>
      <c r="C1292" s="80"/>
      <c r="D1292" s="83"/>
      <c r="E1292" s="80"/>
      <c r="F1292" s="80"/>
      <c r="G1292" s="49"/>
      <c r="H1292" s="48">
        <v>0</v>
      </c>
    </row>
    <row r="1293" spans="1:8" x14ac:dyDescent="0.25">
      <c r="A1293" s="83" t="s">
        <v>1720</v>
      </c>
      <c r="B1293" s="83" t="s">
        <v>1370</v>
      </c>
      <c r="C1293" s="83" t="s">
        <v>1366</v>
      </c>
      <c r="D1293" s="83" t="s">
        <v>1371</v>
      </c>
      <c r="E1293" s="83" t="s">
        <v>1329</v>
      </c>
      <c r="F1293" s="101" t="s">
        <v>1583</v>
      </c>
      <c r="G1293" s="48">
        <v>0</v>
      </c>
      <c r="H1293" s="48">
        <v>0</v>
      </c>
    </row>
    <row r="1294" spans="1:8" x14ac:dyDescent="0.25">
      <c r="A1294" s="80"/>
      <c r="B1294" s="80"/>
      <c r="C1294" s="80"/>
      <c r="D1294" s="83"/>
      <c r="E1294" s="80"/>
      <c r="F1294" s="80"/>
      <c r="G1294" s="48">
        <v>0</v>
      </c>
      <c r="H1294" s="48">
        <v>0</v>
      </c>
    </row>
    <row r="1295" spans="1:8" x14ac:dyDescent="0.25">
      <c r="A1295" s="80"/>
      <c r="B1295" s="80"/>
      <c r="C1295" s="80"/>
      <c r="D1295" s="83"/>
      <c r="E1295" s="80"/>
      <c r="F1295" s="80"/>
      <c r="G1295" s="49"/>
      <c r="H1295" s="48">
        <v>0</v>
      </c>
    </row>
    <row r="1296" spans="1:8" x14ac:dyDescent="0.25">
      <c r="A1296" s="83" t="s">
        <v>1372</v>
      </c>
      <c r="B1296" s="83" t="s">
        <v>1373</v>
      </c>
      <c r="C1296" s="83" t="s">
        <v>1374</v>
      </c>
      <c r="D1296" s="83" t="s">
        <v>1375</v>
      </c>
      <c r="E1296" s="83" t="s">
        <v>1591</v>
      </c>
      <c r="F1296" s="83" t="s">
        <v>1376</v>
      </c>
      <c r="G1296" s="63">
        <v>0</v>
      </c>
      <c r="H1296" s="64">
        <v>0</v>
      </c>
    </row>
    <row r="1297" spans="1:8" x14ac:dyDescent="0.25">
      <c r="A1297" s="80"/>
      <c r="B1297" s="80"/>
      <c r="C1297" s="83"/>
      <c r="D1297" s="80"/>
      <c r="E1297" s="80"/>
      <c r="F1297" s="80"/>
      <c r="G1297" s="64">
        <v>0</v>
      </c>
      <c r="H1297" s="64">
        <v>0</v>
      </c>
    </row>
    <row r="1298" spans="1:8" x14ac:dyDescent="0.25">
      <c r="A1298" s="80"/>
      <c r="B1298" s="80"/>
      <c r="C1298" s="83"/>
      <c r="D1298" s="80"/>
      <c r="E1298" s="80"/>
      <c r="F1298" s="80"/>
      <c r="G1298" s="49"/>
      <c r="H1298" s="64">
        <v>0</v>
      </c>
    </row>
    <row r="1299" spans="1:8" x14ac:dyDescent="0.25">
      <c r="A1299" s="83" t="s">
        <v>1377</v>
      </c>
      <c r="B1299" s="83" t="s">
        <v>1378</v>
      </c>
      <c r="C1299" s="83" t="s">
        <v>1379</v>
      </c>
      <c r="D1299" s="83" t="s">
        <v>1380</v>
      </c>
      <c r="E1299" s="83" t="s">
        <v>1591</v>
      </c>
      <c r="F1299" s="83" t="s">
        <v>205</v>
      </c>
      <c r="G1299" s="63">
        <v>0</v>
      </c>
      <c r="H1299" s="64">
        <v>0</v>
      </c>
    </row>
    <row r="1300" spans="1:8" x14ac:dyDescent="0.25">
      <c r="A1300" s="80"/>
      <c r="B1300" s="80"/>
      <c r="C1300" s="80"/>
      <c r="D1300" s="80"/>
      <c r="E1300" s="80"/>
      <c r="F1300" s="80"/>
      <c r="G1300" s="64">
        <v>0</v>
      </c>
      <c r="H1300" s="64">
        <v>0</v>
      </c>
    </row>
    <row r="1301" spans="1:8" x14ac:dyDescent="0.25">
      <c r="A1301" s="80"/>
      <c r="B1301" s="80"/>
      <c r="C1301" s="80"/>
      <c r="D1301" s="80"/>
      <c r="E1301" s="80"/>
      <c r="F1301" s="80"/>
      <c r="G1301" s="49"/>
      <c r="H1301" s="64">
        <v>0</v>
      </c>
    </row>
    <row r="1302" spans="1:8" x14ac:dyDescent="0.25">
      <c r="A1302" s="83" t="s">
        <v>1381</v>
      </c>
      <c r="B1302" s="83" t="s">
        <v>1382</v>
      </c>
      <c r="C1302" s="83" t="s">
        <v>1374</v>
      </c>
      <c r="D1302" s="83" t="s">
        <v>1383</v>
      </c>
      <c r="E1302" s="83" t="s">
        <v>1591</v>
      </c>
      <c r="F1302" s="83" t="s">
        <v>1384</v>
      </c>
      <c r="G1302" s="63">
        <v>1268.5</v>
      </c>
      <c r="H1302" s="64">
        <v>4374</v>
      </c>
    </row>
    <row r="1303" spans="1:8" x14ac:dyDescent="0.25">
      <c r="A1303" s="80"/>
      <c r="B1303" s="80"/>
      <c r="C1303" s="83"/>
      <c r="D1303" s="80"/>
      <c r="E1303" s="80"/>
      <c r="F1303" s="80"/>
      <c r="G1303" s="64">
        <v>1835</v>
      </c>
      <c r="H1303" s="64">
        <v>0</v>
      </c>
    </row>
    <row r="1304" spans="1:8" x14ac:dyDescent="0.25">
      <c r="A1304" s="80"/>
      <c r="B1304" s="80"/>
      <c r="C1304" s="83"/>
      <c r="D1304" s="80"/>
      <c r="E1304" s="80"/>
      <c r="F1304" s="80"/>
      <c r="G1304" s="49"/>
      <c r="H1304" s="64">
        <v>0</v>
      </c>
    </row>
    <row r="1305" spans="1:8" x14ac:dyDescent="0.25">
      <c r="A1305" s="83" t="s">
        <v>1385</v>
      </c>
      <c r="B1305" s="83" t="s">
        <v>1386</v>
      </c>
      <c r="C1305" s="83" t="s">
        <v>1374</v>
      </c>
      <c r="D1305" s="83" t="s">
        <v>1387</v>
      </c>
      <c r="E1305" s="83" t="s">
        <v>1591</v>
      </c>
      <c r="F1305" s="83" t="s">
        <v>493</v>
      </c>
      <c r="G1305" s="63">
        <v>1273.5</v>
      </c>
      <c r="H1305" s="64">
        <v>2699</v>
      </c>
    </row>
    <row r="1306" spans="1:8" x14ac:dyDescent="0.25">
      <c r="A1306" s="80"/>
      <c r="B1306" s="80"/>
      <c r="C1306" s="83"/>
      <c r="D1306" s="80"/>
      <c r="E1306" s="80"/>
      <c r="F1306" s="80"/>
      <c r="G1306" s="64">
        <v>1000</v>
      </c>
      <c r="H1306" s="64">
        <v>0</v>
      </c>
    </row>
    <row r="1307" spans="1:8" x14ac:dyDescent="0.25">
      <c r="A1307" s="80"/>
      <c r="B1307" s="80"/>
      <c r="C1307" s="83"/>
      <c r="D1307" s="80"/>
      <c r="E1307" s="80"/>
      <c r="F1307" s="80"/>
      <c r="G1307" s="49"/>
      <c r="H1307" s="64">
        <v>0</v>
      </c>
    </row>
    <row r="1308" spans="1:8" x14ac:dyDescent="0.25">
      <c r="A1308" s="83" t="s">
        <v>1377</v>
      </c>
      <c r="B1308" s="83" t="s">
        <v>1168</v>
      </c>
      <c r="C1308" s="83" t="s">
        <v>69</v>
      </c>
      <c r="D1308" s="83" t="s">
        <v>1388</v>
      </c>
      <c r="E1308" s="83" t="s">
        <v>1591</v>
      </c>
      <c r="F1308" s="83" t="s">
        <v>1389</v>
      </c>
      <c r="G1308" s="63">
        <v>0</v>
      </c>
      <c r="H1308" s="64">
        <v>0</v>
      </c>
    </row>
    <row r="1309" spans="1:8" x14ac:dyDescent="0.25">
      <c r="A1309" s="80"/>
      <c r="B1309" s="80"/>
      <c r="C1309" s="80"/>
      <c r="D1309" s="80"/>
      <c r="E1309" s="80"/>
      <c r="F1309" s="80"/>
      <c r="G1309" s="64">
        <v>0</v>
      </c>
      <c r="H1309" s="64">
        <v>0</v>
      </c>
    </row>
    <row r="1310" spans="1:8" x14ac:dyDescent="0.25">
      <c r="A1310" s="80"/>
      <c r="B1310" s="80"/>
      <c r="C1310" s="80"/>
      <c r="D1310" s="80"/>
      <c r="E1310" s="80"/>
      <c r="F1310" s="80"/>
      <c r="G1310" s="49"/>
      <c r="H1310" s="64">
        <v>0</v>
      </c>
    </row>
    <row r="1311" spans="1:8" x14ac:dyDescent="0.25">
      <c r="A1311" s="83" t="s">
        <v>1377</v>
      </c>
      <c r="B1311" s="83" t="s">
        <v>1390</v>
      </c>
      <c r="C1311" s="83" t="s">
        <v>69</v>
      </c>
      <c r="D1311" s="83" t="s">
        <v>1391</v>
      </c>
      <c r="E1311" s="83" t="s">
        <v>1591</v>
      </c>
      <c r="F1311" s="83" t="s">
        <v>1392</v>
      </c>
      <c r="G1311" s="63">
        <v>0</v>
      </c>
      <c r="H1311" s="64">
        <v>0</v>
      </c>
    </row>
    <row r="1312" spans="1:8" x14ac:dyDescent="0.25">
      <c r="A1312" s="80"/>
      <c r="B1312" s="80"/>
      <c r="C1312" s="80"/>
      <c r="D1312" s="80"/>
      <c r="E1312" s="80"/>
      <c r="F1312" s="83"/>
      <c r="G1312" s="64">
        <v>0</v>
      </c>
      <c r="H1312" s="64">
        <v>0</v>
      </c>
    </row>
    <row r="1313" spans="1:8" x14ac:dyDescent="0.25">
      <c r="A1313" s="80"/>
      <c r="B1313" s="80"/>
      <c r="C1313" s="80"/>
      <c r="D1313" s="80"/>
      <c r="E1313" s="80"/>
      <c r="F1313" s="83"/>
      <c r="G1313" s="49"/>
      <c r="H1313" s="64">
        <v>0</v>
      </c>
    </row>
    <row r="1314" spans="1:8" x14ac:dyDescent="0.25">
      <c r="A1314" s="83" t="s">
        <v>1377</v>
      </c>
      <c r="B1314" s="83" t="s">
        <v>1393</v>
      </c>
      <c r="C1314" s="83" t="s">
        <v>1394</v>
      </c>
      <c r="D1314" s="83" t="s">
        <v>1395</v>
      </c>
      <c r="E1314" s="83" t="s">
        <v>1591</v>
      </c>
      <c r="F1314" s="83" t="s">
        <v>1396</v>
      </c>
      <c r="G1314" s="63">
        <v>0</v>
      </c>
      <c r="H1314" s="64">
        <v>0</v>
      </c>
    </row>
    <row r="1315" spans="1:8" x14ac:dyDescent="0.25">
      <c r="A1315" s="83"/>
      <c r="B1315" s="80"/>
      <c r="C1315" s="80"/>
      <c r="D1315" s="80"/>
      <c r="E1315" s="80"/>
      <c r="F1315" s="80"/>
      <c r="G1315" s="64">
        <v>0</v>
      </c>
      <c r="H1315" s="64">
        <v>0</v>
      </c>
    </row>
    <row r="1316" spans="1:8" x14ac:dyDescent="0.25">
      <c r="A1316" s="83"/>
      <c r="B1316" s="80"/>
      <c r="C1316" s="80"/>
      <c r="D1316" s="80"/>
      <c r="E1316" s="80"/>
      <c r="F1316" s="80"/>
      <c r="G1316" s="49"/>
      <c r="H1316" s="64">
        <v>0</v>
      </c>
    </row>
    <row r="1317" spans="1:8" x14ac:dyDescent="0.25">
      <c r="A1317" s="83" t="s">
        <v>1377</v>
      </c>
      <c r="B1317" s="83" t="s">
        <v>1397</v>
      </c>
      <c r="C1317" s="83" t="s">
        <v>1398</v>
      </c>
      <c r="D1317" s="83" t="s">
        <v>1399</v>
      </c>
      <c r="E1317" s="83" t="s">
        <v>1591</v>
      </c>
      <c r="F1317" s="83" t="s">
        <v>1400</v>
      </c>
      <c r="G1317" s="63">
        <v>0</v>
      </c>
      <c r="H1317" s="64">
        <v>0</v>
      </c>
    </row>
    <row r="1318" spans="1:8" x14ac:dyDescent="0.25">
      <c r="A1318" s="83"/>
      <c r="B1318" s="83"/>
      <c r="C1318" s="83"/>
      <c r="D1318" s="83"/>
      <c r="E1318" s="80"/>
      <c r="F1318" s="83"/>
      <c r="G1318" s="64">
        <v>0</v>
      </c>
      <c r="H1318" s="64">
        <v>0</v>
      </c>
    </row>
    <row r="1319" spans="1:8" x14ac:dyDescent="0.25">
      <c r="A1319" s="83"/>
      <c r="B1319" s="83"/>
      <c r="C1319" s="83"/>
      <c r="D1319" s="83"/>
      <c r="E1319" s="80"/>
      <c r="F1319" s="83"/>
      <c r="G1319" s="49"/>
      <c r="H1319" s="64">
        <v>0</v>
      </c>
    </row>
    <row r="1320" spans="1:8" x14ac:dyDescent="0.25">
      <c r="A1320" s="83" t="s">
        <v>1377</v>
      </c>
      <c r="B1320" s="83" t="s">
        <v>1401</v>
      </c>
      <c r="C1320" s="83" t="s">
        <v>1402</v>
      </c>
      <c r="D1320" s="83" t="s">
        <v>1014</v>
      </c>
      <c r="E1320" s="83" t="s">
        <v>1591</v>
      </c>
      <c r="F1320" s="83" t="s">
        <v>101</v>
      </c>
      <c r="G1320" s="63">
        <v>0</v>
      </c>
      <c r="H1320" s="64">
        <v>0</v>
      </c>
    </row>
    <row r="1321" spans="1:8" x14ac:dyDescent="0.25">
      <c r="A1321" s="80"/>
      <c r="B1321" s="80"/>
      <c r="C1321" s="80"/>
      <c r="D1321" s="80"/>
      <c r="E1321" s="80"/>
      <c r="F1321" s="80"/>
      <c r="G1321" s="64">
        <v>0</v>
      </c>
      <c r="H1321" s="64">
        <v>0</v>
      </c>
    </row>
    <row r="1322" spans="1:8" x14ac:dyDescent="0.25">
      <c r="A1322" s="80"/>
      <c r="B1322" s="80"/>
      <c r="C1322" s="80"/>
      <c r="D1322" s="80"/>
      <c r="E1322" s="80"/>
      <c r="F1322" s="80"/>
      <c r="G1322" s="49"/>
      <c r="H1322" s="64">
        <v>0</v>
      </c>
    </row>
    <row r="1323" spans="1:8" x14ac:dyDescent="0.25">
      <c r="A1323" s="83" t="s">
        <v>1377</v>
      </c>
      <c r="B1323" s="83" t="s">
        <v>1403</v>
      </c>
      <c r="C1323" s="83" t="s">
        <v>1402</v>
      </c>
      <c r="D1323" s="83" t="s">
        <v>1014</v>
      </c>
      <c r="E1323" s="83" t="s">
        <v>1591</v>
      </c>
      <c r="F1323" s="83" t="s">
        <v>101</v>
      </c>
      <c r="G1323" s="63">
        <v>0</v>
      </c>
      <c r="H1323" s="64">
        <v>0</v>
      </c>
    </row>
    <row r="1324" spans="1:8" x14ac:dyDescent="0.25">
      <c r="A1324" s="80"/>
      <c r="B1324" s="80"/>
      <c r="C1324" s="80"/>
      <c r="D1324" s="80"/>
      <c r="E1324" s="80"/>
      <c r="F1324" s="80"/>
      <c r="G1324" s="64">
        <v>0</v>
      </c>
      <c r="H1324" s="64">
        <v>0</v>
      </c>
    </row>
    <row r="1325" spans="1:8" x14ac:dyDescent="0.25">
      <c r="A1325" s="80"/>
      <c r="B1325" s="80"/>
      <c r="C1325" s="80"/>
      <c r="D1325" s="80"/>
      <c r="E1325" s="80"/>
      <c r="F1325" s="80"/>
      <c r="G1325" s="49"/>
      <c r="H1325" s="64">
        <v>0</v>
      </c>
    </row>
    <row r="1326" spans="1:8" x14ac:dyDescent="0.25">
      <c r="A1326" s="76" t="s">
        <v>1404</v>
      </c>
      <c r="B1326" s="76" t="s">
        <v>1405</v>
      </c>
      <c r="C1326" s="76" t="s">
        <v>1402</v>
      </c>
      <c r="D1326" s="76" t="s">
        <v>1014</v>
      </c>
      <c r="E1326" s="83" t="s">
        <v>1591</v>
      </c>
      <c r="F1326" s="76" t="s">
        <v>101</v>
      </c>
      <c r="G1326" s="63">
        <v>0</v>
      </c>
      <c r="H1326" s="64">
        <v>0</v>
      </c>
    </row>
    <row r="1327" spans="1:8" x14ac:dyDescent="0.25">
      <c r="A1327" s="79"/>
      <c r="B1327" s="79"/>
      <c r="C1327" s="79"/>
      <c r="D1327" s="79"/>
      <c r="E1327" s="80"/>
      <c r="F1327" s="79"/>
      <c r="G1327" s="64">
        <v>0</v>
      </c>
      <c r="H1327" s="64">
        <v>0</v>
      </c>
    </row>
    <row r="1328" spans="1:8" x14ac:dyDescent="0.25">
      <c r="A1328" s="79"/>
      <c r="B1328" s="79"/>
      <c r="C1328" s="79"/>
      <c r="D1328" s="79"/>
      <c r="E1328" s="80"/>
      <c r="F1328" s="79"/>
      <c r="G1328" s="49"/>
      <c r="H1328" s="64">
        <v>0</v>
      </c>
    </row>
    <row r="1329" spans="1:8" x14ac:dyDescent="0.25">
      <c r="A1329" s="76" t="s">
        <v>1406</v>
      </c>
      <c r="B1329" s="76" t="s">
        <v>1407</v>
      </c>
      <c r="C1329" s="76" t="s">
        <v>1408</v>
      </c>
      <c r="D1329" s="76" t="s">
        <v>1409</v>
      </c>
      <c r="E1329" s="83" t="s">
        <v>1591</v>
      </c>
      <c r="F1329" s="76" t="s">
        <v>368</v>
      </c>
      <c r="G1329" s="63">
        <v>1548.5</v>
      </c>
      <c r="H1329" s="64">
        <v>0</v>
      </c>
    </row>
    <row r="1330" spans="1:8" x14ac:dyDescent="0.25">
      <c r="A1330" s="79"/>
      <c r="B1330" s="79"/>
      <c r="C1330" s="79"/>
      <c r="D1330" s="79"/>
      <c r="E1330" s="80"/>
      <c r="F1330" s="79"/>
      <c r="G1330" s="64">
        <v>0</v>
      </c>
      <c r="H1330" s="64">
        <v>0</v>
      </c>
    </row>
    <row r="1331" spans="1:8" x14ac:dyDescent="0.25">
      <c r="A1331" s="79"/>
      <c r="B1331" s="79"/>
      <c r="C1331" s="79"/>
      <c r="D1331" s="79"/>
      <c r="E1331" s="80"/>
      <c r="F1331" s="79"/>
      <c r="G1331" s="49"/>
      <c r="H1331" s="64">
        <v>0</v>
      </c>
    </row>
    <row r="1332" spans="1:8" x14ac:dyDescent="0.25">
      <c r="A1332" s="76" t="s">
        <v>1410</v>
      </c>
      <c r="B1332" s="76" t="s">
        <v>1411</v>
      </c>
      <c r="C1332" s="76" t="s">
        <v>1408</v>
      </c>
      <c r="D1332" s="76" t="s">
        <v>1409</v>
      </c>
      <c r="E1332" s="83" t="s">
        <v>1591</v>
      </c>
      <c r="F1332" s="76" t="s">
        <v>1158</v>
      </c>
      <c r="G1332" s="63">
        <v>0</v>
      </c>
      <c r="H1332" s="64">
        <v>0</v>
      </c>
    </row>
    <row r="1333" spans="1:8" x14ac:dyDescent="0.25">
      <c r="A1333" s="76"/>
      <c r="B1333" s="79"/>
      <c r="C1333" s="79"/>
      <c r="D1333" s="79"/>
      <c r="E1333" s="80"/>
      <c r="F1333" s="79"/>
      <c r="G1333" s="64">
        <v>0</v>
      </c>
      <c r="H1333" s="64">
        <v>0</v>
      </c>
    </row>
    <row r="1334" spans="1:8" x14ac:dyDescent="0.25">
      <c r="A1334" s="76"/>
      <c r="B1334" s="79"/>
      <c r="C1334" s="79"/>
      <c r="D1334" s="79"/>
      <c r="E1334" s="80"/>
      <c r="F1334" s="79"/>
      <c r="G1334" s="49"/>
      <c r="H1334" s="64">
        <v>0</v>
      </c>
    </row>
    <row r="1335" spans="1:8" x14ac:dyDescent="0.25">
      <c r="A1335" s="83" t="s">
        <v>1410</v>
      </c>
      <c r="B1335" s="83" t="s">
        <v>1168</v>
      </c>
      <c r="C1335" s="83" t="s">
        <v>1408</v>
      </c>
      <c r="D1335" s="83" t="s">
        <v>1409</v>
      </c>
      <c r="E1335" s="83" t="s">
        <v>1591</v>
      </c>
      <c r="F1335" s="83" t="s">
        <v>1158</v>
      </c>
      <c r="G1335" s="63">
        <v>0</v>
      </c>
      <c r="H1335" s="64">
        <v>0</v>
      </c>
    </row>
    <row r="1336" spans="1:8" x14ac:dyDescent="0.25">
      <c r="A1336" s="83"/>
      <c r="B1336" s="80"/>
      <c r="C1336" s="80"/>
      <c r="D1336" s="80"/>
      <c r="E1336" s="80"/>
      <c r="F1336" s="80"/>
      <c r="G1336" s="64">
        <v>0</v>
      </c>
      <c r="H1336" s="64">
        <v>0</v>
      </c>
    </row>
    <row r="1337" spans="1:8" x14ac:dyDescent="0.25">
      <c r="A1337" s="83"/>
      <c r="B1337" s="80"/>
      <c r="C1337" s="80"/>
      <c r="D1337" s="80"/>
      <c r="E1337" s="80"/>
      <c r="F1337" s="80"/>
      <c r="G1337" s="49"/>
      <c r="H1337" s="64">
        <v>0</v>
      </c>
    </row>
    <row r="1338" spans="1:8" x14ac:dyDescent="0.25">
      <c r="A1338" s="83" t="s">
        <v>1372</v>
      </c>
      <c r="B1338" s="83" t="s">
        <v>1373</v>
      </c>
      <c r="C1338" s="83" t="s">
        <v>1374</v>
      </c>
      <c r="D1338" s="83" t="s">
        <v>1412</v>
      </c>
      <c r="E1338" s="83" t="s">
        <v>1591</v>
      </c>
      <c r="F1338" s="83" t="s">
        <v>1158</v>
      </c>
      <c r="G1338" s="63">
        <v>0</v>
      </c>
      <c r="H1338" s="64">
        <v>0</v>
      </c>
    </row>
    <row r="1339" spans="1:8" x14ac:dyDescent="0.25">
      <c r="A1339" s="80"/>
      <c r="B1339" s="80"/>
      <c r="C1339" s="83"/>
      <c r="D1339" s="80"/>
      <c r="E1339" s="80"/>
      <c r="F1339" s="80"/>
      <c r="G1339" s="64">
        <v>0</v>
      </c>
      <c r="H1339" s="64">
        <v>0</v>
      </c>
    </row>
    <row r="1340" spans="1:8" x14ac:dyDescent="0.25">
      <c r="A1340" s="80"/>
      <c r="B1340" s="80"/>
      <c r="C1340" s="83"/>
      <c r="D1340" s="80"/>
      <c r="E1340" s="80"/>
      <c r="F1340" s="80"/>
      <c r="G1340" s="49"/>
      <c r="H1340" s="64">
        <v>0</v>
      </c>
    </row>
    <row r="1341" spans="1:8" x14ac:dyDescent="0.25">
      <c r="A1341" s="83" t="s">
        <v>1372</v>
      </c>
      <c r="B1341" s="83" t="s">
        <v>1413</v>
      </c>
      <c r="C1341" s="83" t="s">
        <v>1374</v>
      </c>
      <c r="D1341" s="83" t="s">
        <v>1414</v>
      </c>
      <c r="E1341" s="83" t="s">
        <v>1591</v>
      </c>
      <c r="F1341" s="83" t="s">
        <v>733</v>
      </c>
      <c r="G1341" s="63">
        <v>0</v>
      </c>
      <c r="H1341" s="64">
        <v>0</v>
      </c>
    </row>
    <row r="1342" spans="1:8" x14ac:dyDescent="0.25">
      <c r="A1342" s="80"/>
      <c r="B1342" s="83"/>
      <c r="C1342" s="83"/>
      <c r="D1342" s="83"/>
      <c r="E1342" s="80"/>
      <c r="F1342" s="83"/>
      <c r="G1342" s="64">
        <v>0</v>
      </c>
      <c r="H1342" s="64">
        <v>0</v>
      </c>
    </row>
    <row r="1343" spans="1:8" x14ac:dyDescent="0.25">
      <c r="A1343" s="80"/>
      <c r="B1343" s="83"/>
      <c r="C1343" s="83"/>
      <c r="D1343" s="83"/>
      <c r="E1343" s="80"/>
      <c r="F1343" s="83"/>
      <c r="G1343" s="49"/>
      <c r="H1343" s="64">
        <v>0</v>
      </c>
    </row>
    <row r="1344" spans="1:8" x14ac:dyDescent="0.25">
      <c r="A1344" s="83" t="s">
        <v>1377</v>
      </c>
      <c r="B1344" s="83" t="s">
        <v>1373</v>
      </c>
      <c r="C1344" s="83" t="s">
        <v>69</v>
      </c>
      <c r="D1344" s="83" t="s">
        <v>1415</v>
      </c>
      <c r="E1344" s="83" t="s">
        <v>1591</v>
      </c>
      <c r="F1344" s="83" t="s">
        <v>231</v>
      </c>
      <c r="G1344" s="63">
        <v>0</v>
      </c>
      <c r="H1344" s="64">
        <v>0</v>
      </c>
    </row>
    <row r="1345" spans="1:8" x14ac:dyDescent="0.25">
      <c r="A1345" s="83"/>
      <c r="B1345" s="83"/>
      <c r="C1345" s="83"/>
      <c r="D1345" s="83"/>
      <c r="E1345" s="80"/>
      <c r="F1345" s="83"/>
      <c r="G1345" s="64">
        <v>0</v>
      </c>
      <c r="H1345" s="64">
        <v>0</v>
      </c>
    </row>
    <row r="1346" spans="1:8" x14ac:dyDescent="0.25">
      <c r="A1346" s="83"/>
      <c r="B1346" s="83"/>
      <c r="C1346" s="83"/>
      <c r="D1346" s="83"/>
      <c r="E1346" s="80"/>
      <c r="F1346" s="83"/>
      <c r="G1346" s="49"/>
      <c r="H1346" s="64">
        <v>0</v>
      </c>
    </row>
    <row r="1347" spans="1:8" x14ac:dyDescent="0.25">
      <c r="A1347" s="83" t="s">
        <v>1377</v>
      </c>
      <c r="B1347" s="83" t="s">
        <v>1405</v>
      </c>
      <c r="C1347" s="83" t="s">
        <v>69</v>
      </c>
      <c r="D1347" s="83" t="s">
        <v>1415</v>
      </c>
      <c r="E1347" s="83" t="s">
        <v>1591</v>
      </c>
      <c r="F1347" s="83" t="s">
        <v>231</v>
      </c>
      <c r="G1347" s="63">
        <v>0</v>
      </c>
      <c r="H1347" s="64">
        <v>0</v>
      </c>
    </row>
    <row r="1348" spans="1:8" x14ac:dyDescent="0.25">
      <c r="A1348" s="83"/>
      <c r="B1348" s="83"/>
      <c r="C1348" s="80"/>
      <c r="D1348" s="80"/>
      <c r="E1348" s="80"/>
      <c r="F1348" s="83"/>
      <c r="G1348" s="64">
        <v>0</v>
      </c>
      <c r="H1348" s="64">
        <v>0</v>
      </c>
    </row>
    <row r="1349" spans="1:8" x14ac:dyDescent="0.25">
      <c r="A1349" s="83"/>
      <c r="B1349" s="83"/>
      <c r="C1349" s="80"/>
      <c r="D1349" s="80"/>
      <c r="E1349" s="80"/>
      <c r="F1349" s="83"/>
      <c r="G1349" s="49"/>
      <c r="H1349" s="64">
        <v>0</v>
      </c>
    </row>
    <row r="1350" spans="1:8" x14ac:dyDescent="0.25">
      <c r="A1350" s="83" t="s">
        <v>1377</v>
      </c>
      <c r="B1350" s="83" t="s">
        <v>1416</v>
      </c>
      <c r="C1350" s="83" t="s">
        <v>1394</v>
      </c>
      <c r="D1350" s="83" t="s">
        <v>1417</v>
      </c>
      <c r="E1350" s="83" t="s">
        <v>1591</v>
      </c>
      <c r="F1350" s="83" t="s">
        <v>343</v>
      </c>
      <c r="G1350" s="63">
        <v>0</v>
      </c>
      <c r="H1350" s="64">
        <v>0</v>
      </c>
    </row>
    <row r="1351" spans="1:8" x14ac:dyDescent="0.25">
      <c r="A1351" s="83"/>
      <c r="B1351" s="80"/>
      <c r="C1351" s="80"/>
      <c r="D1351" s="80"/>
      <c r="E1351" s="80"/>
      <c r="F1351" s="80"/>
      <c r="G1351" s="64">
        <v>0</v>
      </c>
      <c r="H1351" s="64">
        <v>0</v>
      </c>
    </row>
    <row r="1352" spans="1:8" x14ac:dyDescent="0.25">
      <c r="A1352" s="83"/>
      <c r="B1352" s="80"/>
      <c r="C1352" s="80"/>
      <c r="D1352" s="80"/>
      <c r="E1352" s="80"/>
      <c r="F1352" s="80"/>
      <c r="G1352" s="49"/>
      <c r="H1352" s="64">
        <v>0</v>
      </c>
    </row>
    <row r="1353" spans="1:8" x14ac:dyDescent="0.25">
      <c r="A1353" s="76" t="s">
        <v>1418</v>
      </c>
      <c r="B1353" s="83" t="s">
        <v>1419</v>
      </c>
      <c r="C1353" s="83" t="s">
        <v>143</v>
      </c>
      <c r="D1353" s="83" t="s">
        <v>115</v>
      </c>
      <c r="E1353" s="83" t="s">
        <v>1592</v>
      </c>
      <c r="F1353" s="83" t="s">
        <v>1384</v>
      </c>
      <c r="G1353" s="65">
        <v>3300</v>
      </c>
      <c r="H1353" s="65">
        <v>2062</v>
      </c>
    </row>
    <row r="1354" spans="1:8" x14ac:dyDescent="0.25">
      <c r="A1354" s="76"/>
      <c r="B1354" s="83"/>
      <c r="C1354" s="83"/>
      <c r="D1354" s="83"/>
      <c r="E1354" s="83"/>
      <c r="F1354" s="83"/>
      <c r="G1354" s="38"/>
      <c r="H1354" s="65">
        <v>0</v>
      </c>
    </row>
    <row r="1355" spans="1:8" x14ac:dyDescent="0.25">
      <c r="A1355" s="76"/>
      <c r="B1355" s="83"/>
      <c r="C1355" s="83"/>
      <c r="D1355" s="83"/>
      <c r="E1355" s="83"/>
      <c r="F1355" s="83"/>
      <c r="G1355" s="65"/>
      <c r="H1355" s="65">
        <v>337</v>
      </c>
    </row>
    <row r="1356" spans="1:8" x14ac:dyDescent="0.25">
      <c r="A1356" s="76" t="s">
        <v>1420</v>
      </c>
      <c r="B1356" s="83" t="s">
        <v>1032</v>
      </c>
      <c r="C1356" s="83" t="s">
        <v>143</v>
      </c>
      <c r="D1356" s="83" t="s">
        <v>115</v>
      </c>
      <c r="E1356" s="83" t="s">
        <v>1592</v>
      </c>
      <c r="F1356" s="83" t="s">
        <v>1421</v>
      </c>
      <c r="G1356" s="65">
        <v>4500</v>
      </c>
      <c r="H1356" s="65">
        <v>8279.94</v>
      </c>
    </row>
    <row r="1357" spans="1:8" x14ac:dyDescent="0.25">
      <c r="A1357" s="76"/>
      <c r="B1357" s="83"/>
      <c r="C1357" s="83"/>
      <c r="D1357" s="83"/>
      <c r="E1357" s="83"/>
      <c r="F1357" s="83"/>
      <c r="G1357" s="32"/>
      <c r="H1357" s="65">
        <v>0</v>
      </c>
    </row>
    <row r="1358" spans="1:8" x14ac:dyDescent="0.25">
      <c r="A1358" s="76"/>
      <c r="B1358" s="83"/>
      <c r="C1358" s="83"/>
      <c r="D1358" s="83"/>
      <c r="E1358" s="83"/>
      <c r="F1358" s="83"/>
      <c r="G1358" s="65"/>
      <c r="H1358" s="65">
        <v>337</v>
      </c>
    </row>
    <row r="1359" spans="1:8" x14ac:dyDescent="0.25">
      <c r="A1359" s="76" t="s">
        <v>1422</v>
      </c>
      <c r="B1359" s="83" t="s">
        <v>1423</v>
      </c>
      <c r="C1359" s="83" t="s">
        <v>143</v>
      </c>
      <c r="D1359" s="83" t="s">
        <v>115</v>
      </c>
      <c r="E1359" s="83" t="s">
        <v>1592</v>
      </c>
      <c r="F1359" s="83" t="s">
        <v>343</v>
      </c>
      <c r="G1359" s="65">
        <v>3300</v>
      </c>
      <c r="H1359" s="65">
        <v>4589</v>
      </c>
    </row>
    <row r="1360" spans="1:8" x14ac:dyDescent="0.25">
      <c r="A1360" s="76"/>
      <c r="B1360" s="83"/>
      <c r="C1360" s="83"/>
      <c r="D1360" s="83"/>
      <c r="E1360" s="83"/>
      <c r="F1360" s="83"/>
      <c r="G1360" s="65"/>
      <c r="H1360" s="65">
        <v>0</v>
      </c>
    </row>
    <row r="1361" spans="1:8" x14ac:dyDescent="0.25">
      <c r="A1361" s="76"/>
      <c r="B1361" s="83"/>
      <c r="C1361" s="83"/>
      <c r="D1361" s="83"/>
      <c r="E1361" s="83"/>
      <c r="F1361" s="83"/>
      <c r="G1361" s="65"/>
      <c r="H1361" s="65">
        <v>290</v>
      </c>
    </row>
    <row r="1362" spans="1:8" x14ac:dyDescent="0.25">
      <c r="A1362" s="77" t="s">
        <v>1424</v>
      </c>
      <c r="B1362" s="76" t="s">
        <v>1425</v>
      </c>
      <c r="C1362" s="76" t="s">
        <v>1426</v>
      </c>
      <c r="D1362" s="76" t="s">
        <v>1426</v>
      </c>
      <c r="E1362" s="76" t="s">
        <v>1593</v>
      </c>
      <c r="F1362" s="76" t="s">
        <v>1148</v>
      </c>
      <c r="G1362" s="20">
        <v>0</v>
      </c>
      <c r="H1362" s="20">
        <v>0</v>
      </c>
    </row>
    <row r="1363" spans="1:8" x14ac:dyDescent="0.25">
      <c r="A1363" s="77"/>
      <c r="B1363" s="76"/>
      <c r="C1363" s="76"/>
      <c r="D1363" s="76"/>
      <c r="E1363" s="76"/>
      <c r="F1363" s="76"/>
      <c r="G1363" s="20">
        <v>806</v>
      </c>
      <c r="H1363" s="20">
        <v>540</v>
      </c>
    </row>
    <row r="1364" spans="1:8" x14ac:dyDescent="0.25">
      <c r="A1364" s="77"/>
      <c r="B1364" s="76"/>
      <c r="C1364" s="76"/>
      <c r="D1364" s="76"/>
      <c r="E1364" s="76"/>
      <c r="F1364" s="76"/>
      <c r="G1364" s="20"/>
      <c r="H1364" s="20">
        <v>0</v>
      </c>
    </row>
    <row r="1365" spans="1:8" x14ac:dyDescent="0.25">
      <c r="A1365" s="77" t="s">
        <v>1427</v>
      </c>
      <c r="B1365" s="76" t="s">
        <v>1428</v>
      </c>
      <c r="C1365" s="76" t="s">
        <v>1429</v>
      </c>
      <c r="D1365" s="76" t="s">
        <v>92</v>
      </c>
      <c r="E1365" s="76" t="s">
        <v>1593</v>
      </c>
      <c r="F1365" s="76" t="s">
        <v>101</v>
      </c>
      <c r="G1365" s="20">
        <v>1120</v>
      </c>
      <c r="H1365" s="20">
        <v>0</v>
      </c>
    </row>
    <row r="1366" spans="1:8" x14ac:dyDescent="0.25">
      <c r="A1366" s="77"/>
      <c r="B1366" s="76"/>
      <c r="C1366" s="76"/>
      <c r="D1366" s="76"/>
      <c r="E1366" s="76"/>
      <c r="F1366" s="76"/>
      <c r="G1366" s="20">
        <v>1000</v>
      </c>
      <c r="H1366" s="20">
        <v>540</v>
      </c>
    </row>
    <row r="1367" spans="1:8" x14ac:dyDescent="0.25">
      <c r="A1367" s="77"/>
      <c r="B1367" s="76"/>
      <c r="C1367" s="76"/>
      <c r="D1367" s="76"/>
      <c r="E1367" s="76"/>
      <c r="F1367" s="76"/>
      <c r="G1367" s="20"/>
      <c r="H1367" s="20">
        <v>0</v>
      </c>
    </row>
    <row r="1368" spans="1:8" x14ac:dyDescent="0.25">
      <c r="A1368" s="76" t="s">
        <v>1430</v>
      </c>
      <c r="B1368" s="76" t="s">
        <v>1431</v>
      </c>
      <c r="C1368" s="76" t="s">
        <v>1429</v>
      </c>
      <c r="D1368" s="76" t="s">
        <v>92</v>
      </c>
      <c r="E1368" s="76" t="s">
        <v>1593</v>
      </c>
      <c r="F1368" s="76" t="s">
        <v>101</v>
      </c>
      <c r="G1368" s="20">
        <v>0</v>
      </c>
      <c r="H1368" s="20">
        <v>0</v>
      </c>
    </row>
    <row r="1369" spans="1:8" x14ac:dyDescent="0.25">
      <c r="A1369" s="76"/>
      <c r="B1369" s="76"/>
      <c r="C1369" s="76"/>
      <c r="D1369" s="76"/>
      <c r="E1369" s="76"/>
      <c r="F1369" s="76"/>
      <c r="G1369" s="20">
        <v>0</v>
      </c>
      <c r="H1369" s="20">
        <v>0</v>
      </c>
    </row>
    <row r="1370" spans="1:8" x14ac:dyDescent="0.25">
      <c r="A1370" s="76"/>
      <c r="B1370" s="76"/>
      <c r="C1370" s="76"/>
      <c r="D1370" s="76"/>
      <c r="E1370" s="76"/>
      <c r="F1370" s="76"/>
      <c r="G1370" s="20"/>
      <c r="H1370" s="20">
        <v>0</v>
      </c>
    </row>
    <row r="1371" spans="1:8" x14ac:dyDescent="0.25">
      <c r="A1371" s="77" t="s">
        <v>1432</v>
      </c>
      <c r="B1371" s="76" t="s">
        <v>1433</v>
      </c>
      <c r="C1371" s="76" t="s">
        <v>1429</v>
      </c>
      <c r="D1371" s="76" t="s">
        <v>92</v>
      </c>
      <c r="E1371" s="76" t="s">
        <v>1593</v>
      </c>
      <c r="F1371" s="76" t="s">
        <v>101</v>
      </c>
      <c r="G1371" s="20">
        <v>0</v>
      </c>
      <c r="H1371" s="20">
        <v>0</v>
      </c>
    </row>
    <row r="1372" spans="1:8" x14ac:dyDescent="0.25">
      <c r="A1372" s="77"/>
      <c r="B1372" s="76"/>
      <c r="C1372" s="76"/>
      <c r="D1372" s="76"/>
      <c r="E1372" s="76"/>
      <c r="F1372" s="76"/>
      <c r="G1372" s="20">
        <v>0</v>
      </c>
      <c r="H1372" s="20">
        <v>0</v>
      </c>
    </row>
    <row r="1373" spans="1:8" x14ac:dyDescent="0.25">
      <c r="A1373" s="77"/>
      <c r="B1373" s="76"/>
      <c r="C1373" s="76"/>
      <c r="D1373" s="76"/>
      <c r="E1373" s="76"/>
      <c r="F1373" s="76"/>
      <c r="G1373" s="20"/>
      <c r="H1373" s="20">
        <v>0</v>
      </c>
    </row>
    <row r="1374" spans="1:8" x14ac:dyDescent="0.25">
      <c r="A1374" s="77" t="s">
        <v>1432</v>
      </c>
      <c r="B1374" s="76" t="s">
        <v>1434</v>
      </c>
      <c r="C1374" s="76" t="s">
        <v>1435</v>
      </c>
      <c r="D1374" s="76" t="s">
        <v>1436</v>
      </c>
      <c r="E1374" s="76" t="s">
        <v>1593</v>
      </c>
      <c r="F1374" s="76" t="s">
        <v>1158</v>
      </c>
      <c r="G1374" s="20">
        <v>0</v>
      </c>
      <c r="H1374" s="20">
        <v>0</v>
      </c>
    </row>
    <row r="1375" spans="1:8" x14ac:dyDescent="0.25">
      <c r="A1375" s="77"/>
      <c r="B1375" s="76"/>
      <c r="C1375" s="76"/>
      <c r="D1375" s="76"/>
      <c r="E1375" s="76"/>
      <c r="F1375" s="76"/>
      <c r="G1375" s="20">
        <v>0</v>
      </c>
      <c r="H1375" s="20">
        <v>0</v>
      </c>
    </row>
    <row r="1376" spans="1:8" x14ac:dyDescent="0.25">
      <c r="A1376" s="77"/>
      <c r="B1376" s="76"/>
      <c r="C1376" s="76"/>
      <c r="D1376" s="76"/>
      <c r="E1376" s="76"/>
      <c r="F1376" s="76"/>
      <c r="G1376" s="20"/>
      <c r="H1376" s="20">
        <v>0</v>
      </c>
    </row>
    <row r="1377" spans="1:8" x14ac:dyDescent="0.25">
      <c r="A1377" s="83" t="s">
        <v>1432</v>
      </c>
      <c r="B1377" s="83" t="s">
        <v>1437</v>
      </c>
      <c r="C1377" s="76" t="s">
        <v>1438</v>
      </c>
      <c r="D1377" s="76" t="s">
        <v>92</v>
      </c>
      <c r="E1377" s="76" t="s">
        <v>1593</v>
      </c>
      <c r="F1377" s="76" t="s">
        <v>205</v>
      </c>
      <c r="G1377" s="20">
        <v>0</v>
      </c>
      <c r="H1377" s="20">
        <v>0</v>
      </c>
    </row>
    <row r="1378" spans="1:8" x14ac:dyDescent="0.25">
      <c r="A1378" s="83"/>
      <c r="B1378" s="83"/>
      <c r="C1378" s="76"/>
      <c r="D1378" s="76"/>
      <c r="E1378" s="76"/>
      <c r="F1378" s="76"/>
      <c r="G1378" s="20">
        <v>0</v>
      </c>
      <c r="H1378" s="20">
        <v>0</v>
      </c>
    </row>
    <row r="1379" spans="1:8" x14ac:dyDescent="0.25">
      <c r="A1379" s="83"/>
      <c r="B1379" s="83"/>
      <c r="C1379" s="76"/>
      <c r="D1379" s="76"/>
      <c r="E1379" s="76"/>
      <c r="F1379" s="76"/>
      <c r="G1379" s="20"/>
      <c r="H1379" s="20">
        <v>0</v>
      </c>
    </row>
    <row r="1380" spans="1:8" x14ac:dyDescent="0.25">
      <c r="A1380" s="77" t="s">
        <v>1439</v>
      </c>
      <c r="B1380" s="76" t="s">
        <v>1440</v>
      </c>
      <c r="C1380" s="76" t="s">
        <v>69</v>
      </c>
      <c r="D1380" s="76" t="s">
        <v>70</v>
      </c>
      <c r="E1380" s="76" t="s">
        <v>1593</v>
      </c>
      <c r="F1380" s="76" t="s">
        <v>1384</v>
      </c>
      <c r="G1380" s="20">
        <v>2000</v>
      </c>
      <c r="H1380" s="20">
        <v>0</v>
      </c>
    </row>
    <row r="1381" spans="1:8" x14ac:dyDescent="0.25">
      <c r="A1381" s="77"/>
      <c r="B1381" s="76"/>
      <c r="C1381" s="76"/>
      <c r="D1381" s="76"/>
      <c r="E1381" s="76"/>
      <c r="F1381" s="76"/>
      <c r="G1381" s="20">
        <v>0</v>
      </c>
      <c r="H1381" s="20">
        <v>570</v>
      </c>
    </row>
    <row r="1382" spans="1:8" x14ac:dyDescent="0.25">
      <c r="A1382" s="77"/>
      <c r="B1382" s="76"/>
      <c r="C1382" s="76"/>
      <c r="D1382" s="76"/>
      <c r="E1382" s="76"/>
      <c r="F1382" s="76"/>
      <c r="G1382" s="20"/>
      <c r="H1382" s="20">
        <v>0</v>
      </c>
    </row>
    <row r="1383" spans="1:8" x14ac:dyDescent="0.25">
      <c r="A1383" s="77" t="s">
        <v>1441</v>
      </c>
      <c r="B1383" s="76" t="s">
        <v>971</v>
      </c>
      <c r="C1383" s="76" t="s">
        <v>69</v>
      </c>
      <c r="D1383" s="76" t="s">
        <v>1442</v>
      </c>
      <c r="E1383" s="76" t="s">
        <v>1593</v>
      </c>
      <c r="F1383" s="76" t="s">
        <v>493</v>
      </c>
      <c r="G1383" s="20">
        <v>2000</v>
      </c>
      <c r="H1383" s="20">
        <v>0</v>
      </c>
    </row>
    <row r="1384" spans="1:8" x14ac:dyDescent="0.25">
      <c r="A1384" s="77"/>
      <c r="B1384" s="76"/>
      <c r="C1384" s="76"/>
      <c r="D1384" s="76"/>
      <c r="E1384" s="76"/>
      <c r="F1384" s="76"/>
      <c r="G1384" s="20">
        <v>0</v>
      </c>
      <c r="H1384" s="20">
        <v>577</v>
      </c>
    </row>
    <row r="1385" spans="1:8" x14ac:dyDescent="0.25">
      <c r="A1385" s="77"/>
      <c r="B1385" s="76"/>
      <c r="C1385" s="76"/>
      <c r="D1385" s="76"/>
      <c r="E1385" s="76"/>
      <c r="F1385" s="76"/>
      <c r="G1385" s="20"/>
      <c r="H1385" s="20">
        <v>0</v>
      </c>
    </row>
    <row r="1386" spans="1:8" x14ac:dyDescent="0.25">
      <c r="A1386" s="77" t="s">
        <v>1443</v>
      </c>
      <c r="B1386" s="76" t="s">
        <v>1434</v>
      </c>
      <c r="C1386" s="76" t="s">
        <v>69</v>
      </c>
      <c r="D1386" s="76" t="s">
        <v>77</v>
      </c>
      <c r="E1386" s="76" t="s">
        <v>1593</v>
      </c>
      <c r="F1386" s="76" t="s">
        <v>997</v>
      </c>
      <c r="G1386" s="20">
        <v>2000</v>
      </c>
      <c r="H1386" s="20">
        <v>0</v>
      </c>
    </row>
    <row r="1387" spans="1:8" x14ac:dyDescent="0.25">
      <c r="A1387" s="77"/>
      <c r="B1387" s="76"/>
      <c r="C1387" s="76"/>
      <c r="D1387" s="76"/>
      <c r="E1387" s="76"/>
      <c r="F1387" s="76"/>
      <c r="G1387" s="20">
        <v>1718</v>
      </c>
      <c r="H1387" s="20">
        <v>577</v>
      </c>
    </row>
    <row r="1388" spans="1:8" x14ac:dyDescent="0.25">
      <c r="A1388" s="77"/>
      <c r="B1388" s="76"/>
      <c r="C1388" s="76"/>
      <c r="D1388" s="76"/>
      <c r="E1388" s="76"/>
      <c r="F1388" s="76"/>
      <c r="G1388" s="20"/>
      <c r="H1388" s="20">
        <v>0</v>
      </c>
    </row>
    <row r="1389" spans="1:8" x14ac:dyDescent="0.25">
      <c r="A1389" s="77" t="s">
        <v>1444</v>
      </c>
      <c r="B1389" s="76" t="s">
        <v>1445</v>
      </c>
      <c r="C1389" s="76" t="s">
        <v>69</v>
      </c>
      <c r="D1389" s="76" t="s">
        <v>716</v>
      </c>
      <c r="E1389" s="76" t="s">
        <v>1593</v>
      </c>
      <c r="F1389" s="76" t="s">
        <v>343</v>
      </c>
      <c r="G1389" s="20">
        <v>1451</v>
      </c>
      <c r="H1389" s="20">
        <v>0</v>
      </c>
    </row>
    <row r="1390" spans="1:8" x14ac:dyDescent="0.25">
      <c r="A1390" s="77"/>
      <c r="B1390" s="76"/>
      <c r="C1390" s="76"/>
      <c r="D1390" s="76"/>
      <c r="E1390" s="76"/>
      <c r="F1390" s="76"/>
      <c r="G1390" s="20">
        <v>0</v>
      </c>
      <c r="H1390" s="20">
        <v>494.56</v>
      </c>
    </row>
    <row r="1391" spans="1:8" x14ac:dyDescent="0.25">
      <c r="A1391" s="77"/>
      <c r="B1391" s="76"/>
      <c r="C1391" s="76"/>
      <c r="D1391" s="76"/>
      <c r="E1391" s="76"/>
      <c r="F1391" s="76"/>
      <c r="G1391" s="20"/>
      <c r="H1391" s="20">
        <v>0</v>
      </c>
    </row>
    <row r="1392" spans="1:8" x14ac:dyDescent="0.25">
      <c r="A1392" s="77" t="s">
        <v>1446</v>
      </c>
      <c r="B1392" s="76" t="s">
        <v>1447</v>
      </c>
      <c r="C1392" s="76" t="s">
        <v>1448</v>
      </c>
      <c r="D1392" s="76" t="s">
        <v>1449</v>
      </c>
      <c r="E1392" s="76" t="s">
        <v>1593</v>
      </c>
      <c r="F1392" s="76" t="s">
        <v>343</v>
      </c>
      <c r="G1392" s="20">
        <v>1260</v>
      </c>
      <c r="H1392" s="20">
        <v>0</v>
      </c>
    </row>
    <row r="1393" spans="1:8" x14ac:dyDescent="0.25">
      <c r="A1393" s="77"/>
      <c r="B1393" s="76"/>
      <c r="C1393" s="76"/>
      <c r="D1393" s="76"/>
      <c r="E1393" s="76"/>
      <c r="F1393" s="76"/>
      <c r="G1393" s="20">
        <v>440</v>
      </c>
      <c r="H1393" s="20">
        <v>600.03</v>
      </c>
    </row>
    <row r="1394" spans="1:8" x14ac:dyDescent="0.25">
      <c r="A1394" s="77"/>
      <c r="B1394" s="76"/>
      <c r="C1394" s="76"/>
      <c r="D1394" s="76"/>
      <c r="E1394" s="76"/>
      <c r="F1394" s="76"/>
      <c r="G1394" s="20"/>
      <c r="H1394" s="20">
        <v>0</v>
      </c>
    </row>
    <row r="1395" spans="1:8" x14ac:dyDescent="0.25">
      <c r="A1395" s="77" t="s">
        <v>1450</v>
      </c>
      <c r="B1395" s="76" t="s">
        <v>1451</v>
      </c>
      <c r="C1395" s="76" t="s">
        <v>1452</v>
      </c>
      <c r="D1395" s="76" t="s">
        <v>1453</v>
      </c>
      <c r="E1395" s="76" t="s">
        <v>1593</v>
      </c>
      <c r="F1395" s="76" t="s">
        <v>997</v>
      </c>
      <c r="G1395" s="20">
        <v>2000</v>
      </c>
      <c r="H1395" s="20">
        <v>0</v>
      </c>
    </row>
    <row r="1396" spans="1:8" x14ac:dyDescent="0.25">
      <c r="A1396" s="77"/>
      <c r="B1396" s="76"/>
      <c r="C1396" s="76"/>
      <c r="D1396" s="76"/>
      <c r="E1396" s="76"/>
      <c r="F1396" s="76"/>
      <c r="G1396" s="20">
        <v>1132</v>
      </c>
      <c r="H1396" s="20">
        <v>437</v>
      </c>
    </row>
    <row r="1397" spans="1:8" x14ac:dyDescent="0.25">
      <c r="A1397" s="77"/>
      <c r="B1397" s="76"/>
      <c r="C1397" s="76"/>
      <c r="D1397" s="76"/>
      <c r="E1397" s="76"/>
      <c r="F1397" s="76"/>
      <c r="G1397" s="20"/>
      <c r="H1397" s="20">
        <v>0</v>
      </c>
    </row>
    <row r="1398" spans="1:8" x14ac:dyDescent="0.25">
      <c r="A1398" s="76" t="s">
        <v>1454</v>
      </c>
      <c r="B1398" s="77" t="s">
        <v>1455</v>
      </c>
      <c r="C1398" s="77" t="s">
        <v>190</v>
      </c>
      <c r="D1398" s="77" t="s">
        <v>244</v>
      </c>
      <c r="E1398" s="77" t="s">
        <v>1456</v>
      </c>
      <c r="F1398" s="102" t="s">
        <v>1717</v>
      </c>
      <c r="G1398" s="66">
        <v>2900</v>
      </c>
      <c r="H1398" s="72">
        <v>0</v>
      </c>
    </row>
    <row r="1399" spans="1:8" x14ac:dyDescent="0.25">
      <c r="A1399" s="76"/>
      <c r="B1399" s="77"/>
      <c r="C1399" s="77"/>
      <c r="D1399" s="77"/>
      <c r="E1399" s="77"/>
      <c r="F1399" s="102"/>
      <c r="G1399" s="66">
        <v>2000</v>
      </c>
      <c r="H1399" s="72"/>
    </row>
    <row r="1400" spans="1:8" x14ac:dyDescent="0.25">
      <c r="A1400" s="76" t="s">
        <v>1457</v>
      </c>
      <c r="B1400" s="77" t="s">
        <v>310</v>
      </c>
      <c r="C1400" s="77" t="s">
        <v>190</v>
      </c>
      <c r="D1400" s="77" t="s">
        <v>244</v>
      </c>
      <c r="E1400" s="77"/>
      <c r="F1400" s="102" t="s">
        <v>1718</v>
      </c>
      <c r="G1400" s="66">
        <v>2900</v>
      </c>
      <c r="H1400" s="72">
        <v>0</v>
      </c>
    </row>
    <row r="1401" spans="1:8" x14ac:dyDescent="0.25">
      <c r="A1401" s="76"/>
      <c r="B1401" s="77"/>
      <c r="C1401" s="77"/>
      <c r="D1401" s="77"/>
      <c r="E1401" s="77"/>
      <c r="F1401" s="102"/>
      <c r="G1401" s="66">
        <v>1882</v>
      </c>
      <c r="H1401" s="72"/>
    </row>
    <row r="1402" spans="1:8" x14ac:dyDescent="0.25">
      <c r="A1402" s="76" t="s">
        <v>1458</v>
      </c>
      <c r="B1402" s="77" t="s">
        <v>1423</v>
      </c>
      <c r="C1402" s="77" t="s">
        <v>190</v>
      </c>
      <c r="D1402" s="77" t="s">
        <v>244</v>
      </c>
      <c r="E1402" s="77"/>
      <c r="F1402" s="76" t="s">
        <v>1719</v>
      </c>
      <c r="G1402" s="66">
        <v>2900</v>
      </c>
      <c r="H1402" s="72">
        <v>0</v>
      </c>
    </row>
    <row r="1403" spans="1:8" x14ac:dyDescent="0.25">
      <c r="A1403" s="76"/>
      <c r="B1403" s="77"/>
      <c r="C1403" s="77"/>
      <c r="D1403" s="77"/>
      <c r="E1403" s="77"/>
      <c r="F1403" s="76"/>
      <c r="G1403" s="66">
        <v>1750</v>
      </c>
      <c r="H1403" s="72">
        <v>250</v>
      </c>
    </row>
    <row r="1404" spans="1:8" x14ac:dyDescent="0.25">
      <c r="A1404" s="77" t="s">
        <v>1459</v>
      </c>
      <c r="B1404" s="77" t="s">
        <v>1460</v>
      </c>
      <c r="C1404" s="77" t="s">
        <v>1713</v>
      </c>
      <c r="D1404" s="77" t="s">
        <v>1715</v>
      </c>
      <c r="E1404" s="77"/>
      <c r="F1404" s="77" t="s">
        <v>380</v>
      </c>
      <c r="G1404" s="66">
        <v>0</v>
      </c>
      <c r="H1404" s="72">
        <v>0</v>
      </c>
    </row>
    <row r="1405" spans="1:8" x14ac:dyDescent="0.25">
      <c r="A1405" s="77"/>
      <c r="B1405" s="77"/>
      <c r="C1405" s="77"/>
      <c r="D1405" s="77"/>
      <c r="E1405" s="77"/>
      <c r="F1405" s="77"/>
      <c r="G1405" s="66">
        <v>1000</v>
      </c>
      <c r="H1405" s="72"/>
    </row>
    <row r="1406" spans="1:8" x14ac:dyDescent="0.25">
      <c r="A1406" s="77" t="s">
        <v>1461</v>
      </c>
      <c r="B1406" s="77" t="s">
        <v>1460</v>
      </c>
      <c r="C1406" s="77" t="s">
        <v>504</v>
      </c>
      <c r="D1406" s="77" t="s">
        <v>1715</v>
      </c>
      <c r="E1406" s="77"/>
      <c r="F1406" s="77" t="s">
        <v>32</v>
      </c>
      <c r="G1406" s="66"/>
      <c r="H1406" s="72">
        <v>0</v>
      </c>
    </row>
    <row r="1407" spans="1:8" x14ac:dyDescent="0.25">
      <c r="A1407" s="77"/>
      <c r="B1407" s="77"/>
      <c r="C1407" s="77"/>
      <c r="D1407" s="77"/>
      <c r="E1407" s="77"/>
      <c r="F1407" s="77"/>
      <c r="G1407" s="66">
        <v>1000</v>
      </c>
      <c r="H1407" s="72"/>
    </row>
    <row r="1408" spans="1:8" x14ac:dyDescent="0.25">
      <c r="A1408" s="77" t="s">
        <v>1462</v>
      </c>
      <c r="B1408" s="77" t="s">
        <v>1463</v>
      </c>
      <c r="C1408" s="77" t="s">
        <v>504</v>
      </c>
      <c r="D1408" s="77" t="s">
        <v>1715</v>
      </c>
      <c r="E1408" s="77"/>
      <c r="F1408" s="77" t="s">
        <v>32</v>
      </c>
      <c r="G1408" s="66"/>
      <c r="H1408" s="72">
        <v>0</v>
      </c>
    </row>
    <row r="1409" spans="1:8" x14ac:dyDescent="0.25">
      <c r="A1409" s="77"/>
      <c r="B1409" s="77"/>
      <c r="C1409" s="77"/>
      <c r="D1409" s="77"/>
      <c r="E1409" s="77"/>
      <c r="F1409" s="77"/>
      <c r="G1409" s="66">
        <v>1000</v>
      </c>
      <c r="H1409" s="72"/>
    </row>
    <row r="1410" spans="1:8" x14ac:dyDescent="0.25">
      <c r="A1410" s="77" t="s">
        <v>1464</v>
      </c>
      <c r="B1410" s="77" t="s">
        <v>1465</v>
      </c>
      <c r="C1410" s="77" t="s">
        <v>504</v>
      </c>
      <c r="D1410" s="77" t="s">
        <v>1715</v>
      </c>
      <c r="E1410" s="77"/>
      <c r="F1410" s="77" t="s">
        <v>32</v>
      </c>
      <c r="G1410" s="66"/>
      <c r="H1410" s="72">
        <v>0</v>
      </c>
    </row>
    <row r="1411" spans="1:8" x14ac:dyDescent="0.25">
      <c r="A1411" s="77"/>
      <c r="B1411" s="77"/>
      <c r="C1411" s="77"/>
      <c r="D1411" s="77"/>
      <c r="E1411" s="77"/>
      <c r="F1411" s="77"/>
      <c r="G1411" s="66">
        <v>1000</v>
      </c>
      <c r="H1411" s="72"/>
    </row>
    <row r="1412" spans="1:8" x14ac:dyDescent="0.25">
      <c r="A1412" s="77" t="s">
        <v>1466</v>
      </c>
      <c r="B1412" s="77" t="s">
        <v>1467</v>
      </c>
      <c r="C1412" s="77" t="s">
        <v>1714</v>
      </c>
      <c r="D1412" s="77" t="s">
        <v>1716</v>
      </c>
      <c r="E1412" s="77"/>
      <c r="F1412" s="77" t="s">
        <v>466</v>
      </c>
      <c r="G1412" s="66">
        <v>0</v>
      </c>
      <c r="H1412" s="72">
        <v>0</v>
      </c>
    </row>
    <row r="1413" spans="1:8" x14ac:dyDescent="0.25">
      <c r="A1413" s="77"/>
      <c r="B1413" s="77"/>
      <c r="C1413" s="77"/>
      <c r="D1413" s="77"/>
      <c r="E1413" s="77"/>
      <c r="F1413" s="77"/>
      <c r="G1413" s="35">
        <v>1000</v>
      </c>
      <c r="H1413" s="65"/>
    </row>
    <row r="1414" spans="1:8" x14ac:dyDescent="0.25">
      <c r="A1414" s="77" t="s">
        <v>1468</v>
      </c>
      <c r="B1414" s="77" t="s">
        <v>1455</v>
      </c>
      <c r="C1414" s="77" t="s">
        <v>1714</v>
      </c>
      <c r="D1414" s="77" t="s">
        <v>1716</v>
      </c>
      <c r="E1414" s="77"/>
      <c r="F1414" s="77" t="s">
        <v>466</v>
      </c>
      <c r="G1414" s="66">
        <v>1450</v>
      </c>
      <c r="H1414" s="72">
        <v>0</v>
      </c>
    </row>
    <row r="1415" spans="1:8" x14ac:dyDescent="0.25">
      <c r="A1415" s="77"/>
      <c r="B1415" s="77"/>
      <c r="C1415" s="77"/>
      <c r="D1415" s="77"/>
      <c r="E1415" s="77"/>
      <c r="F1415" s="77"/>
      <c r="G1415" s="35">
        <v>1000</v>
      </c>
      <c r="H1415" s="65"/>
    </row>
    <row r="1416" spans="1:8" x14ac:dyDescent="0.25">
      <c r="A1416" s="22" t="s">
        <v>1469</v>
      </c>
      <c r="B1416" s="83" t="s">
        <v>1470</v>
      </c>
      <c r="C1416" s="83" t="s">
        <v>385</v>
      </c>
      <c r="D1416" s="83" t="s">
        <v>244</v>
      </c>
      <c r="E1416" s="83" t="s">
        <v>1471</v>
      </c>
      <c r="F1416" s="97" t="s">
        <v>1472</v>
      </c>
      <c r="G1416" s="48">
        <v>3450</v>
      </c>
      <c r="H1416" s="28">
        <v>5363.66</v>
      </c>
    </row>
    <row r="1417" spans="1:8" x14ac:dyDescent="0.25">
      <c r="A1417" s="107" t="s">
        <v>1473</v>
      </c>
      <c r="B1417" s="83"/>
      <c r="C1417" s="83"/>
      <c r="D1417" s="83"/>
      <c r="E1417" s="83"/>
      <c r="F1417" s="79"/>
      <c r="G1417" s="48">
        <v>1777</v>
      </c>
      <c r="H1417" s="48">
        <v>0</v>
      </c>
    </row>
    <row r="1418" spans="1:8" x14ac:dyDescent="0.25">
      <c r="A1418" s="107"/>
      <c r="B1418" s="83"/>
      <c r="C1418" s="83"/>
      <c r="D1418" s="83"/>
      <c r="E1418" s="83"/>
      <c r="F1418" s="79"/>
      <c r="G1418" s="49"/>
      <c r="H1418" s="48">
        <v>590</v>
      </c>
    </row>
    <row r="1419" spans="1:8" x14ac:dyDescent="0.25">
      <c r="A1419" s="22" t="s">
        <v>1474</v>
      </c>
      <c r="B1419" s="83" t="s">
        <v>1475</v>
      </c>
      <c r="C1419" s="83" t="s">
        <v>385</v>
      </c>
      <c r="D1419" s="83" t="s">
        <v>244</v>
      </c>
      <c r="E1419" s="83" t="s">
        <v>1471</v>
      </c>
      <c r="F1419" s="97" t="s">
        <v>1476</v>
      </c>
      <c r="G1419" s="48">
        <v>3450</v>
      </c>
      <c r="H1419" s="28">
        <v>3151.01</v>
      </c>
    </row>
    <row r="1420" spans="1:8" x14ac:dyDescent="0.25">
      <c r="A1420" s="107" t="s">
        <v>1473</v>
      </c>
      <c r="B1420" s="83"/>
      <c r="C1420" s="83"/>
      <c r="D1420" s="83"/>
      <c r="E1420" s="83"/>
      <c r="F1420" s="79"/>
      <c r="G1420" s="48">
        <v>1672</v>
      </c>
      <c r="H1420" s="48">
        <v>0</v>
      </c>
    </row>
    <row r="1421" spans="1:8" x14ac:dyDescent="0.25">
      <c r="A1421" s="107"/>
      <c r="B1421" s="83"/>
      <c r="C1421" s="83"/>
      <c r="D1421" s="83"/>
      <c r="E1421" s="83"/>
      <c r="F1421" s="79"/>
      <c r="G1421" s="49"/>
      <c r="H1421" s="48">
        <v>710</v>
      </c>
    </row>
    <row r="1422" spans="1:8" x14ac:dyDescent="0.25">
      <c r="A1422" s="22" t="s">
        <v>1477</v>
      </c>
      <c r="B1422" s="83" t="s">
        <v>1478</v>
      </c>
      <c r="C1422" s="83" t="s">
        <v>1479</v>
      </c>
      <c r="D1422" s="83" t="s">
        <v>1480</v>
      </c>
      <c r="E1422" s="83" t="s">
        <v>1471</v>
      </c>
      <c r="F1422" s="97" t="s">
        <v>1481</v>
      </c>
      <c r="G1422" s="48">
        <v>4304</v>
      </c>
      <c r="H1422" s="28">
        <v>6181</v>
      </c>
    </row>
    <row r="1423" spans="1:8" x14ac:dyDescent="0.25">
      <c r="A1423" s="107" t="s">
        <v>1473</v>
      </c>
      <c r="B1423" s="83"/>
      <c r="C1423" s="83"/>
      <c r="D1423" s="83"/>
      <c r="E1423" s="83"/>
      <c r="F1423" s="79"/>
      <c r="G1423" s="48">
        <v>1544.5</v>
      </c>
      <c r="H1423" s="48">
        <v>0</v>
      </c>
    </row>
    <row r="1424" spans="1:8" x14ac:dyDescent="0.25">
      <c r="A1424" s="107"/>
      <c r="B1424" s="83"/>
      <c r="C1424" s="83"/>
      <c r="D1424" s="83"/>
      <c r="E1424" s="83"/>
      <c r="F1424" s="79"/>
      <c r="G1424" s="49"/>
      <c r="H1424" s="48">
        <v>0</v>
      </c>
    </row>
    <row r="1425" spans="1:8" x14ac:dyDescent="0.25">
      <c r="A1425" s="22" t="s">
        <v>1482</v>
      </c>
      <c r="B1425" s="83" t="s">
        <v>1478</v>
      </c>
      <c r="C1425" s="83" t="s">
        <v>1479</v>
      </c>
      <c r="D1425" s="83" t="s">
        <v>1480</v>
      </c>
      <c r="E1425" s="83" t="s">
        <v>1471</v>
      </c>
      <c r="F1425" s="97" t="s">
        <v>45</v>
      </c>
      <c r="G1425" s="48">
        <v>4304</v>
      </c>
      <c r="H1425" s="28">
        <v>5563</v>
      </c>
    </row>
    <row r="1426" spans="1:8" x14ac:dyDescent="0.25">
      <c r="A1426" s="107" t="s">
        <v>1473</v>
      </c>
      <c r="B1426" s="83"/>
      <c r="C1426" s="83"/>
      <c r="D1426" s="83"/>
      <c r="E1426" s="83"/>
      <c r="F1426" s="79"/>
      <c r="G1426" s="48">
        <v>1992</v>
      </c>
      <c r="H1426" s="48">
        <v>0</v>
      </c>
    </row>
    <row r="1427" spans="1:8" x14ac:dyDescent="0.25">
      <c r="A1427" s="107"/>
      <c r="B1427" s="83"/>
      <c r="C1427" s="83"/>
      <c r="D1427" s="83"/>
      <c r="E1427" s="83"/>
      <c r="F1427" s="79"/>
      <c r="G1427" s="49"/>
      <c r="H1427" s="48">
        <v>250</v>
      </c>
    </row>
    <row r="1428" spans="1:8" x14ac:dyDescent="0.25">
      <c r="A1428" s="22" t="s">
        <v>1483</v>
      </c>
      <c r="B1428" s="83" t="s">
        <v>1423</v>
      </c>
      <c r="C1428" s="83" t="s">
        <v>385</v>
      </c>
      <c r="D1428" s="83" t="s">
        <v>244</v>
      </c>
      <c r="E1428" s="83" t="s">
        <v>1471</v>
      </c>
      <c r="F1428" s="85" t="s">
        <v>1484</v>
      </c>
      <c r="G1428" s="48">
        <v>3450</v>
      </c>
      <c r="H1428" s="28">
        <v>7272.89</v>
      </c>
    </row>
    <row r="1429" spans="1:8" x14ac:dyDescent="0.25">
      <c r="A1429" s="107" t="s">
        <v>1485</v>
      </c>
      <c r="B1429" s="83"/>
      <c r="C1429" s="83"/>
      <c r="D1429" s="83"/>
      <c r="E1429" s="83"/>
      <c r="F1429" s="80"/>
      <c r="G1429" s="48">
        <v>1452</v>
      </c>
      <c r="H1429" s="48">
        <v>0</v>
      </c>
    </row>
    <row r="1430" spans="1:8" x14ac:dyDescent="0.25">
      <c r="A1430" s="107"/>
      <c r="B1430" s="83"/>
      <c r="C1430" s="83"/>
      <c r="D1430" s="83"/>
      <c r="E1430" s="83"/>
      <c r="F1430" s="80"/>
      <c r="G1430" s="49"/>
      <c r="H1430" s="48">
        <v>575</v>
      </c>
    </row>
    <row r="1431" spans="1:8" x14ac:dyDescent="0.25">
      <c r="A1431" s="22" t="s">
        <v>1720</v>
      </c>
      <c r="B1431" s="83" t="s">
        <v>1486</v>
      </c>
      <c r="C1431" s="83" t="s">
        <v>1487</v>
      </c>
      <c r="D1431" s="83" t="s">
        <v>1487</v>
      </c>
      <c r="E1431" s="83" t="s">
        <v>1471</v>
      </c>
      <c r="F1431" s="85" t="s">
        <v>1488</v>
      </c>
      <c r="G1431" s="48">
        <v>0</v>
      </c>
      <c r="H1431" s="28">
        <v>0</v>
      </c>
    </row>
    <row r="1432" spans="1:8" x14ac:dyDescent="0.25">
      <c r="A1432" s="107" t="s">
        <v>1720</v>
      </c>
      <c r="B1432" s="83"/>
      <c r="C1432" s="83"/>
      <c r="D1432" s="83"/>
      <c r="E1432" s="83"/>
      <c r="F1432" s="80"/>
      <c r="G1432" s="48">
        <v>0</v>
      </c>
      <c r="H1432" s="48">
        <v>0</v>
      </c>
    </row>
    <row r="1433" spans="1:8" x14ac:dyDescent="0.25">
      <c r="A1433" s="107"/>
      <c r="B1433" s="83"/>
      <c r="C1433" s="83"/>
      <c r="D1433" s="83"/>
      <c r="E1433" s="83"/>
      <c r="F1433" s="80"/>
      <c r="G1433" s="49"/>
      <c r="H1433" s="48">
        <v>0</v>
      </c>
    </row>
    <row r="1434" spans="1:8" x14ac:dyDescent="0.25">
      <c r="A1434" s="22" t="s">
        <v>1720</v>
      </c>
      <c r="B1434" s="83" t="s">
        <v>1489</v>
      </c>
      <c r="C1434" s="83" t="s">
        <v>1490</v>
      </c>
      <c r="D1434" s="83" t="s">
        <v>92</v>
      </c>
      <c r="E1434" s="83" t="s">
        <v>1471</v>
      </c>
      <c r="F1434" s="85" t="s">
        <v>32</v>
      </c>
      <c r="G1434" s="48">
        <v>0</v>
      </c>
      <c r="H1434" s="28">
        <v>0</v>
      </c>
    </row>
    <row r="1435" spans="1:8" x14ac:dyDescent="0.25">
      <c r="A1435" s="107" t="s">
        <v>1720</v>
      </c>
      <c r="B1435" s="83"/>
      <c r="C1435" s="83"/>
      <c r="D1435" s="83"/>
      <c r="E1435" s="83"/>
      <c r="F1435" s="80"/>
      <c r="G1435" s="48">
        <v>0</v>
      </c>
      <c r="H1435" s="48">
        <v>0</v>
      </c>
    </row>
    <row r="1436" spans="1:8" x14ac:dyDescent="0.25">
      <c r="A1436" s="107"/>
      <c r="B1436" s="83"/>
      <c r="C1436" s="83"/>
      <c r="D1436" s="83"/>
      <c r="E1436" s="83"/>
      <c r="F1436" s="80"/>
      <c r="G1436" s="49"/>
      <c r="H1436" s="48">
        <v>0</v>
      </c>
    </row>
    <row r="1437" spans="1:8" x14ac:dyDescent="0.25">
      <c r="A1437" s="22" t="s">
        <v>1720</v>
      </c>
      <c r="B1437" s="83" t="s">
        <v>1491</v>
      </c>
      <c r="C1437" s="83" t="s">
        <v>1490</v>
      </c>
      <c r="D1437" s="83" t="s">
        <v>92</v>
      </c>
      <c r="E1437" s="83" t="s">
        <v>1471</v>
      </c>
      <c r="F1437" s="85" t="s">
        <v>32</v>
      </c>
      <c r="G1437" s="48">
        <v>0</v>
      </c>
      <c r="H1437" s="28">
        <v>0</v>
      </c>
    </row>
    <row r="1438" spans="1:8" x14ac:dyDescent="0.25">
      <c r="A1438" s="107" t="s">
        <v>1720</v>
      </c>
      <c r="B1438" s="83"/>
      <c r="C1438" s="83"/>
      <c r="D1438" s="83"/>
      <c r="E1438" s="83"/>
      <c r="F1438" s="80"/>
      <c r="G1438" s="48">
        <v>0</v>
      </c>
      <c r="H1438" s="48">
        <v>0</v>
      </c>
    </row>
    <row r="1439" spans="1:8" x14ac:dyDescent="0.25">
      <c r="A1439" s="107"/>
      <c r="B1439" s="83"/>
      <c r="C1439" s="83"/>
      <c r="D1439" s="83"/>
      <c r="E1439" s="83"/>
      <c r="F1439" s="80"/>
      <c r="G1439" s="49"/>
      <c r="H1439" s="48">
        <v>0</v>
      </c>
    </row>
    <row r="1440" spans="1:8" x14ac:dyDescent="0.25">
      <c r="A1440" s="77" t="s">
        <v>1492</v>
      </c>
      <c r="B1440" s="77" t="s">
        <v>1493</v>
      </c>
      <c r="C1440" s="77" t="s">
        <v>190</v>
      </c>
      <c r="D1440" s="83" t="s">
        <v>172</v>
      </c>
      <c r="E1440" s="83" t="s">
        <v>1494</v>
      </c>
      <c r="F1440" s="103" t="s">
        <v>490</v>
      </c>
      <c r="G1440" s="36">
        <v>0</v>
      </c>
      <c r="H1440" s="36">
        <v>0</v>
      </c>
    </row>
    <row r="1441" spans="1:8" x14ac:dyDescent="0.25">
      <c r="A1441" s="82"/>
      <c r="B1441" s="77"/>
      <c r="C1441" s="77"/>
      <c r="D1441" s="83"/>
      <c r="E1441" s="80"/>
      <c r="F1441" s="103"/>
      <c r="G1441" s="36">
        <f>669+994</f>
        <v>1663</v>
      </c>
      <c r="H1441" s="36">
        <v>0</v>
      </c>
    </row>
    <row r="1442" spans="1:8" x14ac:dyDescent="0.25">
      <c r="A1442" s="82"/>
      <c r="B1442" s="77"/>
      <c r="C1442" s="77"/>
      <c r="D1442" s="83"/>
      <c r="E1442" s="80"/>
      <c r="F1442" s="103"/>
      <c r="G1442" s="36"/>
      <c r="H1442" s="36">
        <v>0</v>
      </c>
    </row>
    <row r="1443" spans="1:8" x14ac:dyDescent="0.25">
      <c r="A1443" s="77" t="s">
        <v>1495</v>
      </c>
      <c r="B1443" s="77" t="s">
        <v>1496</v>
      </c>
      <c r="C1443" s="77" t="s">
        <v>190</v>
      </c>
      <c r="D1443" s="83" t="s">
        <v>172</v>
      </c>
      <c r="E1443" s="83" t="s">
        <v>1494</v>
      </c>
      <c r="F1443" s="103" t="s">
        <v>668</v>
      </c>
      <c r="G1443" s="36">
        <v>0</v>
      </c>
      <c r="H1443" s="36">
        <v>0</v>
      </c>
    </row>
    <row r="1444" spans="1:8" x14ac:dyDescent="0.25">
      <c r="A1444" s="82"/>
      <c r="B1444" s="77"/>
      <c r="C1444" s="77"/>
      <c r="D1444" s="83"/>
      <c r="E1444" s="80"/>
      <c r="F1444" s="103"/>
      <c r="G1444" s="36">
        <v>0</v>
      </c>
      <c r="H1444" s="36">
        <v>0</v>
      </c>
    </row>
    <row r="1445" spans="1:8" x14ac:dyDescent="0.25">
      <c r="A1445" s="82"/>
      <c r="B1445" s="77"/>
      <c r="C1445" s="77"/>
      <c r="D1445" s="83"/>
      <c r="E1445" s="80"/>
      <c r="F1445" s="103"/>
      <c r="G1445" s="36"/>
      <c r="H1445" s="36">
        <v>0</v>
      </c>
    </row>
    <row r="1446" spans="1:8" x14ac:dyDescent="0.25">
      <c r="A1446" s="77" t="s">
        <v>1497</v>
      </c>
      <c r="B1446" s="77" t="s">
        <v>1498</v>
      </c>
      <c r="C1446" s="77" t="s">
        <v>190</v>
      </c>
      <c r="D1446" s="83" t="s">
        <v>172</v>
      </c>
      <c r="E1446" s="83" t="s">
        <v>1494</v>
      </c>
      <c r="F1446" s="103" t="s">
        <v>198</v>
      </c>
      <c r="G1446" s="36">
        <v>0</v>
      </c>
      <c r="H1446" s="36">
        <v>0</v>
      </c>
    </row>
    <row r="1447" spans="1:8" x14ac:dyDescent="0.25">
      <c r="A1447" s="82"/>
      <c r="B1447" s="77"/>
      <c r="C1447" s="77"/>
      <c r="D1447" s="83"/>
      <c r="E1447" s="80"/>
      <c r="F1447" s="103"/>
      <c r="G1447" s="36">
        <v>1970</v>
      </c>
      <c r="H1447" s="36">
        <v>0</v>
      </c>
    </row>
    <row r="1448" spans="1:8" x14ac:dyDescent="0.25">
      <c r="A1448" s="82"/>
      <c r="B1448" s="77"/>
      <c r="C1448" s="77"/>
      <c r="D1448" s="83"/>
      <c r="E1448" s="80"/>
      <c r="F1448" s="103"/>
      <c r="G1448" s="36"/>
      <c r="H1448" s="36">
        <v>0</v>
      </c>
    </row>
    <row r="1449" spans="1:8" x14ac:dyDescent="0.25">
      <c r="A1449" s="77" t="s">
        <v>1499</v>
      </c>
      <c r="B1449" s="77" t="s">
        <v>1500</v>
      </c>
      <c r="C1449" s="77" t="s">
        <v>190</v>
      </c>
      <c r="D1449" s="83" t="s">
        <v>172</v>
      </c>
      <c r="E1449" s="83" t="s">
        <v>1494</v>
      </c>
      <c r="F1449" s="104" t="s">
        <v>223</v>
      </c>
      <c r="G1449" s="36">
        <v>0</v>
      </c>
      <c r="H1449" s="36">
        <v>0</v>
      </c>
    </row>
    <row r="1450" spans="1:8" x14ac:dyDescent="0.25">
      <c r="A1450" s="82"/>
      <c r="B1450" s="77"/>
      <c r="C1450" s="77"/>
      <c r="D1450" s="83"/>
      <c r="E1450" s="80"/>
      <c r="F1450" s="104"/>
      <c r="G1450" s="36">
        <v>0</v>
      </c>
      <c r="H1450" s="36">
        <v>0</v>
      </c>
    </row>
    <row r="1451" spans="1:8" x14ac:dyDescent="0.25">
      <c r="A1451" s="82"/>
      <c r="B1451" s="77"/>
      <c r="C1451" s="77"/>
      <c r="D1451" s="83"/>
      <c r="E1451" s="80"/>
      <c r="F1451" s="104"/>
      <c r="G1451" s="36"/>
      <c r="H1451" s="36">
        <v>0</v>
      </c>
    </row>
    <row r="1452" spans="1:8" x14ac:dyDescent="0.25">
      <c r="A1452" s="77" t="s">
        <v>1501</v>
      </c>
      <c r="B1452" s="77" t="s">
        <v>1502</v>
      </c>
      <c r="C1452" s="77" t="s">
        <v>190</v>
      </c>
      <c r="D1452" s="83" t="s">
        <v>172</v>
      </c>
      <c r="E1452" s="83" t="s">
        <v>1494</v>
      </c>
      <c r="F1452" s="104" t="s">
        <v>112</v>
      </c>
      <c r="G1452" s="36">
        <v>0</v>
      </c>
      <c r="H1452" s="36">
        <v>0</v>
      </c>
    </row>
    <row r="1453" spans="1:8" x14ac:dyDescent="0.25">
      <c r="A1453" s="82"/>
      <c r="B1453" s="77"/>
      <c r="C1453" s="77"/>
      <c r="D1453" s="83"/>
      <c r="E1453" s="80"/>
      <c r="F1453" s="104"/>
      <c r="G1453" s="36">
        <v>0</v>
      </c>
      <c r="H1453" s="36">
        <v>0</v>
      </c>
    </row>
    <row r="1454" spans="1:8" x14ac:dyDescent="0.25">
      <c r="A1454" s="82"/>
      <c r="B1454" s="77"/>
      <c r="C1454" s="77"/>
      <c r="D1454" s="83"/>
      <c r="E1454" s="80"/>
      <c r="F1454" s="104"/>
      <c r="G1454" s="36"/>
      <c r="H1454" s="36">
        <v>0</v>
      </c>
    </row>
    <row r="1455" spans="1:8" x14ac:dyDescent="0.25">
      <c r="A1455" s="77" t="s">
        <v>1503</v>
      </c>
      <c r="B1455" s="77" t="s">
        <v>1504</v>
      </c>
      <c r="C1455" s="77" t="s">
        <v>190</v>
      </c>
      <c r="D1455" s="83" t="s">
        <v>172</v>
      </c>
      <c r="E1455" s="83" t="s">
        <v>1494</v>
      </c>
      <c r="F1455" s="104" t="s">
        <v>1505</v>
      </c>
      <c r="G1455" s="36">
        <v>2317.6799999999998</v>
      </c>
      <c r="H1455" s="36">
        <v>0</v>
      </c>
    </row>
    <row r="1456" spans="1:8" x14ac:dyDescent="0.25">
      <c r="A1456" s="82"/>
      <c r="B1456" s="77"/>
      <c r="C1456" s="77"/>
      <c r="D1456" s="83"/>
      <c r="E1456" s="80"/>
      <c r="F1456" s="104"/>
      <c r="G1456" s="36">
        <f>825+749</f>
        <v>1574</v>
      </c>
      <c r="H1456" s="36">
        <v>892</v>
      </c>
    </row>
    <row r="1457" spans="1:8" x14ac:dyDescent="0.25">
      <c r="A1457" s="82"/>
      <c r="B1457" s="77"/>
      <c r="C1457" s="77"/>
      <c r="D1457" s="83"/>
      <c r="E1457" s="80"/>
      <c r="F1457" s="104"/>
      <c r="G1457" s="36"/>
      <c r="H1457" s="36">
        <v>90</v>
      </c>
    </row>
    <row r="1458" spans="1:8" x14ac:dyDescent="0.25">
      <c r="A1458" s="77" t="s">
        <v>1506</v>
      </c>
      <c r="B1458" s="77" t="s">
        <v>1507</v>
      </c>
      <c r="C1458" s="77" t="s">
        <v>1508</v>
      </c>
      <c r="D1458" s="77" t="s">
        <v>1508</v>
      </c>
      <c r="E1458" s="83" t="s">
        <v>1494</v>
      </c>
      <c r="F1458" s="104" t="s">
        <v>487</v>
      </c>
      <c r="G1458" s="36">
        <v>0</v>
      </c>
      <c r="H1458" s="36">
        <v>0</v>
      </c>
    </row>
    <row r="1459" spans="1:8" x14ac:dyDescent="0.25">
      <c r="A1459" s="82"/>
      <c r="B1459" s="77"/>
      <c r="C1459" s="77"/>
      <c r="D1459" s="77"/>
      <c r="E1459" s="80"/>
      <c r="F1459" s="104"/>
      <c r="G1459" s="36">
        <v>1000</v>
      </c>
      <c r="H1459" s="36">
        <v>0</v>
      </c>
    </row>
    <row r="1460" spans="1:8" x14ac:dyDescent="0.25">
      <c r="A1460" s="82"/>
      <c r="B1460" s="77"/>
      <c r="C1460" s="77"/>
      <c r="D1460" s="77"/>
      <c r="E1460" s="80"/>
      <c r="F1460" s="104"/>
      <c r="G1460" s="36"/>
      <c r="H1460" s="36">
        <v>0</v>
      </c>
    </row>
    <row r="1461" spans="1:8" x14ac:dyDescent="0.25">
      <c r="A1461" s="77" t="s">
        <v>1509</v>
      </c>
      <c r="B1461" s="77" t="s">
        <v>1510</v>
      </c>
      <c r="C1461" s="77" t="s">
        <v>1508</v>
      </c>
      <c r="D1461" s="77" t="s">
        <v>1508</v>
      </c>
      <c r="E1461" s="83" t="s">
        <v>1494</v>
      </c>
      <c r="F1461" s="104" t="s">
        <v>487</v>
      </c>
      <c r="G1461" s="36">
        <v>0</v>
      </c>
      <c r="H1461" s="36">
        <v>0</v>
      </c>
    </row>
    <row r="1462" spans="1:8" x14ac:dyDescent="0.25">
      <c r="A1462" s="82"/>
      <c r="B1462" s="77"/>
      <c r="C1462" s="77"/>
      <c r="D1462" s="77"/>
      <c r="E1462" s="80"/>
      <c r="F1462" s="104"/>
      <c r="G1462" s="36">
        <v>1000</v>
      </c>
      <c r="H1462" s="36">
        <v>0</v>
      </c>
    </row>
    <row r="1463" spans="1:8" x14ac:dyDescent="0.25">
      <c r="A1463" s="82"/>
      <c r="B1463" s="77"/>
      <c r="C1463" s="77"/>
      <c r="D1463" s="77"/>
      <c r="E1463" s="80"/>
      <c r="F1463" s="104"/>
      <c r="G1463" s="36"/>
      <c r="H1463" s="36">
        <v>0</v>
      </c>
    </row>
    <row r="1464" spans="1:8" x14ac:dyDescent="0.25">
      <c r="A1464" s="77" t="s">
        <v>1511</v>
      </c>
      <c r="B1464" s="77" t="s">
        <v>1512</v>
      </c>
      <c r="C1464" s="77" t="s">
        <v>1508</v>
      </c>
      <c r="D1464" s="77" t="s">
        <v>1508</v>
      </c>
      <c r="E1464" s="83" t="s">
        <v>1494</v>
      </c>
      <c r="F1464" s="104" t="s">
        <v>487</v>
      </c>
      <c r="G1464" s="36">
        <v>0</v>
      </c>
      <c r="H1464" s="36">
        <v>0</v>
      </c>
    </row>
    <row r="1465" spans="1:8" x14ac:dyDescent="0.25">
      <c r="A1465" s="82"/>
      <c r="B1465" s="77"/>
      <c r="C1465" s="77"/>
      <c r="D1465" s="77"/>
      <c r="E1465" s="80"/>
      <c r="F1465" s="104"/>
      <c r="G1465" s="36">
        <v>1000</v>
      </c>
      <c r="H1465" s="36">
        <v>0</v>
      </c>
    </row>
    <row r="1466" spans="1:8" x14ac:dyDescent="0.25">
      <c r="A1466" s="82"/>
      <c r="B1466" s="77"/>
      <c r="C1466" s="77"/>
      <c r="D1466" s="77"/>
      <c r="E1466" s="80"/>
      <c r="F1466" s="104"/>
      <c r="G1466" s="36"/>
      <c r="H1466" s="36">
        <v>0</v>
      </c>
    </row>
    <row r="1467" spans="1:8" x14ac:dyDescent="0.25">
      <c r="A1467" s="77" t="s">
        <v>1513</v>
      </c>
      <c r="B1467" s="77" t="s">
        <v>1514</v>
      </c>
      <c r="C1467" s="77" t="s">
        <v>1508</v>
      </c>
      <c r="D1467" s="77" t="s">
        <v>1508</v>
      </c>
      <c r="E1467" s="83" t="s">
        <v>1494</v>
      </c>
      <c r="F1467" s="104" t="s">
        <v>1515</v>
      </c>
      <c r="G1467" s="36">
        <f>1158.84+370</f>
        <v>1528.84</v>
      </c>
      <c r="H1467" s="36">
        <v>0</v>
      </c>
    </row>
    <row r="1468" spans="1:8" x14ac:dyDescent="0.25">
      <c r="A1468" s="82"/>
      <c r="B1468" s="77"/>
      <c r="C1468" s="77"/>
      <c r="D1468" s="77"/>
      <c r="E1468" s="80"/>
      <c r="F1468" s="104"/>
      <c r="G1468" s="36">
        <v>1000</v>
      </c>
      <c r="H1468" s="36">
        <v>0</v>
      </c>
    </row>
    <row r="1469" spans="1:8" x14ac:dyDescent="0.25">
      <c r="A1469" s="82"/>
      <c r="B1469" s="77"/>
      <c r="C1469" s="77"/>
      <c r="D1469" s="77"/>
      <c r="E1469" s="80"/>
      <c r="F1469" s="104"/>
      <c r="G1469" s="36"/>
      <c r="H1469" s="36">
        <v>0</v>
      </c>
    </row>
    <row r="1470" spans="1:8" x14ac:dyDescent="0.25">
      <c r="A1470" s="77" t="s">
        <v>1516</v>
      </c>
      <c r="B1470" s="77" t="s">
        <v>1507</v>
      </c>
      <c r="C1470" s="77" t="s">
        <v>677</v>
      </c>
      <c r="D1470" s="83" t="s">
        <v>505</v>
      </c>
      <c r="E1470" s="83" t="s">
        <v>1494</v>
      </c>
      <c r="F1470" s="103" t="s">
        <v>101</v>
      </c>
      <c r="G1470" s="36">
        <v>0</v>
      </c>
      <c r="H1470" s="36">
        <v>0</v>
      </c>
    </row>
    <row r="1471" spans="1:8" x14ac:dyDescent="0.25">
      <c r="A1471" s="82"/>
      <c r="B1471" s="77"/>
      <c r="C1471" s="77"/>
      <c r="D1471" s="83"/>
      <c r="E1471" s="80"/>
      <c r="F1471" s="103"/>
      <c r="G1471" s="36">
        <v>1000</v>
      </c>
      <c r="H1471" s="36">
        <v>0</v>
      </c>
    </row>
    <row r="1472" spans="1:8" x14ac:dyDescent="0.25">
      <c r="A1472" s="82"/>
      <c r="B1472" s="77"/>
      <c r="C1472" s="77"/>
      <c r="D1472" s="83"/>
      <c r="E1472" s="80"/>
      <c r="F1472" s="103"/>
      <c r="G1472" s="36"/>
      <c r="H1472" s="36">
        <v>0</v>
      </c>
    </row>
    <row r="1473" spans="1:8" x14ac:dyDescent="0.25">
      <c r="A1473" s="77" t="s">
        <v>1517</v>
      </c>
      <c r="B1473" s="77" t="s">
        <v>1510</v>
      </c>
      <c r="C1473" s="77" t="s">
        <v>677</v>
      </c>
      <c r="D1473" s="83" t="s">
        <v>505</v>
      </c>
      <c r="E1473" s="83" t="s">
        <v>1494</v>
      </c>
      <c r="F1473" s="103" t="s">
        <v>101</v>
      </c>
      <c r="G1473" s="36">
        <v>0</v>
      </c>
      <c r="H1473" s="36">
        <v>0</v>
      </c>
    </row>
    <row r="1474" spans="1:8" x14ac:dyDescent="0.25">
      <c r="A1474" s="82"/>
      <c r="B1474" s="77"/>
      <c r="C1474" s="77"/>
      <c r="D1474" s="83"/>
      <c r="E1474" s="80"/>
      <c r="F1474" s="103"/>
      <c r="G1474" s="36">
        <v>1000</v>
      </c>
      <c r="H1474" s="36">
        <v>0</v>
      </c>
    </row>
    <row r="1475" spans="1:8" x14ac:dyDescent="0.25">
      <c r="A1475" s="82"/>
      <c r="B1475" s="77"/>
      <c r="C1475" s="77"/>
      <c r="D1475" s="83"/>
      <c r="E1475" s="80"/>
      <c r="F1475" s="103"/>
      <c r="G1475" s="36"/>
      <c r="H1475" s="36">
        <v>0</v>
      </c>
    </row>
    <row r="1476" spans="1:8" x14ac:dyDescent="0.25">
      <c r="A1476" s="77" t="s">
        <v>1518</v>
      </c>
      <c r="B1476" s="77" t="s">
        <v>1512</v>
      </c>
      <c r="C1476" s="77" t="s">
        <v>677</v>
      </c>
      <c r="D1476" s="83" t="s">
        <v>505</v>
      </c>
      <c r="E1476" s="83" t="s">
        <v>1494</v>
      </c>
      <c r="F1476" s="103" t="s">
        <v>101</v>
      </c>
      <c r="G1476" s="36">
        <v>0</v>
      </c>
      <c r="H1476" s="36">
        <v>0</v>
      </c>
    </row>
    <row r="1477" spans="1:8" x14ac:dyDescent="0.25">
      <c r="A1477" s="82"/>
      <c r="B1477" s="77"/>
      <c r="C1477" s="77"/>
      <c r="D1477" s="83"/>
      <c r="E1477" s="80"/>
      <c r="F1477" s="103"/>
      <c r="G1477" s="36">
        <v>1000</v>
      </c>
      <c r="H1477" s="36">
        <v>0</v>
      </c>
    </row>
    <row r="1478" spans="1:8" x14ac:dyDescent="0.25">
      <c r="A1478" s="82"/>
      <c r="B1478" s="77"/>
      <c r="C1478" s="77"/>
      <c r="D1478" s="83"/>
      <c r="E1478" s="80"/>
      <c r="F1478" s="103"/>
      <c r="G1478" s="36"/>
      <c r="H1478" s="36">
        <v>0</v>
      </c>
    </row>
    <row r="1479" spans="1:8" x14ac:dyDescent="0.25">
      <c r="A1479" s="77" t="s">
        <v>1519</v>
      </c>
      <c r="B1479" s="77" t="s">
        <v>1514</v>
      </c>
      <c r="C1479" s="77" t="s">
        <v>677</v>
      </c>
      <c r="D1479" s="83" t="s">
        <v>505</v>
      </c>
      <c r="E1479" s="83" t="s">
        <v>1494</v>
      </c>
      <c r="F1479" s="103" t="s">
        <v>101</v>
      </c>
      <c r="G1479" s="36">
        <v>0</v>
      </c>
      <c r="H1479" s="36">
        <v>0</v>
      </c>
    </row>
    <row r="1480" spans="1:8" x14ac:dyDescent="0.25">
      <c r="A1480" s="82"/>
      <c r="B1480" s="77"/>
      <c r="C1480" s="77"/>
      <c r="D1480" s="83"/>
      <c r="E1480" s="80"/>
      <c r="F1480" s="103"/>
      <c r="G1480" s="36">
        <v>0</v>
      </c>
      <c r="H1480" s="36">
        <v>0</v>
      </c>
    </row>
    <row r="1481" spans="1:8" x14ac:dyDescent="0.25">
      <c r="A1481" s="82"/>
      <c r="B1481" s="77"/>
      <c r="C1481" s="77"/>
      <c r="D1481" s="83"/>
      <c r="E1481" s="80"/>
      <c r="F1481" s="103"/>
      <c r="G1481" s="36"/>
      <c r="H1481" s="36">
        <v>0</v>
      </c>
    </row>
    <row r="1482" spans="1:8" x14ac:dyDescent="0.25">
      <c r="A1482" s="77" t="s">
        <v>1520</v>
      </c>
      <c r="B1482" s="77" t="s">
        <v>1521</v>
      </c>
      <c r="C1482" s="77" t="s">
        <v>677</v>
      </c>
      <c r="D1482" s="83" t="s">
        <v>505</v>
      </c>
      <c r="E1482" s="83" t="s">
        <v>1494</v>
      </c>
      <c r="F1482" s="103" t="s">
        <v>101</v>
      </c>
      <c r="G1482" s="36">
        <v>0</v>
      </c>
      <c r="H1482" s="36">
        <v>0</v>
      </c>
    </row>
    <row r="1483" spans="1:8" x14ac:dyDescent="0.25">
      <c r="A1483" s="82"/>
      <c r="B1483" s="77"/>
      <c r="C1483" s="77"/>
      <c r="D1483" s="83"/>
      <c r="E1483" s="80"/>
      <c r="F1483" s="103"/>
      <c r="G1483" s="36">
        <v>1000</v>
      </c>
      <c r="H1483" s="36">
        <v>0</v>
      </c>
    </row>
    <row r="1484" spans="1:8" x14ac:dyDescent="0.25">
      <c r="A1484" s="82"/>
      <c r="B1484" s="77"/>
      <c r="C1484" s="77"/>
      <c r="D1484" s="83"/>
      <c r="E1484" s="80"/>
      <c r="F1484" s="103"/>
      <c r="G1484" s="36"/>
      <c r="H1484" s="36">
        <v>0</v>
      </c>
    </row>
    <row r="1485" spans="1:8" x14ac:dyDescent="0.25">
      <c r="A1485" s="77" t="s">
        <v>1522</v>
      </c>
      <c r="B1485" s="77" t="s">
        <v>1523</v>
      </c>
      <c r="C1485" s="77" t="s">
        <v>1524</v>
      </c>
      <c r="D1485" s="77" t="s">
        <v>1525</v>
      </c>
      <c r="E1485" s="83" t="s">
        <v>1494</v>
      </c>
      <c r="F1485" s="103" t="s">
        <v>1526</v>
      </c>
      <c r="G1485" s="36">
        <v>0</v>
      </c>
      <c r="H1485" s="36">
        <v>0</v>
      </c>
    </row>
    <row r="1486" spans="1:8" x14ac:dyDescent="0.25">
      <c r="A1486" s="82"/>
      <c r="B1486" s="77"/>
      <c r="C1486" s="77"/>
      <c r="D1486" s="77"/>
      <c r="E1486" s="80"/>
      <c r="F1486" s="103"/>
      <c r="G1486" s="36">
        <f>999+819</f>
        <v>1818</v>
      </c>
      <c r="H1486" s="36">
        <v>0</v>
      </c>
    </row>
    <row r="1487" spans="1:8" x14ac:dyDescent="0.25">
      <c r="A1487" s="82"/>
      <c r="B1487" s="77"/>
      <c r="C1487" s="77"/>
      <c r="D1487" s="77"/>
      <c r="E1487" s="80"/>
      <c r="F1487" s="103"/>
      <c r="G1487" s="36"/>
      <c r="H1487" s="36">
        <v>0</v>
      </c>
    </row>
    <row r="1488" spans="1:8" x14ac:dyDescent="0.25">
      <c r="A1488" s="77" t="s">
        <v>1527</v>
      </c>
      <c r="B1488" s="77" t="s">
        <v>1528</v>
      </c>
      <c r="C1488" s="77" t="s">
        <v>785</v>
      </c>
      <c r="D1488" s="77" t="s">
        <v>1529</v>
      </c>
      <c r="E1488" s="83" t="s">
        <v>1494</v>
      </c>
      <c r="F1488" s="103" t="s">
        <v>663</v>
      </c>
      <c r="G1488" s="36">
        <v>0</v>
      </c>
      <c r="H1488" s="36">
        <v>0</v>
      </c>
    </row>
    <row r="1489" spans="1:8" x14ac:dyDescent="0.25">
      <c r="A1489" s="82"/>
      <c r="B1489" s="77"/>
      <c r="C1489" s="77"/>
      <c r="D1489" s="77"/>
      <c r="E1489" s="80"/>
      <c r="F1489" s="103"/>
      <c r="G1489" s="36">
        <v>974</v>
      </c>
      <c r="H1489" s="36">
        <v>0</v>
      </c>
    </row>
    <row r="1490" spans="1:8" x14ac:dyDescent="0.25">
      <c r="A1490" s="82"/>
      <c r="B1490" s="77"/>
      <c r="C1490" s="77"/>
      <c r="D1490" s="77"/>
      <c r="E1490" s="80"/>
      <c r="F1490" s="103"/>
      <c r="G1490" s="36"/>
      <c r="H1490" s="36">
        <v>0</v>
      </c>
    </row>
    <row r="1491" spans="1:8" x14ac:dyDescent="0.25">
      <c r="A1491" s="77" t="s">
        <v>1530</v>
      </c>
      <c r="B1491" s="77" t="s">
        <v>1531</v>
      </c>
      <c r="C1491" s="77" t="s">
        <v>785</v>
      </c>
      <c r="D1491" s="77" t="s">
        <v>1529</v>
      </c>
      <c r="E1491" s="83" t="s">
        <v>1494</v>
      </c>
      <c r="F1491" s="103" t="s">
        <v>139</v>
      </c>
      <c r="G1491" s="36">
        <v>0</v>
      </c>
      <c r="H1491" s="36">
        <v>0</v>
      </c>
    </row>
    <row r="1492" spans="1:8" x14ac:dyDescent="0.25">
      <c r="A1492" s="82"/>
      <c r="B1492" s="77"/>
      <c r="C1492" s="77"/>
      <c r="D1492" s="77"/>
      <c r="E1492" s="80"/>
      <c r="F1492" s="103"/>
      <c r="G1492" s="36">
        <v>1000</v>
      </c>
      <c r="H1492" s="36">
        <v>0</v>
      </c>
    </row>
    <row r="1493" spans="1:8" x14ac:dyDescent="0.25">
      <c r="A1493" s="82"/>
      <c r="B1493" s="77"/>
      <c r="C1493" s="77"/>
      <c r="D1493" s="77"/>
      <c r="E1493" s="80"/>
      <c r="F1493" s="103"/>
      <c r="G1493" s="36"/>
      <c r="H1493" s="36">
        <v>0</v>
      </c>
    </row>
    <row r="1494" spans="1:8" x14ac:dyDescent="0.25">
      <c r="A1494" s="77" t="s">
        <v>1532</v>
      </c>
      <c r="B1494" s="77" t="s">
        <v>1533</v>
      </c>
      <c r="C1494" s="77" t="s">
        <v>785</v>
      </c>
      <c r="D1494" s="77" t="s">
        <v>1529</v>
      </c>
      <c r="E1494" s="83" t="s">
        <v>1494</v>
      </c>
      <c r="F1494" s="103" t="s">
        <v>524</v>
      </c>
      <c r="G1494" s="36">
        <v>0</v>
      </c>
      <c r="H1494" s="36">
        <v>0</v>
      </c>
    </row>
    <row r="1495" spans="1:8" x14ac:dyDescent="0.25">
      <c r="A1495" s="82"/>
      <c r="B1495" s="77"/>
      <c r="C1495" s="77"/>
      <c r="D1495" s="77"/>
      <c r="E1495" s="80"/>
      <c r="F1495" s="103"/>
      <c r="G1495" s="36">
        <v>0</v>
      </c>
      <c r="H1495" s="36">
        <v>988</v>
      </c>
    </row>
    <row r="1496" spans="1:8" x14ac:dyDescent="0.25">
      <c r="A1496" s="82"/>
      <c r="B1496" s="77"/>
      <c r="C1496" s="77"/>
      <c r="D1496" s="77"/>
      <c r="E1496" s="80"/>
      <c r="F1496" s="103"/>
      <c r="G1496" s="36"/>
      <c r="H1496" s="36">
        <v>0</v>
      </c>
    </row>
    <row r="1497" spans="1:8" x14ac:dyDescent="0.25">
      <c r="A1497" s="77" t="s">
        <v>1534</v>
      </c>
      <c r="B1497" s="77" t="s">
        <v>1535</v>
      </c>
      <c r="C1497" s="77" t="s">
        <v>785</v>
      </c>
      <c r="D1497" s="77" t="s">
        <v>1529</v>
      </c>
      <c r="E1497" s="83" t="s">
        <v>1494</v>
      </c>
      <c r="F1497" s="104" t="s">
        <v>1536</v>
      </c>
      <c r="G1497" s="36">
        <f>1158.84+1092</f>
        <v>2250.84</v>
      </c>
      <c r="H1497" s="36">
        <v>0</v>
      </c>
    </row>
    <row r="1498" spans="1:8" x14ac:dyDescent="0.25">
      <c r="A1498" s="82"/>
      <c r="B1498" s="77"/>
      <c r="C1498" s="77"/>
      <c r="D1498" s="77"/>
      <c r="E1498" s="80"/>
      <c r="F1498" s="104"/>
      <c r="G1498" s="36">
        <v>0</v>
      </c>
      <c r="H1498" s="36">
        <v>1252</v>
      </c>
    </row>
    <row r="1499" spans="1:8" x14ac:dyDescent="0.25">
      <c r="A1499" s="82"/>
      <c r="B1499" s="77"/>
      <c r="C1499" s="77"/>
      <c r="D1499" s="77"/>
      <c r="E1499" s="80"/>
      <c r="F1499" s="104"/>
      <c r="G1499" s="36"/>
      <c r="H1499" s="36">
        <v>0</v>
      </c>
    </row>
    <row r="1500" spans="1:8" x14ac:dyDescent="0.25">
      <c r="A1500" s="77" t="s">
        <v>1537</v>
      </c>
      <c r="B1500" s="77" t="s">
        <v>1538</v>
      </c>
      <c r="C1500" s="77" t="s">
        <v>1539</v>
      </c>
      <c r="D1500" s="77" t="s">
        <v>523</v>
      </c>
      <c r="E1500" s="83" t="s">
        <v>1494</v>
      </c>
      <c r="F1500" s="103" t="s">
        <v>1540</v>
      </c>
      <c r="G1500" s="36">
        <v>0</v>
      </c>
      <c r="H1500" s="36">
        <v>0</v>
      </c>
    </row>
    <row r="1501" spans="1:8" x14ac:dyDescent="0.25">
      <c r="A1501" s="82"/>
      <c r="B1501" s="77"/>
      <c r="C1501" s="77"/>
      <c r="D1501" s="77"/>
      <c r="E1501" s="80"/>
      <c r="F1501" s="103"/>
      <c r="G1501" s="36">
        <f>1104/2</f>
        <v>552</v>
      </c>
      <c r="H1501" s="36">
        <v>0</v>
      </c>
    </row>
    <row r="1502" spans="1:8" x14ac:dyDescent="0.25">
      <c r="A1502" s="82"/>
      <c r="B1502" s="77"/>
      <c r="C1502" s="77"/>
      <c r="D1502" s="77"/>
      <c r="E1502" s="80"/>
      <c r="F1502" s="103"/>
      <c r="G1502" s="36"/>
      <c r="H1502" s="36">
        <v>0</v>
      </c>
    </row>
    <row r="1503" spans="1:8" x14ac:dyDescent="0.25">
      <c r="A1503" s="77" t="s">
        <v>1541</v>
      </c>
      <c r="B1503" s="77" t="s">
        <v>1542</v>
      </c>
      <c r="C1503" s="77" t="s">
        <v>1539</v>
      </c>
      <c r="D1503" s="77" t="s">
        <v>523</v>
      </c>
      <c r="E1503" s="83" t="s">
        <v>1494</v>
      </c>
      <c r="F1503" s="103" t="s">
        <v>1540</v>
      </c>
      <c r="G1503" s="36">
        <v>0</v>
      </c>
      <c r="H1503" s="36">
        <v>0</v>
      </c>
    </row>
    <row r="1504" spans="1:8" x14ac:dyDescent="0.25">
      <c r="A1504" s="82"/>
      <c r="B1504" s="77"/>
      <c r="C1504" s="77"/>
      <c r="D1504" s="77"/>
      <c r="E1504" s="80"/>
      <c r="F1504" s="103"/>
      <c r="G1504" s="36">
        <v>552</v>
      </c>
      <c r="H1504" s="36">
        <v>0</v>
      </c>
    </row>
    <row r="1505" spans="1:8" x14ac:dyDescent="0.25">
      <c r="A1505" s="82"/>
      <c r="B1505" s="77"/>
      <c r="C1505" s="77"/>
      <c r="D1505" s="77"/>
      <c r="E1505" s="80"/>
      <c r="F1505" s="103"/>
      <c r="G1505" s="36"/>
      <c r="H1505" s="36">
        <v>0</v>
      </c>
    </row>
    <row r="1506" spans="1:8" x14ac:dyDescent="0.25">
      <c r="A1506" s="83" t="s">
        <v>1720</v>
      </c>
      <c r="B1506" s="83" t="s">
        <v>1543</v>
      </c>
      <c r="C1506" s="83" t="s">
        <v>159</v>
      </c>
      <c r="D1506" s="83" t="s">
        <v>1544</v>
      </c>
      <c r="E1506" s="83" t="s">
        <v>1545</v>
      </c>
      <c r="F1506" s="105" t="s">
        <v>1546</v>
      </c>
      <c r="G1506" s="67">
        <v>0</v>
      </c>
      <c r="H1506" s="67">
        <v>0</v>
      </c>
    </row>
    <row r="1507" spans="1:8" x14ac:dyDescent="0.25">
      <c r="A1507" s="83"/>
      <c r="B1507" s="83"/>
      <c r="C1507" s="83"/>
      <c r="D1507" s="83"/>
      <c r="E1507" s="83"/>
      <c r="F1507" s="105"/>
      <c r="G1507" s="67">
        <v>0</v>
      </c>
      <c r="H1507" s="67">
        <v>0</v>
      </c>
    </row>
    <row r="1508" spans="1:8" x14ac:dyDescent="0.25">
      <c r="A1508" s="83"/>
      <c r="B1508" s="83"/>
      <c r="C1508" s="83"/>
      <c r="D1508" s="83"/>
      <c r="E1508" s="83"/>
      <c r="F1508" s="105"/>
      <c r="G1508" s="68"/>
      <c r="H1508" s="67">
        <v>0</v>
      </c>
    </row>
    <row r="1509" spans="1:8" x14ac:dyDescent="0.25">
      <c r="A1509" s="83" t="s">
        <v>1720</v>
      </c>
      <c r="B1509" s="83" t="s">
        <v>1547</v>
      </c>
      <c r="C1509" s="83" t="s">
        <v>1548</v>
      </c>
      <c r="D1509" s="83" t="s">
        <v>1549</v>
      </c>
      <c r="E1509" s="83" t="s">
        <v>1545</v>
      </c>
      <c r="F1509" s="105" t="s">
        <v>1550</v>
      </c>
      <c r="G1509" s="67">
        <v>0</v>
      </c>
      <c r="H1509" s="67">
        <v>0</v>
      </c>
    </row>
    <row r="1510" spans="1:8" x14ac:dyDescent="0.25">
      <c r="A1510" s="83"/>
      <c r="B1510" s="83"/>
      <c r="C1510" s="83"/>
      <c r="D1510" s="83"/>
      <c r="E1510" s="83"/>
      <c r="F1510" s="105"/>
      <c r="G1510" s="67">
        <v>0</v>
      </c>
      <c r="H1510" s="67">
        <v>0</v>
      </c>
    </row>
    <row r="1511" spans="1:8" x14ac:dyDescent="0.25">
      <c r="A1511" s="83"/>
      <c r="B1511" s="83"/>
      <c r="C1511" s="83"/>
      <c r="D1511" s="83"/>
      <c r="E1511" s="83"/>
      <c r="F1511" s="105"/>
      <c r="G1511" s="68"/>
      <c r="H1511" s="67">
        <v>0</v>
      </c>
    </row>
    <row r="1512" spans="1:8" x14ac:dyDescent="0.25">
      <c r="A1512" s="83" t="s">
        <v>1720</v>
      </c>
      <c r="B1512" s="83" t="s">
        <v>1551</v>
      </c>
      <c r="C1512" s="83" t="s">
        <v>114</v>
      </c>
      <c r="D1512" s="83" t="s">
        <v>1552</v>
      </c>
      <c r="E1512" s="83" t="s">
        <v>1545</v>
      </c>
      <c r="F1512" s="105" t="s">
        <v>352</v>
      </c>
      <c r="G1512" s="67">
        <v>0</v>
      </c>
      <c r="H1512" s="67">
        <v>0</v>
      </c>
    </row>
    <row r="1513" spans="1:8" x14ac:dyDescent="0.25">
      <c r="A1513" s="83"/>
      <c r="B1513" s="83"/>
      <c r="C1513" s="83"/>
      <c r="D1513" s="83"/>
      <c r="E1513" s="83"/>
      <c r="F1513" s="105"/>
      <c r="G1513" s="67">
        <v>0</v>
      </c>
      <c r="H1513" s="67">
        <v>0</v>
      </c>
    </row>
    <row r="1514" spans="1:8" x14ac:dyDescent="0.25">
      <c r="A1514" s="83"/>
      <c r="B1514" s="83"/>
      <c r="C1514" s="83"/>
      <c r="D1514" s="83"/>
      <c r="E1514" s="83"/>
      <c r="F1514" s="105"/>
      <c r="G1514" s="68"/>
      <c r="H1514" s="67">
        <v>0</v>
      </c>
    </row>
    <row r="1515" spans="1:8" x14ac:dyDescent="0.25">
      <c r="A1515" s="83" t="s">
        <v>1720</v>
      </c>
      <c r="B1515" s="83" t="s">
        <v>1553</v>
      </c>
      <c r="C1515" s="83" t="s">
        <v>114</v>
      </c>
      <c r="D1515" s="83" t="s">
        <v>1554</v>
      </c>
      <c r="E1515" s="83" t="s">
        <v>1545</v>
      </c>
      <c r="F1515" s="105" t="s">
        <v>1555</v>
      </c>
      <c r="G1515" s="67">
        <v>0</v>
      </c>
      <c r="H1515" s="67">
        <v>0</v>
      </c>
    </row>
    <row r="1516" spans="1:8" x14ac:dyDescent="0.25">
      <c r="A1516" s="83"/>
      <c r="B1516" s="83"/>
      <c r="C1516" s="83"/>
      <c r="D1516" s="83"/>
      <c r="E1516" s="83"/>
      <c r="F1516" s="105"/>
      <c r="G1516" s="67">
        <v>0</v>
      </c>
      <c r="H1516" s="67">
        <v>0</v>
      </c>
    </row>
    <row r="1517" spans="1:8" x14ac:dyDescent="0.25">
      <c r="A1517" s="83"/>
      <c r="B1517" s="83"/>
      <c r="C1517" s="83"/>
      <c r="D1517" s="83"/>
      <c r="E1517" s="83"/>
      <c r="F1517" s="105"/>
      <c r="G1517" s="68"/>
      <c r="H1517" s="67">
        <v>0</v>
      </c>
    </row>
    <row r="1518" spans="1:8" x14ac:dyDescent="0.25">
      <c r="A1518" s="83" t="s">
        <v>1720</v>
      </c>
      <c r="B1518" s="83" t="s">
        <v>1551</v>
      </c>
      <c r="C1518" s="83" t="s">
        <v>114</v>
      </c>
      <c r="D1518" s="83" t="s">
        <v>1556</v>
      </c>
      <c r="E1518" s="83" t="s">
        <v>1545</v>
      </c>
      <c r="F1518" s="105" t="s">
        <v>668</v>
      </c>
      <c r="G1518" s="67">
        <v>0</v>
      </c>
      <c r="H1518" s="67">
        <v>0</v>
      </c>
    </row>
    <row r="1519" spans="1:8" x14ac:dyDescent="0.25">
      <c r="A1519" s="83"/>
      <c r="B1519" s="83"/>
      <c r="C1519" s="83"/>
      <c r="D1519" s="83"/>
      <c r="E1519" s="83"/>
      <c r="F1519" s="105"/>
      <c r="G1519" s="67">
        <v>0</v>
      </c>
      <c r="H1519" s="67">
        <v>0</v>
      </c>
    </row>
    <row r="1520" spans="1:8" x14ac:dyDescent="0.25">
      <c r="A1520" s="83"/>
      <c r="B1520" s="83"/>
      <c r="C1520" s="83"/>
      <c r="D1520" s="83"/>
      <c r="E1520" s="83"/>
      <c r="F1520" s="105"/>
      <c r="G1520" s="68"/>
      <c r="H1520" s="67">
        <v>0</v>
      </c>
    </row>
    <row r="1521" spans="1:8" x14ac:dyDescent="0.25">
      <c r="A1521" s="83" t="s">
        <v>1720</v>
      </c>
      <c r="B1521" s="83" t="s">
        <v>1557</v>
      </c>
      <c r="C1521" s="83" t="s">
        <v>1558</v>
      </c>
      <c r="D1521" s="83" t="s">
        <v>1014</v>
      </c>
      <c r="E1521" s="83" t="s">
        <v>1545</v>
      </c>
      <c r="F1521" s="105" t="s">
        <v>101</v>
      </c>
      <c r="G1521" s="67">
        <v>0</v>
      </c>
      <c r="H1521" s="67">
        <v>0</v>
      </c>
    </row>
    <row r="1522" spans="1:8" x14ac:dyDescent="0.25">
      <c r="A1522" s="83"/>
      <c r="B1522" s="83"/>
      <c r="C1522" s="83"/>
      <c r="D1522" s="83"/>
      <c r="E1522" s="83"/>
      <c r="F1522" s="105"/>
      <c r="G1522" s="67">
        <v>0</v>
      </c>
      <c r="H1522" s="67">
        <v>0</v>
      </c>
    </row>
    <row r="1523" spans="1:8" x14ac:dyDescent="0.25">
      <c r="A1523" s="83"/>
      <c r="B1523" s="83"/>
      <c r="C1523" s="83"/>
      <c r="D1523" s="83"/>
      <c r="E1523" s="83"/>
      <c r="F1523" s="105"/>
      <c r="G1523" s="68"/>
      <c r="H1523" s="67">
        <v>0</v>
      </c>
    </row>
    <row r="1524" spans="1:8" x14ac:dyDescent="0.25">
      <c r="A1524" s="83" t="s">
        <v>1720</v>
      </c>
      <c r="B1524" s="83" t="s">
        <v>1551</v>
      </c>
      <c r="C1524" s="83" t="s">
        <v>1558</v>
      </c>
      <c r="D1524" s="83" t="s">
        <v>1014</v>
      </c>
      <c r="E1524" s="83" t="s">
        <v>1545</v>
      </c>
      <c r="F1524" s="105" t="s">
        <v>101</v>
      </c>
      <c r="G1524" s="67">
        <v>0</v>
      </c>
      <c r="H1524" s="67">
        <v>0</v>
      </c>
    </row>
    <row r="1525" spans="1:8" x14ac:dyDescent="0.25">
      <c r="A1525" s="83"/>
      <c r="B1525" s="83"/>
      <c r="C1525" s="83"/>
      <c r="D1525" s="83"/>
      <c r="E1525" s="83"/>
      <c r="F1525" s="105"/>
      <c r="G1525" s="67">
        <v>0</v>
      </c>
      <c r="H1525" s="67">
        <v>0</v>
      </c>
    </row>
    <row r="1526" spans="1:8" x14ac:dyDescent="0.25">
      <c r="A1526" s="83"/>
      <c r="B1526" s="83"/>
      <c r="C1526" s="83"/>
      <c r="D1526" s="83"/>
      <c r="E1526" s="83"/>
      <c r="F1526" s="105"/>
      <c r="G1526" s="68"/>
      <c r="H1526" s="67">
        <v>0</v>
      </c>
    </row>
    <row r="1527" spans="1:8" x14ac:dyDescent="0.25">
      <c r="A1527" s="83" t="s">
        <v>1720</v>
      </c>
      <c r="B1527" s="83" t="s">
        <v>1559</v>
      </c>
      <c r="C1527" s="83" t="s">
        <v>114</v>
      </c>
      <c r="D1527" s="83" t="s">
        <v>1554</v>
      </c>
      <c r="E1527" s="83" t="s">
        <v>1545</v>
      </c>
      <c r="F1527" s="105" t="s">
        <v>1560</v>
      </c>
      <c r="G1527" s="67">
        <v>0</v>
      </c>
      <c r="H1527" s="67">
        <v>0</v>
      </c>
    </row>
    <row r="1528" spans="1:8" x14ac:dyDescent="0.25">
      <c r="A1528" s="83"/>
      <c r="B1528" s="83"/>
      <c r="C1528" s="83"/>
      <c r="D1528" s="83"/>
      <c r="E1528" s="83"/>
      <c r="F1528" s="105"/>
      <c r="G1528" s="67">
        <v>0</v>
      </c>
      <c r="H1528" s="67">
        <v>0</v>
      </c>
    </row>
    <row r="1529" spans="1:8" x14ac:dyDescent="0.25">
      <c r="A1529" s="83"/>
      <c r="B1529" s="83"/>
      <c r="C1529" s="83"/>
      <c r="D1529" s="83"/>
      <c r="E1529" s="83"/>
      <c r="F1529" s="105"/>
      <c r="G1529" s="68"/>
      <c r="H1529" s="67">
        <v>0</v>
      </c>
    </row>
    <row r="1530" spans="1:8" x14ac:dyDescent="0.25">
      <c r="A1530" s="83" t="s">
        <v>1720</v>
      </c>
      <c r="B1530" s="83" t="s">
        <v>1561</v>
      </c>
      <c r="C1530" s="83" t="s">
        <v>1562</v>
      </c>
      <c r="D1530" s="83" t="s">
        <v>1563</v>
      </c>
      <c r="E1530" s="83" t="s">
        <v>1545</v>
      </c>
      <c r="F1530" s="105" t="s">
        <v>1158</v>
      </c>
      <c r="G1530" s="67">
        <v>0</v>
      </c>
      <c r="H1530" s="67">
        <v>0</v>
      </c>
    </row>
    <row r="1531" spans="1:8" x14ac:dyDescent="0.25">
      <c r="A1531" s="83"/>
      <c r="B1531" s="83"/>
      <c r="C1531" s="83"/>
      <c r="D1531" s="83"/>
      <c r="E1531" s="83"/>
      <c r="F1531" s="105"/>
      <c r="G1531" s="67">
        <v>0</v>
      </c>
      <c r="H1531" s="67">
        <v>0</v>
      </c>
    </row>
    <row r="1532" spans="1:8" x14ac:dyDescent="0.25">
      <c r="A1532" s="83"/>
      <c r="B1532" s="83"/>
      <c r="C1532" s="83"/>
      <c r="D1532" s="83"/>
      <c r="E1532" s="83"/>
      <c r="F1532" s="105"/>
      <c r="G1532" s="68"/>
      <c r="H1532" s="67">
        <v>0</v>
      </c>
    </row>
    <row r="1533" spans="1:8" ht="20.100000000000001" customHeight="1" x14ac:dyDescent="0.25">
      <c r="A1533" s="83" t="s">
        <v>1720</v>
      </c>
      <c r="B1533" s="83" t="s">
        <v>1564</v>
      </c>
      <c r="C1533" s="83" t="s">
        <v>114</v>
      </c>
      <c r="D1533" s="83" t="s">
        <v>1565</v>
      </c>
      <c r="E1533" s="83" t="s">
        <v>1545</v>
      </c>
      <c r="F1533" s="105" t="s">
        <v>905</v>
      </c>
      <c r="G1533" s="67">
        <v>0</v>
      </c>
      <c r="H1533" s="67">
        <v>0</v>
      </c>
    </row>
    <row r="1534" spans="1:8" ht="20.100000000000001" customHeight="1" x14ac:dyDescent="0.25">
      <c r="A1534" s="83"/>
      <c r="B1534" s="83"/>
      <c r="C1534" s="83"/>
      <c r="D1534" s="83"/>
      <c r="E1534" s="83"/>
      <c r="F1534" s="105"/>
      <c r="G1534" s="67">
        <v>0</v>
      </c>
      <c r="H1534" s="67">
        <v>0</v>
      </c>
    </row>
    <row r="1535" spans="1:8" ht="20.100000000000001" customHeight="1" x14ac:dyDescent="0.25">
      <c r="A1535" s="83"/>
      <c r="B1535" s="83"/>
      <c r="C1535" s="83"/>
      <c r="D1535" s="83"/>
      <c r="E1535" s="83"/>
      <c r="F1535" s="105"/>
      <c r="G1535" s="68"/>
      <c r="H1535" s="67">
        <v>0</v>
      </c>
    </row>
    <row r="1536" spans="1:8" x14ac:dyDescent="0.25">
      <c r="A1536" s="83" t="s">
        <v>1720</v>
      </c>
      <c r="B1536" s="83" t="s">
        <v>1566</v>
      </c>
      <c r="C1536" s="83" t="s">
        <v>114</v>
      </c>
      <c r="D1536" s="83" t="s">
        <v>1567</v>
      </c>
      <c r="E1536" s="83" t="s">
        <v>1545</v>
      </c>
      <c r="F1536" s="105" t="s">
        <v>1568</v>
      </c>
      <c r="G1536" s="67">
        <v>0</v>
      </c>
      <c r="H1536" s="67">
        <v>0</v>
      </c>
    </row>
    <row r="1537" spans="1:8" x14ac:dyDescent="0.25">
      <c r="A1537" s="83"/>
      <c r="B1537" s="83"/>
      <c r="C1537" s="83"/>
      <c r="D1537" s="83"/>
      <c r="E1537" s="83"/>
      <c r="F1537" s="105"/>
      <c r="G1537" s="67">
        <v>0</v>
      </c>
      <c r="H1537" s="67">
        <v>0</v>
      </c>
    </row>
    <row r="1538" spans="1:8" x14ac:dyDescent="0.25">
      <c r="A1538" s="83"/>
      <c r="B1538" s="83"/>
      <c r="C1538" s="83"/>
      <c r="D1538" s="83"/>
      <c r="E1538" s="83"/>
      <c r="F1538" s="105"/>
      <c r="G1538" s="68"/>
      <c r="H1538" s="67">
        <v>0</v>
      </c>
    </row>
    <row r="1539" spans="1:8" x14ac:dyDescent="0.25">
      <c r="A1539" s="83" t="s">
        <v>1720</v>
      </c>
      <c r="B1539" s="83" t="s">
        <v>1569</v>
      </c>
      <c r="C1539" s="83" t="s">
        <v>114</v>
      </c>
      <c r="D1539" s="83" t="s">
        <v>1554</v>
      </c>
      <c r="E1539" s="83" t="s">
        <v>1545</v>
      </c>
      <c r="F1539" s="105" t="s">
        <v>373</v>
      </c>
      <c r="G1539" s="67">
        <v>0</v>
      </c>
      <c r="H1539" s="67">
        <v>0</v>
      </c>
    </row>
    <row r="1540" spans="1:8" x14ac:dyDescent="0.25">
      <c r="A1540" s="83"/>
      <c r="B1540" s="83"/>
      <c r="C1540" s="83"/>
      <c r="D1540" s="83"/>
      <c r="E1540" s="83"/>
      <c r="F1540" s="105"/>
      <c r="G1540" s="67">
        <v>0</v>
      </c>
      <c r="H1540" s="67">
        <v>0</v>
      </c>
    </row>
    <row r="1541" spans="1:8" x14ac:dyDescent="0.25">
      <c r="A1541" s="83"/>
      <c r="B1541" s="83"/>
      <c r="C1541" s="83"/>
      <c r="D1541" s="83"/>
      <c r="E1541" s="83"/>
      <c r="F1541" s="105"/>
      <c r="G1541" s="68"/>
      <c r="H1541" s="67">
        <v>0</v>
      </c>
    </row>
  </sheetData>
  <mergeCells count="3085">
    <mergeCell ref="A1536:A1538"/>
    <mergeCell ref="A1539:A1541"/>
    <mergeCell ref="A1515:A1517"/>
    <mergeCell ref="A1518:A1520"/>
    <mergeCell ref="A1521:A1523"/>
    <mergeCell ref="A1524:A1526"/>
    <mergeCell ref="A1527:A1529"/>
    <mergeCell ref="A1530:A1532"/>
    <mergeCell ref="A1438:A1439"/>
    <mergeCell ref="A1435:A1436"/>
    <mergeCell ref="A1432:A1433"/>
    <mergeCell ref="A1506:A1508"/>
    <mergeCell ref="A1509:A1511"/>
    <mergeCell ref="A1512:A1514"/>
    <mergeCell ref="A989:A990"/>
    <mergeCell ref="A991:A992"/>
    <mergeCell ref="A993:A994"/>
    <mergeCell ref="A995:A996"/>
    <mergeCell ref="A1429:A1430"/>
    <mergeCell ref="A1426:A1427"/>
    <mergeCell ref="A1423:A1424"/>
    <mergeCell ref="A1420:A1421"/>
    <mergeCell ref="A1417:A1418"/>
    <mergeCell ref="A1497:A1499"/>
    <mergeCell ref="A1488:A1490"/>
    <mergeCell ref="A1479:A1481"/>
    <mergeCell ref="A1470:A1472"/>
    <mergeCell ref="A1461:A1463"/>
    <mergeCell ref="A1452:A1454"/>
    <mergeCell ref="A1443:A1445"/>
    <mergeCell ref="A1408:A1409"/>
    <mergeCell ref="A696:A698"/>
    <mergeCell ref="A977:A978"/>
    <mergeCell ref="B977:B978"/>
    <mergeCell ref="C977:C978"/>
    <mergeCell ref="D977:D978"/>
    <mergeCell ref="A969:A970"/>
    <mergeCell ref="B969:B970"/>
    <mergeCell ref="C969:C970"/>
    <mergeCell ref="D969:D970"/>
    <mergeCell ref="A961:A962"/>
    <mergeCell ref="B961:B962"/>
    <mergeCell ref="C961:C962"/>
    <mergeCell ref="D961:D962"/>
    <mergeCell ref="A953:A954"/>
    <mergeCell ref="B953:B954"/>
    <mergeCell ref="C953:C954"/>
    <mergeCell ref="A1533:A1535"/>
    <mergeCell ref="E699:E701"/>
    <mergeCell ref="E702:E704"/>
    <mergeCell ref="E705:E707"/>
    <mergeCell ref="E708:E710"/>
    <mergeCell ref="E711:E713"/>
    <mergeCell ref="D903:D905"/>
    <mergeCell ref="A979:A980"/>
    <mergeCell ref="A981:A982"/>
    <mergeCell ref="A983:A984"/>
    <mergeCell ref="A985:A986"/>
    <mergeCell ref="A987:A988"/>
    <mergeCell ref="A708:A710"/>
    <mergeCell ref="A705:A707"/>
    <mergeCell ref="D888:D890"/>
    <mergeCell ref="D885:D887"/>
    <mergeCell ref="D900:D901"/>
    <mergeCell ref="D897:D899"/>
    <mergeCell ref="D894:D896"/>
    <mergeCell ref="D891:D893"/>
    <mergeCell ref="A702:A704"/>
    <mergeCell ref="A699:A701"/>
    <mergeCell ref="B444:B446"/>
    <mergeCell ref="A444:A446"/>
    <mergeCell ref="A662:A664"/>
    <mergeCell ref="B662:B664"/>
    <mergeCell ref="C662:C664"/>
    <mergeCell ref="F714:F716"/>
    <mergeCell ref="F711:F713"/>
    <mergeCell ref="F708:F710"/>
    <mergeCell ref="F705:F707"/>
    <mergeCell ref="F702:F704"/>
    <mergeCell ref="A714:A716"/>
    <mergeCell ref="A711:A713"/>
    <mergeCell ref="F678:F680"/>
    <mergeCell ref="C684:C686"/>
    <mergeCell ref="D684:D686"/>
    <mergeCell ref="C687:C689"/>
    <mergeCell ref="D687:D689"/>
    <mergeCell ref="A693:A695"/>
    <mergeCell ref="A690:A692"/>
    <mergeCell ref="A687:A689"/>
    <mergeCell ref="A684:A686"/>
    <mergeCell ref="A681:A683"/>
    <mergeCell ref="A678:A680"/>
    <mergeCell ref="F699:F701"/>
    <mergeCell ref="F696:F698"/>
    <mergeCell ref="F693:F695"/>
    <mergeCell ref="F690:F692"/>
    <mergeCell ref="F687:F689"/>
    <mergeCell ref="F684:F686"/>
    <mergeCell ref="F681:F683"/>
    <mergeCell ref="E714:E716"/>
    <mergeCell ref="E696:E698"/>
    <mergeCell ref="A438:A440"/>
    <mergeCell ref="B435:B437"/>
    <mergeCell ref="A435:A437"/>
    <mergeCell ref="B432:B434"/>
    <mergeCell ref="A432:A434"/>
    <mergeCell ref="D556:D558"/>
    <mergeCell ref="C556:C558"/>
    <mergeCell ref="B556:B558"/>
    <mergeCell ref="A556:A558"/>
    <mergeCell ref="F675:F677"/>
    <mergeCell ref="A675:A677"/>
    <mergeCell ref="A553:A555"/>
    <mergeCell ref="B553:B555"/>
    <mergeCell ref="C553:C555"/>
    <mergeCell ref="D553:D555"/>
    <mergeCell ref="D550:D552"/>
    <mergeCell ref="C550:C552"/>
    <mergeCell ref="B550:B552"/>
    <mergeCell ref="A550:A552"/>
    <mergeCell ref="B441:B443"/>
    <mergeCell ref="A441:A443"/>
    <mergeCell ref="B453:B455"/>
    <mergeCell ref="A453:A455"/>
    <mergeCell ref="F453:F455"/>
    <mergeCell ref="F450:F452"/>
    <mergeCell ref="F447:F449"/>
    <mergeCell ref="F444:F446"/>
    <mergeCell ref="F441:F443"/>
    <mergeCell ref="B450:B452"/>
    <mergeCell ref="A450:A452"/>
    <mergeCell ref="B447:B449"/>
    <mergeCell ref="A447:A449"/>
    <mergeCell ref="A408:A410"/>
    <mergeCell ref="B405:B407"/>
    <mergeCell ref="A405:A407"/>
    <mergeCell ref="F420:F422"/>
    <mergeCell ref="F417:F419"/>
    <mergeCell ref="F414:F416"/>
    <mergeCell ref="F411:F413"/>
    <mergeCell ref="F408:F410"/>
    <mergeCell ref="F405:F407"/>
    <mergeCell ref="A396:A398"/>
    <mergeCell ref="B420:B422"/>
    <mergeCell ref="A420:A422"/>
    <mergeCell ref="B417:B419"/>
    <mergeCell ref="A417:A419"/>
    <mergeCell ref="B414:B416"/>
    <mergeCell ref="A414:A416"/>
    <mergeCell ref="B411:B413"/>
    <mergeCell ref="A411:A413"/>
    <mergeCell ref="B408:B410"/>
    <mergeCell ref="C405:C422"/>
    <mergeCell ref="D405:D422"/>
    <mergeCell ref="E402:E404"/>
    <mergeCell ref="E405:E407"/>
    <mergeCell ref="E408:E410"/>
    <mergeCell ref="F402:F404"/>
    <mergeCell ref="B402:B404"/>
    <mergeCell ref="A402:A404"/>
    <mergeCell ref="A399:A401"/>
    <mergeCell ref="B399:B401"/>
    <mergeCell ref="F399:F401"/>
    <mergeCell ref="F396:F398"/>
    <mergeCell ref="B396:B398"/>
    <mergeCell ref="F375:F377"/>
    <mergeCell ref="B375:B377"/>
    <mergeCell ref="A375:A377"/>
    <mergeCell ref="B393:B395"/>
    <mergeCell ref="A393:A395"/>
    <mergeCell ref="B390:B392"/>
    <mergeCell ref="A390:A392"/>
    <mergeCell ref="F393:F395"/>
    <mergeCell ref="F390:F392"/>
    <mergeCell ref="F387:F389"/>
    <mergeCell ref="F384:F386"/>
    <mergeCell ref="F381:F383"/>
    <mergeCell ref="F378:F380"/>
    <mergeCell ref="B384:B386"/>
    <mergeCell ref="A384:A386"/>
    <mergeCell ref="B381:B383"/>
    <mergeCell ref="A381:A383"/>
    <mergeCell ref="B378:B380"/>
    <mergeCell ref="A378:A380"/>
    <mergeCell ref="C399:C404"/>
    <mergeCell ref="D399:D404"/>
    <mergeCell ref="F354:F356"/>
    <mergeCell ref="E354:E356"/>
    <mergeCell ref="D354:D356"/>
    <mergeCell ref="C354:C356"/>
    <mergeCell ref="B354:B356"/>
    <mergeCell ref="A354:A356"/>
    <mergeCell ref="F345:F347"/>
    <mergeCell ref="E345:E347"/>
    <mergeCell ref="D345:D347"/>
    <mergeCell ref="C345:C347"/>
    <mergeCell ref="B345:B347"/>
    <mergeCell ref="F369:F371"/>
    <mergeCell ref="D369:D371"/>
    <mergeCell ref="B369:B371"/>
    <mergeCell ref="A369:A371"/>
    <mergeCell ref="F372:F374"/>
    <mergeCell ref="B372:B374"/>
    <mergeCell ref="A372:A374"/>
    <mergeCell ref="F366:F368"/>
    <mergeCell ref="E366:E368"/>
    <mergeCell ref="D366:D368"/>
    <mergeCell ref="C366:C368"/>
    <mergeCell ref="B366:B368"/>
    <mergeCell ref="A366:A368"/>
    <mergeCell ref="F360:F362"/>
    <mergeCell ref="E360:E362"/>
    <mergeCell ref="D360:D362"/>
    <mergeCell ref="C360:C362"/>
    <mergeCell ref="B360:B362"/>
    <mergeCell ref="F363:F365"/>
    <mergeCell ref="E363:E365"/>
    <mergeCell ref="D363:D365"/>
    <mergeCell ref="F357:F359"/>
    <mergeCell ref="E357:E359"/>
    <mergeCell ref="D357:D359"/>
    <mergeCell ref="C357:C359"/>
    <mergeCell ref="B357:B359"/>
    <mergeCell ref="F348:F350"/>
    <mergeCell ref="E348:E350"/>
    <mergeCell ref="D348:D350"/>
    <mergeCell ref="C348:C350"/>
    <mergeCell ref="A348:A350"/>
    <mergeCell ref="B348:B350"/>
    <mergeCell ref="A336:A338"/>
    <mergeCell ref="F342:F344"/>
    <mergeCell ref="E342:E344"/>
    <mergeCell ref="D342:D344"/>
    <mergeCell ref="C342:C344"/>
    <mergeCell ref="B342:B344"/>
    <mergeCell ref="F339:F341"/>
    <mergeCell ref="E339:E341"/>
    <mergeCell ref="D339:D341"/>
    <mergeCell ref="C339:C341"/>
    <mergeCell ref="B339:B341"/>
    <mergeCell ref="A339:A341"/>
    <mergeCell ref="F336:F338"/>
    <mergeCell ref="E336:E338"/>
    <mergeCell ref="D336:D338"/>
    <mergeCell ref="C336:C338"/>
    <mergeCell ref="B336:B338"/>
    <mergeCell ref="F351:F353"/>
    <mergeCell ref="E351:E353"/>
    <mergeCell ref="D351:D353"/>
    <mergeCell ref="C351:C353"/>
    <mergeCell ref="F330:F332"/>
    <mergeCell ref="E330:E332"/>
    <mergeCell ref="D330:D332"/>
    <mergeCell ref="C330:C332"/>
    <mergeCell ref="B330:B332"/>
    <mergeCell ref="A330:A332"/>
    <mergeCell ref="A333:A335"/>
    <mergeCell ref="B333:B335"/>
    <mergeCell ref="C333:C335"/>
    <mergeCell ref="D333:D335"/>
    <mergeCell ref="E333:E335"/>
    <mergeCell ref="F333:F335"/>
    <mergeCell ref="B327:B329"/>
    <mergeCell ref="C327:C329"/>
    <mergeCell ref="D327:D329"/>
    <mergeCell ref="E327:E329"/>
    <mergeCell ref="F327:F329"/>
    <mergeCell ref="F324:F326"/>
    <mergeCell ref="F321:F323"/>
    <mergeCell ref="E321:E323"/>
    <mergeCell ref="D321:D323"/>
    <mergeCell ref="C321:C323"/>
    <mergeCell ref="B321:B323"/>
    <mergeCell ref="A321:A323"/>
    <mergeCell ref="E324:E326"/>
    <mergeCell ref="D324:D326"/>
    <mergeCell ref="C324:C326"/>
    <mergeCell ref="B324:B326"/>
    <mergeCell ref="A324:A326"/>
    <mergeCell ref="F315:F317"/>
    <mergeCell ref="E315:E317"/>
    <mergeCell ref="D315:D317"/>
    <mergeCell ref="C315:C317"/>
    <mergeCell ref="B315:B317"/>
    <mergeCell ref="A315:A317"/>
    <mergeCell ref="F318:F320"/>
    <mergeCell ref="E318:E320"/>
    <mergeCell ref="D318:D320"/>
    <mergeCell ref="C318:C320"/>
    <mergeCell ref="B318:B320"/>
    <mergeCell ref="A318:A320"/>
    <mergeCell ref="F285:F286"/>
    <mergeCell ref="A283:A284"/>
    <mergeCell ref="B283:B284"/>
    <mergeCell ref="D309:D311"/>
    <mergeCell ref="C309:C311"/>
    <mergeCell ref="B309:B311"/>
    <mergeCell ref="A309:A311"/>
    <mergeCell ref="F306:F308"/>
    <mergeCell ref="E306:E308"/>
    <mergeCell ref="D306:D308"/>
    <mergeCell ref="C306:C308"/>
    <mergeCell ref="B306:B308"/>
    <mergeCell ref="A306:A308"/>
    <mergeCell ref="B297:B299"/>
    <mergeCell ref="A297:A299"/>
    <mergeCell ref="F312:F314"/>
    <mergeCell ref="E312:E314"/>
    <mergeCell ref="D312:D314"/>
    <mergeCell ref="C312:C314"/>
    <mergeCell ref="B312:B314"/>
    <mergeCell ref="A312:A314"/>
    <mergeCell ref="F309:F311"/>
    <mergeCell ref="E309:E311"/>
    <mergeCell ref="C300:C302"/>
    <mergeCell ref="D300:D302"/>
    <mergeCell ref="E300:E302"/>
    <mergeCell ref="F300:F302"/>
    <mergeCell ref="F297:F299"/>
    <mergeCell ref="E297:E299"/>
    <mergeCell ref="D297:D299"/>
    <mergeCell ref="C297:C299"/>
    <mergeCell ref="F303:F305"/>
    <mergeCell ref="A136:A138"/>
    <mergeCell ref="A133:A135"/>
    <mergeCell ref="A130:A132"/>
    <mergeCell ref="A149:A150"/>
    <mergeCell ref="A145:A147"/>
    <mergeCell ref="A142:A144"/>
    <mergeCell ref="A140:A141"/>
    <mergeCell ref="A101:A103"/>
    <mergeCell ref="A98:A100"/>
    <mergeCell ref="A116:A118"/>
    <mergeCell ref="E116:E118"/>
    <mergeCell ref="E113:E115"/>
    <mergeCell ref="E110:E112"/>
    <mergeCell ref="E107:E109"/>
    <mergeCell ref="E104:E106"/>
    <mergeCell ref="E101:E103"/>
    <mergeCell ref="E98:E100"/>
    <mergeCell ref="A113:A115"/>
    <mergeCell ref="A110:A112"/>
    <mergeCell ref="A107:A109"/>
    <mergeCell ref="A104:A106"/>
    <mergeCell ref="E119:E121"/>
    <mergeCell ref="A119:A121"/>
    <mergeCell ref="B1536:B1538"/>
    <mergeCell ref="C1536:C1538"/>
    <mergeCell ref="D1536:D1538"/>
    <mergeCell ref="E1536:E1538"/>
    <mergeCell ref="F1536:F1538"/>
    <mergeCell ref="B1539:B1541"/>
    <mergeCell ref="C1539:C1541"/>
    <mergeCell ref="D1539:D1541"/>
    <mergeCell ref="E1539:E1541"/>
    <mergeCell ref="F1539:F1541"/>
    <mergeCell ref="B1530:B1532"/>
    <mergeCell ref="C1530:C1532"/>
    <mergeCell ref="D1530:D1532"/>
    <mergeCell ref="E1530:E1532"/>
    <mergeCell ref="F1530:F1532"/>
    <mergeCell ref="B1533:B1535"/>
    <mergeCell ref="C1533:C1535"/>
    <mergeCell ref="D1533:D1535"/>
    <mergeCell ref="E1533:E1535"/>
    <mergeCell ref="F1533:F1535"/>
    <mergeCell ref="C1527:C1529"/>
    <mergeCell ref="D1527:D1529"/>
    <mergeCell ref="E1527:E1529"/>
    <mergeCell ref="F1527:F1529"/>
    <mergeCell ref="B1518:B1520"/>
    <mergeCell ref="C1518:C1520"/>
    <mergeCell ref="D1518:D1520"/>
    <mergeCell ref="E1518:E1520"/>
    <mergeCell ref="F1518:F1520"/>
    <mergeCell ref="B1521:B1523"/>
    <mergeCell ref="C1521:C1523"/>
    <mergeCell ref="D1521:D1523"/>
    <mergeCell ref="E1521:E1523"/>
    <mergeCell ref="F1521:F1523"/>
    <mergeCell ref="B1512:B1514"/>
    <mergeCell ref="C1512:C1514"/>
    <mergeCell ref="D1512:D1514"/>
    <mergeCell ref="E1512:E1514"/>
    <mergeCell ref="F1512:F1514"/>
    <mergeCell ref="B1515:B1517"/>
    <mergeCell ref="C1515:C1517"/>
    <mergeCell ref="D1515:D1517"/>
    <mergeCell ref="E1515:E1517"/>
    <mergeCell ref="F1515:F1517"/>
    <mergeCell ref="B1524:B1526"/>
    <mergeCell ref="C1524:C1526"/>
    <mergeCell ref="D1524:D1526"/>
    <mergeCell ref="E1524:E1526"/>
    <mergeCell ref="F1524:F1526"/>
    <mergeCell ref="B1527:B1529"/>
    <mergeCell ref="B1506:B1508"/>
    <mergeCell ref="C1506:C1508"/>
    <mergeCell ref="D1506:D1508"/>
    <mergeCell ref="E1506:E1508"/>
    <mergeCell ref="F1506:F1508"/>
    <mergeCell ref="B1509:B1511"/>
    <mergeCell ref="C1509:C1511"/>
    <mergeCell ref="D1509:D1511"/>
    <mergeCell ref="E1509:E1511"/>
    <mergeCell ref="F1509:F1511"/>
    <mergeCell ref="A1503:A1505"/>
    <mergeCell ref="B1503:B1505"/>
    <mergeCell ref="C1503:C1505"/>
    <mergeCell ref="D1503:D1505"/>
    <mergeCell ref="E1503:E1505"/>
    <mergeCell ref="F1503:F1505"/>
    <mergeCell ref="A1500:A1502"/>
    <mergeCell ref="B1500:B1502"/>
    <mergeCell ref="C1500:C1502"/>
    <mergeCell ref="D1500:D1502"/>
    <mergeCell ref="E1500:E1502"/>
    <mergeCell ref="F1500:F1502"/>
    <mergeCell ref="B1497:B1499"/>
    <mergeCell ref="C1497:C1499"/>
    <mergeCell ref="D1497:D1499"/>
    <mergeCell ref="E1497:E1499"/>
    <mergeCell ref="F1497:F1499"/>
    <mergeCell ref="A1494:A1496"/>
    <mergeCell ref="B1494:B1496"/>
    <mergeCell ref="C1494:C1496"/>
    <mergeCell ref="D1494:D1496"/>
    <mergeCell ref="E1494:E1496"/>
    <mergeCell ref="F1494:F1496"/>
    <mergeCell ref="A1491:A1493"/>
    <mergeCell ref="B1491:B1493"/>
    <mergeCell ref="C1491:C1493"/>
    <mergeCell ref="D1491:D1493"/>
    <mergeCell ref="E1491:E1493"/>
    <mergeCell ref="F1491:F1493"/>
    <mergeCell ref="B1488:B1490"/>
    <mergeCell ref="C1488:C1490"/>
    <mergeCell ref="D1488:D1490"/>
    <mergeCell ref="E1488:E1490"/>
    <mergeCell ref="F1488:F1490"/>
    <mergeCell ref="A1485:A1487"/>
    <mergeCell ref="B1485:B1487"/>
    <mergeCell ref="C1485:C1487"/>
    <mergeCell ref="D1485:D1487"/>
    <mergeCell ref="E1485:E1487"/>
    <mergeCell ref="F1485:F1487"/>
    <mergeCell ref="A1482:A1484"/>
    <mergeCell ref="B1482:B1484"/>
    <mergeCell ref="C1482:C1484"/>
    <mergeCell ref="D1482:D1484"/>
    <mergeCell ref="E1482:E1484"/>
    <mergeCell ref="F1482:F1484"/>
    <mergeCell ref="B1479:B1481"/>
    <mergeCell ref="C1479:C1481"/>
    <mergeCell ref="D1479:D1481"/>
    <mergeCell ref="E1479:E1481"/>
    <mergeCell ref="F1479:F1481"/>
    <mergeCell ref="A1476:A1478"/>
    <mergeCell ref="B1476:B1478"/>
    <mergeCell ref="C1476:C1478"/>
    <mergeCell ref="D1476:D1478"/>
    <mergeCell ref="E1476:E1478"/>
    <mergeCell ref="F1476:F1478"/>
    <mergeCell ref="A1473:A1475"/>
    <mergeCell ref="B1473:B1475"/>
    <mergeCell ref="C1473:C1475"/>
    <mergeCell ref="D1473:D1475"/>
    <mergeCell ref="E1473:E1475"/>
    <mergeCell ref="F1473:F1475"/>
    <mergeCell ref="B1470:B1472"/>
    <mergeCell ref="C1470:C1472"/>
    <mergeCell ref="D1470:D1472"/>
    <mergeCell ref="E1470:E1472"/>
    <mergeCell ref="F1470:F1472"/>
    <mergeCell ref="A1467:A1469"/>
    <mergeCell ref="B1467:B1469"/>
    <mergeCell ref="C1467:C1469"/>
    <mergeCell ref="D1467:D1469"/>
    <mergeCell ref="E1467:E1469"/>
    <mergeCell ref="F1467:F1469"/>
    <mergeCell ref="A1464:A1466"/>
    <mergeCell ref="B1464:B1466"/>
    <mergeCell ref="C1464:C1466"/>
    <mergeCell ref="D1464:D1466"/>
    <mergeCell ref="E1464:E1466"/>
    <mergeCell ref="F1464:F1466"/>
    <mergeCell ref="B1461:B1463"/>
    <mergeCell ref="C1461:C1463"/>
    <mergeCell ref="D1461:D1463"/>
    <mergeCell ref="E1461:E1463"/>
    <mergeCell ref="F1461:F1463"/>
    <mergeCell ref="A1458:A1460"/>
    <mergeCell ref="B1458:B1460"/>
    <mergeCell ref="C1458:C1460"/>
    <mergeCell ref="D1458:D1460"/>
    <mergeCell ref="E1458:E1460"/>
    <mergeCell ref="F1458:F1460"/>
    <mergeCell ref="A1455:A1457"/>
    <mergeCell ref="B1455:B1457"/>
    <mergeCell ref="C1455:C1457"/>
    <mergeCell ref="D1455:D1457"/>
    <mergeCell ref="E1455:E1457"/>
    <mergeCell ref="F1455:F1457"/>
    <mergeCell ref="B1452:B1454"/>
    <mergeCell ref="C1452:C1454"/>
    <mergeCell ref="D1452:D1454"/>
    <mergeCell ref="E1452:E1454"/>
    <mergeCell ref="F1452:F1454"/>
    <mergeCell ref="A1449:A1451"/>
    <mergeCell ref="B1449:B1451"/>
    <mergeCell ref="C1449:C1451"/>
    <mergeCell ref="D1449:D1451"/>
    <mergeCell ref="E1449:E1451"/>
    <mergeCell ref="F1449:F1451"/>
    <mergeCell ref="A1446:A1448"/>
    <mergeCell ref="B1446:B1448"/>
    <mergeCell ref="C1446:C1448"/>
    <mergeCell ref="D1446:D1448"/>
    <mergeCell ref="E1446:E1448"/>
    <mergeCell ref="F1446:F1448"/>
    <mergeCell ref="B1443:B1445"/>
    <mergeCell ref="C1443:C1445"/>
    <mergeCell ref="D1443:D1445"/>
    <mergeCell ref="E1443:E1445"/>
    <mergeCell ref="F1443:F1445"/>
    <mergeCell ref="A1440:A1442"/>
    <mergeCell ref="B1440:B1442"/>
    <mergeCell ref="C1440:C1442"/>
    <mergeCell ref="D1440:D1442"/>
    <mergeCell ref="E1440:E1442"/>
    <mergeCell ref="F1440:F1442"/>
    <mergeCell ref="B1434:B1436"/>
    <mergeCell ref="C1434:C1436"/>
    <mergeCell ref="D1434:D1436"/>
    <mergeCell ref="E1434:E1436"/>
    <mergeCell ref="F1434:F1436"/>
    <mergeCell ref="B1437:B1439"/>
    <mergeCell ref="C1437:C1439"/>
    <mergeCell ref="D1437:D1439"/>
    <mergeCell ref="E1437:E1439"/>
    <mergeCell ref="F1437:F1439"/>
    <mergeCell ref="B1428:B1430"/>
    <mergeCell ref="C1428:C1430"/>
    <mergeCell ref="D1428:D1430"/>
    <mergeCell ref="E1428:E1430"/>
    <mergeCell ref="F1428:F1430"/>
    <mergeCell ref="B1431:B1433"/>
    <mergeCell ref="C1431:C1433"/>
    <mergeCell ref="D1431:D1433"/>
    <mergeCell ref="E1431:E1433"/>
    <mergeCell ref="F1431:F1433"/>
    <mergeCell ref="B1422:B1424"/>
    <mergeCell ref="C1422:C1424"/>
    <mergeCell ref="D1422:D1424"/>
    <mergeCell ref="E1422:E1424"/>
    <mergeCell ref="F1422:F1424"/>
    <mergeCell ref="B1425:B1427"/>
    <mergeCell ref="C1425:C1427"/>
    <mergeCell ref="D1425:D1427"/>
    <mergeCell ref="E1425:E1427"/>
    <mergeCell ref="F1425:F1427"/>
    <mergeCell ref="B1404:B1405"/>
    <mergeCell ref="C1404:C1405"/>
    <mergeCell ref="D1404:D1405"/>
    <mergeCell ref="F1404:F1405"/>
    <mergeCell ref="A1406:A1407"/>
    <mergeCell ref="B1406:B1407"/>
    <mergeCell ref="C1406:C1407"/>
    <mergeCell ref="D1406:D1407"/>
    <mergeCell ref="F1406:F1407"/>
    <mergeCell ref="B1416:B1418"/>
    <mergeCell ref="C1416:C1418"/>
    <mergeCell ref="D1416:D1418"/>
    <mergeCell ref="E1416:E1418"/>
    <mergeCell ref="F1416:F1418"/>
    <mergeCell ref="B1419:B1421"/>
    <mergeCell ref="C1419:C1421"/>
    <mergeCell ref="D1419:D1421"/>
    <mergeCell ref="E1419:E1421"/>
    <mergeCell ref="F1419:F1421"/>
    <mergeCell ref="A1412:A1413"/>
    <mergeCell ref="B1412:B1413"/>
    <mergeCell ref="C1412:C1413"/>
    <mergeCell ref="D1412:D1413"/>
    <mergeCell ref="F1412:F1413"/>
    <mergeCell ref="A1414:A1415"/>
    <mergeCell ref="B1414:B1415"/>
    <mergeCell ref="C1414:C1415"/>
    <mergeCell ref="D1414:D1415"/>
    <mergeCell ref="F1414:F1415"/>
    <mergeCell ref="F1400:F1401"/>
    <mergeCell ref="A1402:A1403"/>
    <mergeCell ref="B1402:B1403"/>
    <mergeCell ref="C1402:C1403"/>
    <mergeCell ref="D1402:D1403"/>
    <mergeCell ref="F1402:F1403"/>
    <mergeCell ref="A1398:A1399"/>
    <mergeCell ref="B1398:B1399"/>
    <mergeCell ref="C1398:C1399"/>
    <mergeCell ref="D1398:D1399"/>
    <mergeCell ref="E1398:E1415"/>
    <mergeCell ref="F1398:F1399"/>
    <mergeCell ref="A1400:A1401"/>
    <mergeCell ref="B1400:B1401"/>
    <mergeCell ref="C1400:C1401"/>
    <mergeCell ref="D1400:D1401"/>
    <mergeCell ref="A1395:A1397"/>
    <mergeCell ref="B1395:B1397"/>
    <mergeCell ref="C1395:C1397"/>
    <mergeCell ref="D1395:D1397"/>
    <mergeCell ref="E1395:E1397"/>
    <mergeCell ref="F1395:F1397"/>
    <mergeCell ref="B1408:B1409"/>
    <mergeCell ref="C1408:C1409"/>
    <mergeCell ref="D1408:D1409"/>
    <mergeCell ref="F1408:F1409"/>
    <mergeCell ref="A1410:A1411"/>
    <mergeCell ref="B1410:B1411"/>
    <mergeCell ref="C1410:C1411"/>
    <mergeCell ref="D1410:D1411"/>
    <mergeCell ref="F1410:F1411"/>
    <mergeCell ref="A1404:A1405"/>
    <mergeCell ref="A1392:A1394"/>
    <mergeCell ref="B1392:B1394"/>
    <mergeCell ref="C1392:C1394"/>
    <mergeCell ref="D1392:D1394"/>
    <mergeCell ref="E1392:E1394"/>
    <mergeCell ref="F1392:F1394"/>
    <mergeCell ref="A1389:A1391"/>
    <mergeCell ref="B1389:B1391"/>
    <mergeCell ref="C1389:C1391"/>
    <mergeCell ref="D1389:D1391"/>
    <mergeCell ref="E1389:E1391"/>
    <mergeCell ref="F1389:F1391"/>
    <mergeCell ref="A1386:A1388"/>
    <mergeCell ref="B1386:B1388"/>
    <mergeCell ref="C1386:C1388"/>
    <mergeCell ref="D1386:D1388"/>
    <mergeCell ref="E1386:E1388"/>
    <mergeCell ref="F1386:F1388"/>
    <mergeCell ref="A1383:A1385"/>
    <mergeCell ref="B1383:B1385"/>
    <mergeCell ref="C1383:C1385"/>
    <mergeCell ref="D1383:D1385"/>
    <mergeCell ref="E1383:E1385"/>
    <mergeCell ref="F1383:F1385"/>
    <mergeCell ref="A1380:A1382"/>
    <mergeCell ref="B1380:B1382"/>
    <mergeCell ref="C1380:C1382"/>
    <mergeCell ref="D1380:D1382"/>
    <mergeCell ref="E1380:E1382"/>
    <mergeCell ref="F1380:F1382"/>
    <mergeCell ref="A1377:A1379"/>
    <mergeCell ref="B1377:B1379"/>
    <mergeCell ref="C1377:C1379"/>
    <mergeCell ref="D1377:D1379"/>
    <mergeCell ref="E1377:E1379"/>
    <mergeCell ref="F1377:F1379"/>
    <mergeCell ref="A1374:A1376"/>
    <mergeCell ref="B1374:B1376"/>
    <mergeCell ref="C1374:C1376"/>
    <mergeCell ref="D1374:D1376"/>
    <mergeCell ref="E1374:E1376"/>
    <mergeCell ref="F1374:F1376"/>
    <mergeCell ref="A1371:A1373"/>
    <mergeCell ref="B1371:B1373"/>
    <mergeCell ref="C1371:C1373"/>
    <mergeCell ref="D1371:D1373"/>
    <mergeCell ref="E1371:E1373"/>
    <mergeCell ref="F1371:F1373"/>
    <mergeCell ref="A1368:A1370"/>
    <mergeCell ref="B1368:B1370"/>
    <mergeCell ref="C1368:C1370"/>
    <mergeCell ref="D1368:D1370"/>
    <mergeCell ref="E1368:E1370"/>
    <mergeCell ref="F1368:F1370"/>
    <mergeCell ref="A1365:A1367"/>
    <mergeCell ref="B1365:B1367"/>
    <mergeCell ref="C1365:C1367"/>
    <mergeCell ref="D1365:D1367"/>
    <mergeCell ref="E1365:E1367"/>
    <mergeCell ref="F1365:F1367"/>
    <mergeCell ref="A1362:A1364"/>
    <mergeCell ref="B1362:B1364"/>
    <mergeCell ref="C1362:C1364"/>
    <mergeCell ref="D1362:D1364"/>
    <mergeCell ref="E1362:E1364"/>
    <mergeCell ref="F1362:F1364"/>
    <mergeCell ref="A1359:A1361"/>
    <mergeCell ref="B1359:B1361"/>
    <mergeCell ref="C1359:C1361"/>
    <mergeCell ref="D1359:D1361"/>
    <mergeCell ref="E1359:E1361"/>
    <mergeCell ref="F1359:F1361"/>
    <mergeCell ref="A1356:A1358"/>
    <mergeCell ref="B1356:B1358"/>
    <mergeCell ref="C1356:C1358"/>
    <mergeCell ref="D1356:D1358"/>
    <mergeCell ref="E1356:E1358"/>
    <mergeCell ref="F1356:F1358"/>
    <mergeCell ref="A1353:A1355"/>
    <mergeCell ref="B1353:B1355"/>
    <mergeCell ref="C1353:C1355"/>
    <mergeCell ref="D1353:D1355"/>
    <mergeCell ref="E1353:E1355"/>
    <mergeCell ref="F1353:F1355"/>
    <mergeCell ref="A1350:A1352"/>
    <mergeCell ref="B1350:B1352"/>
    <mergeCell ref="C1350:C1352"/>
    <mergeCell ref="D1350:D1352"/>
    <mergeCell ref="E1350:E1352"/>
    <mergeCell ref="F1350:F1352"/>
    <mergeCell ref="A1347:A1349"/>
    <mergeCell ref="B1347:B1349"/>
    <mergeCell ref="C1347:C1349"/>
    <mergeCell ref="D1347:D1349"/>
    <mergeCell ref="E1347:E1349"/>
    <mergeCell ref="F1347:F1349"/>
    <mergeCell ref="A1344:A1346"/>
    <mergeCell ref="B1344:B1346"/>
    <mergeCell ref="C1344:C1346"/>
    <mergeCell ref="D1344:D1346"/>
    <mergeCell ref="E1344:E1346"/>
    <mergeCell ref="F1344:F1346"/>
    <mergeCell ref="A1341:A1343"/>
    <mergeCell ref="B1341:B1343"/>
    <mergeCell ref="C1341:C1343"/>
    <mergeCell ref="D1341:D1343"/>
    <mergeCell ref="E1341:E1343"/>
    <mergeCell ref="F1341:F1343"/>
    <mergeCell ref="A1338:A1340"/>
    <mergeCell ref="B1338:B1340"/>
    <mergeCell ref="C1338:C1340"/>
    <mergeCell ref="D1338:D1340"/>
    <mergeCell ref="E1338:E1340"/>
    <mergeCell ref="F1338:F1340"/>
    <mergeCell ref="A1335:A1337"/>
    <mergeCell ref="B1335:B1337"/>
    <mergeCell ref="C1335:C1337"/>
    <mergeCell ref="D1335:D1337"/>
    <mergeCell ref="E1335:E1337"/>
    <mergeCell ref="F1335:F1337"/>
    <mergeCell ref="A1332:A1334"/>
    <mergeCell ref="B1332:B1334"/>
    <mergeCell ref="C1332:C1334"/>
    <mergeCell ref="D1332:D1334"/>
    <mergeCell ref="E1332:E1334"/>
    <mergeCell ref="F1332:F1334"/>
    <mergeCell ref="A1329:A1331"/>
    <mergeCell ref="B1329:B1331"/>
    <mergeCell ref="C1329:C1331"/>
    <mergeCell ref="D1329:D1331"/>
    <mergeCell ref="E1329:E1331"/>
    <mergeCell ref="F1329:F1331"/>
    <mergeCell ref="A1326:A1328"/>
    <mergeCell ref="B1326:B1328"/>
    <mergeCell ref="C1326:C1328"/>
    <mergeCell ref="D1326:D1328"/>
    <mergeCell ref="E1326:E1328"/>
    <mergeCell ref="F1326:F1328"/>
    <mergeCell ref="A1323:A1325"/>
    <mergeCell ref="B1323:B1325"/>
    <mergeCell ref="C1323:C1325"/>
    <mergeCell ref="D1323:D1325"/>
    <mergeCell ref="E1323:E1325"/>
    <mergeCell ref="F1323:F1325"/>
    <mergeCell ref="A1320:A1322"/>
    <mergeCell ref="B1320:B1322"/>
    <mergeCell ref="C1320:C1322"/>
    <mergeCell ref="D1320:D1322"/>
    <mergeCell ref="E1320:E1322"/>
    <mergeCell ref="F1320:F1322"/>
    <mergeCell ref="A1317:A1319"/>
    <mergeCell ref="B1317:B1319"/>
    <mergeCell ref="C1317:C1319"/>
    <mergeCell ref="D1317:D1319"/>
    <mergeCell ref="E1317:E1319"/>
    <mergeCell ref="F1317:F1319"/>
    <mergeCell ref="A1314:A1316"/>
    <mergeCell ref="B1314:B1316"/>
    <mergeCell ref="C1314:C1316"/>
    <mergeCell ref="D1314:D1316"/>
    <mergeCell ref="E1314:E1316"/>
    <mergeCell ref="F1314:F1316"/>
    <mergeCell ref="A1311:A1313"/>
    <mergeCell ref="B1311:B1313"/>
    <mergeCell ref="C1311:C1313"/>
    <mergeCell ref="D1311:D1313"/>
    <mergeCell ref="E1311:E1313"/>
    <mergeCell ref="F1311:F1313"/>
    <mergeCell ref="A1308:A1310"/>
    <mergeCell ref="B1308:B1310"/>
    <mergeCell ref="C1308:C1310"/>
    <mergeCell ref="D1308:D1310"/>
    <mergeCell ref="E1308:E1310"/>
    <mergeCell ref="F1308:F1310"/>
    <mergeCell ref="A1305:A1307"/>
    <mergeCell ref="B1305:B1307"/>
    <mergeCell ref="C1305:C1307"/>
    <mergeCell ref="D1305:D1307"/>
    <mergeCell ref="E1305:E1307"/>
    <mergeCell ref="F1305:F1307"/>
    <mergeCell ref="A1302:A1304"/>
    <mergeCell ref="B1302:B1304"/>
    <mergeCell ref="C1302:C1304"/>
    <mergeCell ref="D1302:D1304"/>
    <mergeCell ref="E1302:E1304"/>
    <mergeCell ref="F1302:F1304"/>
    <mergeCell ref="A1299:A1301"/>
    <mergeCell ref="B1299:B1301"/>
    <mergeCell ref="C1299:C1301"/>
    <mergeCell ref="D1299:D1301"/>
    <mergeCell ref="E1299:E1301"/>
    <mergeCell ref="F1299:F1301"/>
    <mergeCell ref="A1296:A1298"/>
    <mergeCell ref="B1296:B1298"/>
    <mergeCell ref="C1296:C1298"/>
    <mergeCell ref="D1296:D1298"/>
    <mergeCell ref="E1296:E1298"/>
    <mergeCell ref="F1296:F1298"/>
    <mergeCell ref="A1293:A1295"/>
    <mergeCell ref="B1293:B1295"/>
    <mergeCell ref="C1293:C1295"/>
    <mergeCell ref="D1293:D1295"/>
    <mergeCell ref="E1293:E1295"/>
    <mergeCell ref="F1293:F1295"/>
    <mergeCell ref="A1290:A1292"/>
    <mergeCell ref="B1290:B1292"/>
    <mergeCell ref="C1290:C1292"/>
    <mergeCell ref="D1290:D1292"/>
    <mergeCell ref="E1290:E1292"/>
    <mergeCell ref="F1290:F1292"/>
    <mergeCell ref="A1287:A1289"/>
    <mergeCell ref="B1287:B1289"/>
    <mergeCell ref="C1287:C1289"/>
    <mergeCell ref="D1287:D1289"/>
    <mergeCell ref="E1287:E1289"/>
    <mergeCell ref="F1287:F1289"/>
    <mergeCell ref="A1284:A1286"/>
    <mergeCell ref="B1284:B1286"/>
    <mergeCell ref="C1284:C1286"/>
    <mergeCell ref="D1284:D1286"/>
    <mergeCell ref="E1284:E1286"/>
    <mergeCell ref="F1284:F1286"/>
    <mergeCell ref="A1281:A1283"/>
    <mergeCell ref="B1281:B1283"/>
    <mergeCell ref="C1281:C1283"/>
    <mergeCell ref="D1281:D1283"/>
    <mergeCell ref="E1281:E1283"/>
    <mergeCell ref="F1281:F1283"/>
    <mergeCell ref="A1278:A1280"/>
    <mergeCell ref="B1278:B1280"/>
    <mergeCell ref="C1278:C1280"/>
    <mergeCell ref="D1278:D1280"/>
    <mergeCell ref="E1278:E1280"/>
    <mergeCell ref="F1278:F1280"/>
    <mergeCell ref="A1275:A1277"/>
    <mergeCell ref="B1275:B1277"/>
    <mergeCell ref="C1275:C1277"/>
    <mergeCell ref="D1275:D1277"/>
    <mergeCell ref="E1275:E1277"/>
    <mergeCell ref="F1275:F1277"/>
    <mergeCell ref="A1272:A1274"/>
    <mergeCell ref="B1272:B1274"/>
    <mergeCell ref="C1272:C1274"/>
    <mergeCell ref="D1272:D1274"/>
    <mergeCell ref="E1272:E1274"/>
    <mergeCell ref="F1272:F1274"/>
    <mergeCell ref="A1269:A1271"/>
    <mergeCell ref="B1269:B1271"/>
    <mergeCell ref="C1269:C1271"/>
    <mergeCell ref="D1269:D1271"/>
    <mergeCell ref="E1269:E1271"/>
    <mergeCell ref="F1269:F1271"/>
    <mergeCell ref="A1266:A1268"/>
    <mergeCell ref="B1266:B1268"/>
    <mergeCell ref="C1266:C1268"/>
    <mergeCell ref="D1266:D1268"/>
    <mergeCell ref="E1266:E1268"/>
    <mergeCell ref="F1266:F1268"/>
    <mergeCell ref="A1263:A1265"/>
    <mergeCell ref="B1263:B1265"/>
    <mergeCell ref="C1263:C1265"/>
    <mergeCell ref="D1263:D1265"/>
    <mergeCell ref="E1263:E1265"/>
    <mergeCell ref="F1263:F1265"/>
    <mergeCell ref="A1260:A1262"/>
    <mergeCell ref="B1260:B1262"/>
    <mergeCell ref="C1260:C1262"/>
    <mergeCell ref="D1260:D1262"/>
    <mergeCell ref="E1260:E1262"/>
    <mergeCell ref="F1260:F1262"/>
    <mergeCell ref="A1257:A1259"/>
    <mergeCell ref="B1257:B1259"/>
    <mergeCell ref="C1257:C1259"/>
    <mergeCell ref="D1257:D1259"/>
    <mergeCell ref="E1257:E1259"/>
    <mergeCell ref="F1257:F1259"/>
    <mergeCell ref="A1254:A1256"/>
    <mergeCell ref="B1254:B1256"/>
    <mergeCell ref="C1254:C1256"/>
    <mergeCell ref="D1254:D1256"/>
    <mergeCell ref="E1254:E1256"/>
    <mergeCell ref="F1254:F1256"/>
    <mergeCell ref="A1251:A1253"/>
    <mergeCell ref="B1251:B1253"/>
    <mergeCell ref="C1251:C1253"/>
    <mergeCell ref="D1251:D1253"/>
    <mergeCell ref="E1251:E1253"/>
    <mergeCell ref="F1251:F1253"/>
    <mergeCell ref="A1248:A1250"/>
    <mergeCell ref="B1248:B1250"/>
    <mergeCell ref="C1248:C1250"/>
    <mergeCell ref="D1248:D1250"/>
    <mergeCell ref="E1248:E1250"/>
    <mergeCell ref="F1248:F1250"/>
    <mergeCell ref="A1245:A1247"/>
    <mergeCell ref="B1245:B1247"/>
    <mergeCell ref="C1245:C1247"/>
    <mergeCell ref="D1245:D1247"/>
    <mergeCell ref="E1245:E1247"/>
    <mergeCell ref="F1245:F1247"/>
    <mergeCell ref="A1242:A1244"/>
    <mergeCell ref="B1242:B1244"/>
    <mergeCell ref="C1242:C1244"/>
    <mergeCell ref="D1242:D1244"/>
    <mergeCell ref="E1242:E1244"/>
    <mergeCell ref="F1242:F1244"/>
    <mergeCell ref="A1239:A1241"/>
    <mergeCell ref="B1239:B1241"/>
    <mergeCell ref="C1239:C1241"/>
    <mergeCell ref="D1239:D1241"/>
    <mergeCell ref="E1239:E1241"/>
    <mergeCell ref="F1239:F1241"/>
    <mergeCell ref="A1236:A1238"/>
    <mergeCell ref="B1236:B1238"/>
    <mergeCell ref="C1236:C1238"/>
    <mergeCell ref="D1236:D1238"/>
    <mergeCell ref="E1236:E1238"/>
    <mergeCell ref="F1236:F1238"/>
    <mergeCell ref="A1233:A1235"/>
    <mergeCell ref="B1233:B1235"/>
    <mergeCell ref="C1233:C1235"/>
    <mergeCell ref="D1233:D1235"/>
    <mergeCell ref="E1233:E1235"/>
    <mergeCell ref="F1233:F1235"/>
    <mergeCell ref="A1230:A1232"/>
    <mergeCell ref="B1230:B1232"/>
    <mergeCell ref="C1230:C1232"/>
    <mergeCell ref="D1230:D1232"/>
    <mergeCell ref="E1230:E1232"/>
    <mergeCell ref="F1230:F1232"/>
    <mergeCell ref="A1227:A1229"/>
    <mergeCell ref="B1227:B1229"/>
    <mergeCell ref="C1227:C1229"/>
    <mergeCell ref="D1227:D1229"/>
    <mergeCell ref="E1227:E1229"/>
    <mergeCell ref="F1227:F1229"/>
    <mergeCell ref="A1224:A1226"/>
    <mergeCell ref="B1224:B1226"/>
    <mergeCell ref="C1224:C1226"/>
    <mergeCell ref="D1224:D1226"/>
    <mergeCell ref="E1224:E1226"/>
    <mergeCell ref="F1224:F1226"/>
    <mergeCell ref="A1221:A1223"/>
    <mergeCell ref="B1221:B1223"/>
    <mergeCell ref="C1221:C1223"/>
    <mergeCell ref="D1221:D1223"/>
    <mergeCell ref="E1221:E1223"/>
    <mergeCell ref="F1221:F1223"/>
    <mergeCell ref="A1218:A1220"/>
    <mergeCell ref="B1218:B1220"/>
    <mergeCell ref="C1218:C1220"/>
    <mergeCell ref="D1218:D1220"/>
    <mergeCell ref="E1218:E1220"/>
    <mergeCell ref="F1218:F1220"/>
    <mergeCell ref="A1215:A1217"/>
    <mergeCell ref="B1215:B1217"/>
    <mergeCell ref="C1215:C1217"/>
    <mergeCell ref="D1215:D1217"/>
    <mergeCell ref="E1215:E1217"/>
    <mergeCell ref="F1215:F1217"/>
    <mergeCell ref="A1212:A1214"/>
    <mergeCell ref="B1212:B1214"/>
    <mergeCell ref="C1212:C1214"/>
    <mergeCell ref="D1212:D1214"/>
    <mergeCell ref="E1212:E1214"/>
    <mergeCell ref="F1212:F1214"/>
    <mergeCell ref="A1209:A1211"/>
    <mergeCell ref="B1209:B1211"/>
    <mergeCell ref="C1209:C1211"/>
    <mergeCell ref="D1209:D1211"/>
    <mergeCell ref="E1209:E1211"/>
    <mergeCell ref="F1209:F1211"/>
    <mergeCell ref="A1206:A1208"/>
    <mergeCell ref="B1206:B1208"/>
    <mergeCell ref="C1206:C1208"/>
    <mergeCell ref="D1206:D1208"/>
    <mergeCell ref="E1206:E1208"/>
    <mergeCell ref="F1206:F1208"/>
    <mergeCell ref="A1203:A1205"/>
    <mergeCell ref="B1203:B1205"/>
    <mergeCell ref="C1203:C1205"/>
    <mergeCell ref="D1203:D1205"/>
    <mergeCell ref="E1203:E1205"/>
    <mergeCell ref="F1203:F1205"/>
    <mergeCell ref="A1200:A1202"/>
    <mergeCell ref="B1200:B1202"/>
    <mergeCell ref="C1200:C1202"/>
    <mergeCell ref="D1200:D1202"/>
    <mergeCell ref="E1200:E1202"/>
    <mergeCell ref="F1200:F1202"/>
    <mergeCell ref="A1197:A1199"/>
    <mergeCell ref="B1197:B1199"/>
    <mergeCell ref="C1197:C1199"/>
    <mergeCell ref="D1197:D1199"/>
    <mergeCell ref="E1197:E1199"/>
    <mergeCell ref="F1197:F1199"/>
    <mergeCell ref="A1194:A1196"/>
    <mergeCell ref="B1194:B1196"/>
    <mergeCell ref="C1194:C1196"/>
    <mergeCell ref="D1194:D1196"/>
    <mergeCell ref="E1194:E1196"/>
    <mergeCell ref="F1194:F1196"/>
    <mergeCell ref="A1191:A1193"/>
    <mergeCell ref="B1191:B1193"/>
    <mergeCell ref="C1191:C1193"/>
    <mergeCell ref="D1191:D1193"/>
    <mergeCell ref="E1191:E1193"/>
    <mergeCell ref="F1191:F1193"/>
    <mergeCell ref="A1188:A1190"/>
    <mergeCell ref="B1188:B1190"/>
    <mergeCell ref="C1188:C1190"/>
    <mergeCell ref="D1188:D1190"/>
    <mergeCell ref="E1188:E1190"/>
    <mergeCell ref="F1188:F1190"/>
    <mergeCell ref="A1185:A1187"/>
    <mergeCell ref="B1185:B1187"/>
    <mergeCell ref="C1185:C1187"/>
    <mergeCell ref="D1185:D1187"/>
    <mergeCell ref="E1185:E1187"/>
    <mergeCell ref="F1185:F1187"/>
    <mergeCell ref="A1182:A1184"/>
    <mergeCell ref="B1182:B1184"/>
    <mergeCell ref="C1182:C1184"/>
    <mergeCell ref="D1182:D1184"/>
    <mergeCell ref="E1182:E1184"/>
    <mergeCell ref="F1182:F1184"/>
    <mergeCell ref="A1179:A1181"/>
    <mergeCell ref="B1179:B1181"/>
    <mergeCell ref="C1179:C1181"/>
    <mergeCell ref="D1179:D1181"/>
    <mergeCell ref="E1179:E1181"/>
    <mergeCell ref="F1179:F1181"/>
    <mergeCell ref="A1176:A1178"/>
    <mergeCell ref="B1176:B1178"/>
    <mergeCell ref="C1176:C1178"/>
    <mergeCell ref="D1176:D1178"/>
    <mergeCell ref="E1176:E1178"/>
    <mergeCell ref="F1176:F1178"/>
    <mergeCell ref="A1173:A1175"/>
    <mergeCell ref="B1173:B1175"/>
    <mergeCell ref="C1173:C1175"/>
    <mergeCell ref="D1173:D1175"/>
    <mergeCell ref="E1173:E1175"/>
    <mergeCell ref="F1173:F1175"/>
    <mergeCell ref="A1170:A1172"/>
    <mergeCell ref="B1170:B1172"/>
    <mergeCell ref="C1170:C1172"/>
    <mergeCell ref="D1170:D1172"/>
    <mergeCell ref="E1170:E1172"/>
    <mergeCell ref="F1170:F1172"/>
    <mergeCell ref="A1167:A1169"/>
    <mergeCell ref="B1167:B1169"/>
    <mergeCell ref="C1167:C1169"/>
    <mergeCell ref="D1167:D1169"/>
    <mergeCell ref="E1167:E1169"/>
    <mergeCell ref="F1167:F1169"/>
    <mergeCell ref="A1164:A1166"/>
    <mergeCell ref="B1164:B1166"/>
    <mergeCell ref="C1164:C1166"/>
    <mergeCell ref="D1164:D1166"/>
    <mergeCell ref="E1164:E1166"/>
    <mergeCell ref="F1164:F1166"/>
    <mergeCell ref="A1161:A1163"/>
    <mergeCell ref="B1161:B1163"/>
    <mergeCell ref="C1161:C1163"/>
    <mergeCell ref="D1161:D1163"/>
    <mergeCell ref="E1161:E1163"/>
    <mergeCell ref="F1161:F1163"/>
    <mergeCell ref="A1158:A1160"/>
    <mergeCell ref="B1158:B1160"/>
    <mergeCell ref="C1158:C1160"/>
    <mergeCell ref="D1158:D1160"/>
    <mergeCell ref="E1158:E1160"/>
    <mergeCell ref="F1158:F1160"/>
    <mergeCell ref="A1155:A1157"/>
    <mergeCell ref="B1155:B1157"/>
    <mergeCell ref="C1155:C1157"/>
    <mergeCell ref="D1155:D1157"/>
    <mergeCell ref="E1155:E1157"/>
    <mergeCell ref="F1155:F1157"/>
    <mergeCell ref="F1149:F1151"/>
    <mergeCell ref="A1152:A1154"/>
    <mergeCell ref="B1152:B1154"/>
    <mergeCell ref="C1152:C1154"/>
    <mergeCell ref="D1152:D1154"/>
    <mergeCell ref="E1152:E1154"/>
    <mergeCell ref="F1152:F1154"/>
    <mergeCell ref="A1146:A1148"/>
    <mergeCell ref="B1146:B1148"/>
    <mergeCell ref="C1146:C1148"/>
    <mergeCell ref="D1146:D1151"/>
    <mergeCell ref="E1146:E1148"/>
    <mergeCell ref="F1146:F1148"/>
    <mergeCell ref="A1149:A1151"/>
    <mergeCell ref="B1149:B1151"/>
    <mergeCell ref="C1149:C1151"/>
    <mergeCell ref="E1149:E1151"/>
    <mergeCell ref="A1144:A1145"/>
    <mergeCell ref="B1144:B1145"/>
    <mergeCell ref="C1144:C1145"/>
    <mergeCell ref="D1144:D1145"/>
    <mergeCell ref="E1144:E1145"/>
    <mergeCell ref="F1144:F1145"/>
    <mergeCell ref="A1142:A1143"/>
    <mergeCell ref="B1142:B1143"/>
    <mergeCell ref="C1142:C1143"/>
    <mergeCell ref="D1142:D1143"/>
    <mergeCell ref="E1142:E1143"/>
    <mergeCell ref="F1142:F1143"/>
    <mergeCell ref="A1140:A1141"/>
    <mergeCell ref="B1140:B1141"/>
    <mergeCell ref="C1140:C1141"/>
    <mergeCell ref="D1140:D1141"/>
    <mergeCell ref="E1140:E1141"/>
    <mergeCell ref="F1140:F1141"/>
    <mergeCell ref="A1138:A1139"/>
    <mergeCell ref="B1138:B1139"/>
    <mergeCell ref="C1138:C1139"/>
    <mergeCell ref="D1138:D1139"/>
    <mergeCell ref="E1138:E1139"/>
    <mergeCell ref="F1138:F1139"/>
    <mergeCell ref="A1136:A1137"/>
    <mergeCell ref="B1136:B1137"/>
    <mergeCell ref="C1136:C1137"/>
    <mergeCell ref="D1136:D1137"/>
    <mergeCell ref="E1136:E1137"/>
    <mergeCell ref="F1136:F1137"/>
    <mergeCell ref="A1134:A1135"/>
    <mergeCell ref="B1134:B1135"/>
    <mergeCell ref="C1134:C1135"/>
    <mergeCell ref="D1134:D1135"/>
    <mergeCell ref="E1134:E1135"/>
    <mergeCell ref="F1134:F1135"/>
    <mergeCell ref="A1132:A1133"/>
    <mergeCell ref="B1132:B1133"/>
    <mergeCell ref="C1132:C1133"/>
    <mergeCell ref="D1132:D1133"/>
    <mergeCell ref="E1132:E1133"/>
    <mergeCell ref="F1132:F1133"/>
    <mergeCell ref="A1130:A1131"/>
    <mergeCell ref="B1130:B1131"/>
    <mergeCell ref="C1130:C1131"/>
    <mergeCell ref="D1130:D1131"/>
    <mergeCell ref="E1130:E1131"/>
    <mergeCell ref="F1130:F1131"/>
    <mergeCell ref="A1128:A1129"/>
    <mergeCell ref="B1128:B1129"/>
    <mergeCell ref="C1128:C1129"/>
    <mergeCell ref="D1128:D1129"/>
    <mergeCell ref="E1128:E1129"/>
    <mergeCell ref="F1128:F1129"/>
    <mergeCell ref="A1126:A1127"/>
    <mergeCell ref="B1126:B1127"/>
    <mergeCell ref="C1126:C1127"/>
    <mergeCell ref="D1126:D1127"/>
    <mergeCell ref="E1126:E1127"/>
    <mergeCell ref="F1126:F1127"/>
    <mergeCell ref="A1124:A1125"/>
    <mergeCell ref="B1124:B1125"/>
    <mergeCell ref="C1124:C1125"/>
    <mergeCell ref="D1124:D1125"/>
    <mergeCell ref="E1124:E1125"/>
    <mergeCell ref="F1124:F1125"/>
    <mergeCell ref="A1122:A1123"/>
    <mergeCell ref="B1122:B1123"/>
    <mergeCell ref="C1122:C1123"/>
    <mergeCell ref="D1122:D1123"/>
    <mergeCell ref="E1122:E1123"/>
    <mergeCell ref="F1122:F1123"/>
    <mergeCell ref="A1120:A1121"/>
    <mergeCell ref="B1120:B1121"/>
    <mergeCell ref="C1120:C1121"/>
    <mergeCell ref="D1120:D1121"/>
    <mergeCell ref="E1120:E1121"/>
    <mergeCell ref="F1120:F1121"/>
    <mergeCell ref="A1118:A1119"/>
    <mergeCell ref="B1118:B1119"/>
    <mergeCell ref="C1118:C1119"/>
    <mergeCell ref="D1118:D1119"/>
    <mergeCell ref="E1118:E1119"/>
    <mergeCell ref="F1118:F1119"/>
    <mergeCell ref="A1116:A1117"/>
    <mergeCell ref="B1116:B1117"/>
    <mergeCell ref="C1116:C1117"/>
    <mergeCell ref="D1116:D1117"/>
    <mergeCell ref="E1116:E1117"/>
    <mergeCell ref="F1116:F1117"/>
    <mergeCell ref="A1114:A1115"/>
    <mergeCell ref="B1114:B1115"/>
    <mergeCell ref="C1114:C1115"/>
    <mergeCell ref="D1114:D1115"/>
    <mergeCell ref="E1114:E1115"/>
    <mergeCell ref="F1114:F1115"/>
    <mergeCell ref="A1112:A1113"/>
    <mergeCell ref="B1112:B1113"/>
    <mergeCell ref="C1112:C1113"/>
    <mergeCell ref="D1112:D1113"/>
    <mergeCell ref="E1112:E1113"/>
    <mergeCell ref="F1112:F1113"/>
    <mergeCell ref="A1110:A1111"/>
    <mergeCell ref="B1110:B1111"/>
    <mergeCell ref="C1110:C1111"/>
    <mergeCell ref="D1110:D1111"/>
    <mergeCell ref="E1110:E1111"/>
    <mergeCell ref="F1110:F1111"/>
    <mergeCell ref="A1108:A1109"/>
    <mergeCell ref="B1108:B1109"/>
    <mergeCell ref="C1108:C1109"/>
    <mergeCell ref="D1108:D1109"/>
    <mergeCell ref="E1108:E1109"/>
    <mergeCell ref="F1108:F1109"/>
    <mergeCell ref="A1106:A1107"/>
    <mergeCell ref="B1106:B1107"/>
    <mergeCell ref="C1106:C1107"/>
    <mergeCell ref="D1106:D1107"/>
    <mergeCell ref="E1106:E1107"/>
    <mergeCell ref="F1106:F1107"/>
    <mergeCell ref="A1104:A1105"/>
    <mergeCell ref="B1104:B1105"/>
    <mergeCell ref="C1104:C1105"/>
    <mergeCell ref="D1104:D1105"/>
    <mergeCell ref="E1104:E1105"/>
    <mergeCell ref="F1104:F1105"/>
    <mergeCell ref="A1102:A1103"/>
    <mergeCell ref="B1102:B1103"/>
    <mergeCell ref="C1102:C1103"/>
    <mergeCell ref="D1102:D1103"/>
    <mergeCell ref="E1102:E1103"/>
    <mergeCell ref="F1102:F1103"/>
    <mergeCell ref="A1100:A1101"/>
    <mergeCell ref="B1100:B1101"/>
    <mergeCell ref="C1100:C1101"/>
    <mergeCell ref="D1100:D1101"/>
    <mergeCell ref="E1100:E1101"/>
    <mergeCell ref="F1100:F1101"/>
    <mergeCell ref="A1098:A1099"/>
    <mergeCell ref="B1098:B1099"/>
    <mergeCell ref="C1098:C1099"/>
    <mergeCell ref="D1098:D1099"/>
    <mergeCell ref="E1098:E1099"/>
    <mergeCell ref="F1098:F1099"/>
    <mergeCell ref="A1096:A1097"/>
    <mergeCell ref="B1096:B1097"/>
    <mergeCell ref="C1096:C1097"/>
    <mergeCell ref="D1096:D1097"/>
    <mergeCell ref="E1096:E1097"/>
    <mergeCell ref="F1096:F1097"/>
    <mergeCell ref="A1094:A1095"/>
    <mergeCell ref="B1094:B1095"/>
    <mergeCell ref="C1094:C1095"/>
    <mergeCell ref="D1094:D1095"/>
    <mergeCell ref="E1094:E1095"/>
    <mergeCell ref="F1094:F1095"/>
    <mergeCell ref="A1078:A1080"/>
    <mergeCell ref="B1078:B1080"/>
    <mergeCell ref="C1078:C1080"/>
    <mergeCell ref="D1078:D1080"/>
    <mergeCell ref="E1078:E1080"/>
    <mergeCell ref="F1078:F1080"/>
    <mergeCell ref="A1075:A1077"/>
    <mergeCell ref="B1075:B1077"/>
    <mergeCell ref="C1075:C1077"/>
    <mergeCell ref="D1075:D1077"/>
    <mergeCell ref="E1075:E1077"/>
    <mergeCell ref="F1075:F1077"/>
    <mergeCell ref="A1072:A1074"/>
    <mergeCell ref="B1072:B1074"/>
    <mergeCell ref="C1072:C1074"/>
    <mergeCell ref="D1072:D1074"/>
    <mergeCell ref="E1072:E1074"/>
    <mergeCell ref="F1072:F1074"/>
    <mergeCell ref="A1069:A1071"/>
    <mergeCell ref="B1069:B1071"/>
    <mergeCell ref="C1069:C1071"/>
    <mergeCell ref="D1069:D1071"/>
    <mergeCell ref="E1069:E1071"/>
    <mergeCell ref="F1069:F1071"/>
    <mergeCell ref="A1066:A1068"/>
    <mergeCell ref="B1066:B1068"/>
    <mergeCell ref="C1066:C1068"/>
    <mergeCell ref="D1066:D1068"/>
    <mergeCell ref="E1066:E1068"/>
    <mergeCell ref="F1066:F1068"/>
    <mergeCell ref="A1063:A1065"/>
    <mergeCell ref="B1063:B1065"/>
    <mergeCell ref="C1063:C1065"/>
    <mergeCell ref="D1063:D1065"/>
    <mergeCell ref="E1063:E1065"/>
    <mergeCell ref="F1063:F1065"/>
    <mergeCell ref="A1060:A1062"/>
    <mergeCell ref="B1060:B1062"/>
    <mergeCell ref="C1060:C1062"/>
    <mergeCell ref="D1060:D1062"/>
    <mergeCell ref="E1060:E1062"/>
    <mergeCell ref="F1060:F1062"/>
    <mergeCell ref="A1057:A1059"/>
    <mergeCell ref="B1057:B1059"/>
    <mergeCell ref="C1057:C1059"/>
    <mergeCell ref="D1057:D1059"/>
    <mergeCell ref="E1057:E1059"/>
    <mergeCell ref="F1057:F1059"/>
    <mergeCell ref="A1054:A1056"/>
    <mergeCell ref="B1054:B1056"/>
    <mergeCell ref="C1054:C1056"/>
    <mergeCell ref="D1054:D1056"/>
    <mergeCell ref="E1054:E1056"/>
    <mergeCell ref="F1054:F1056"/>
    <mergeCell ref="A1051:A1053"/>
    <mergeCell ref="B1051:B1053"/>
    <mergeCell ref="C1051:C1053"/>
    <mergeCell ref="D1051:D1053"/>
    <mergeCell ref="E1051:E1053"/>
    <mergeCell ref="F1051:F1053"/>
    <mergeCell ref="A1048:A1050"/>
    <mergeCell ref="B1048:B1050"/>
    <mergeCell ref="C1048:C1050"/>
    <mergeCell ref="D1048:D1050"/>
    <mergeCell ref="E1048:E1050"/>
    <mergeCell ref="F1048:F1050"/>
    <mergeCell ref="A1045:A1047"/>
    <mergeCell ref="B1045:B1047"/>
    <mergeCell ref="C1045:C1047"/>
    <mergeCell ref="D1045:D1047"/>
    <mergeCell ref="E1045:E1047"/>
    <mergeCell ref="F1045:F1047"/>
    <mergeCell ref="A1042:A1044"/>
    <mergeCell ref="B1042:B1044"/>
    <mergeCell ref="C1042:C1044"/>
    <mergeCell ref="D1042:D1044"/>
    <mergeCell ref="E1042:E1044"/>
    <mergeCell ref="F1042:F1044"/>
    <mergeCell ref="A1039:A1041"/>
    <mergeCell ref="B1039:B1041"/>
    <mergeCell ref="C1039:C1041"/>
    <mergeCell ref="D1039:D1041"/>
    <mergeCell ref="E1039:E1041"/>
    <mergeCell ref="F1039:F1041"/>
    <mergeCell ref="A1036:A1038"/>
    <mergeCell ref="B1036:B1038"/>
    <mergeCell ref="C1036:C1038"/>
    <mergeCell ref="D1036:D1038"/>
    <mergeCell ref="E1036:E1038"/>
    <mergeCell ref="F1036:F1038"/>
    <mergeCell ref="A1033:A1035"/>
    <mergeCell ref="B1033:B1035"/>
    <mergeCell ref="C1033:C1035"/>
    <mergeCell ref="D1033:D1035"/>
    <mergeCell ref="E1033:E1035"/>
    <mergeCell ref="F1033:F1035"/>
    <mergeCell ref="A1030:A1032"/>
    <mergeCell ref="B1030:B1032"/>
    <mergeCell ref="C1030:C1032"/>
    <mergeCell ref="D1030:D1032"/>
    <mergeCell ref="E1030:E1032"/>
    <mergeCell ref="F1030:F1032"/>
    <mergeCell ref="A1027:A1029"/>
    <mergeCell ref="B1027:B1029"/>
    <mergeCell ref="C1027:C1029"/>
    <mergeCell ref="D1027:D1029"/>
    <mergeCell ref="E1027:E1029"/>
    <mergeCell ref="F1027:F1029"/>
    <mergeCell ref="A1024:A1026"/>
    <mergeCell ref="B1024:B1026"/>
    <mergeCell ref="C1024:C1026"/>
    <mergeCell ref="D1024:D1026"/>
    <mergeCell ref="E1024:E1026"/>
    <mergeCell ref="F1024:F1026"/>
    <mergeCell ref="A1021:A1023"/>
    <mergeCell ref="B1021:B1023"/>
    <mergeCell ref="C1021:C1023"/>
    <mergeCell ref="D1021:D1023"/>
    <mergeCell ref="E1021:E1023"/>
    <mergeCell ref="F1021:F1023"/>
    <mergeCell ref="A1018:A1020"/>
    <mergeCell ref="B1018:B1020"/>
    <mergeCell ref="C1018:C1020"/>
    <mergeCell ref="D1018:D1020"/>
    <mergeCell ref="E1018:E1020"/>
    <mergeCell ref="F1018:F1020"/>
    <mergeCell ref="A1015:A1017"/>
    <mergeCell ref="B1015:B1017"/>
    <mergeCell ref="C1015:C1017"/>
    <mergeCell ref="D1015:D1017"/>
    <mergeCell ref="E1015:E1017"/>
    <mergeCell ref="F1015:F1017"/>
    <mergeCell ref="A1012:A1014"/>
    <mergeCell ref="B1012:B1014"/>
    <mergeCell ref="C1012:C1014"/>
    <mergeCell ref="D1012:D1014"/>
    <mergeCell ref="E1012:E1014"/>
    <mergeCell ref="F1012:F1014"/>
    <mergeCell ref="A1009:A1011"/>
    <mergeCell ref="B1009:B1011"/>
    <mergeCell ref="C1009:C1011"/>
    <mergeCell ref="D1009:D1011"/>
    <mergeCell ref="E1009:E1011"/>
    <mergeCell ref="F1009:F1011"/>
    <mergeCell ref="A1006:A1008"/>
    <mergeCell ref="B1006:B1008"/>
    <mergeCell ref="C1006:C1008"/>
    <mergeCell ref="D1006:D1008"/>
    <mergeCell ref="E1006:E1008"/>
    <mergeCell ref="F1006:F1008"/>
    <mergeCell ref="A1003:A1005"/>
    <mergeCell ref="B1003:B1005"/>
    <mergeCell ref="C1003:C1005"/>
    <mergeCell ref="D1003:D1005"/>
    <mergeCell ref="E1003:E1005"/>
    <mergeCell ref="F1003:F1005"/>
    <mergeCell ref="A1000:A1002"/>
    <mergeCell ref="B1000:B1002"/>
    <mergeCell ref="C1000:C1002"/>
    <mergeCell ref="D1000:D1002"/>
    <mergeCell ref="E1000:E1002"/>
    <mergeCell ref="F1000:F1002"/>
    <mergeCell ref="A997:A999"/>
    <mergeCell ref="B997:B999"/>
    <mergeCell ref="C997:C999"/>
    <mergeCell ref="D997:D999"/>
    <mergeCell ref="E997:E999"/>
    <mergeCell ref="F997:F999"/>
    <mergeCell ref="B994:B996"/>
    <mergeCell ref="C994:C996"/>
    <mergeCell ref="D994:D996"/>
    <mergeCell ref="E994:E996"/>
    <mergeCell ref="F994:F996"/>
    <mergeCell ref="B991:B993"/>
    <mergeCell ref="C991:C993"/>
    <mergeCell ref="D991:D993"/>
    <mergeCell ref="E991:E993"/>
    <mergeCell ref="F991:F993"/>
    <mergeCell ref="G985:G987"/>
    <mergeCell ref="H985:H987"/>
    <mergeCell ref="B988:B990"/>
    <mergeCell ref="C988:C990"/>
    <mergeCell ref="D988:D990"/>
    <mergeCell ref="E988:E990"/>
    <mergeCell ref="F988:F990"/>
    <mergeCell ref="G988:G990"/>
    <mergeCell ref="H988:H990"/>
    <mergeCell ref="B985:B987"/>
    <mergeCell ref="C985:C987"/>
    <mergeCell ref="D985:D987"/>
    <mergeCell ref="E985:E987"/>
    <mergeCell ref="F985:F987"/>
    <mergeCell ref="G979:G981"/>
    <mergeCell ref="H979:H981"/>
    <mergeCell ref="B982:B984"/>
    <mergeCell ref="C982:C984"/>
    <mergeCell ref="D982:D984"/>
    <mergeCell ref="E982:E984"/>
    <mergeCell ref="F982:F984"/>
    <mergeCell ref="G982:G984"/>
    <mergeCell ref="H982:H984"/>
    <mergeCell ref="B979:B981"/>
    <mergeCell ref="C979:C981"/>
    <mergeCell ref="D979:D981"/>
    <mergeCell ref="E979:E981"/>
    <mergeCell ref="F979:F981"/>
    <mergeCell ref="E977:E978"/>
    <mergeCell ref="F977:F978"/>
    <mergeCell ref="A975:A976"/>
    <mergeCell ref="B975:B976"/>
    <mergeCell ref="C975:C976"/>
    <mergeCell ref="D975:D976"/>
    <mergeCell ref="E975:E976"/>
    <mergeCell ref="F975:F976"/>
    <mergeCell ref="A973:A974"/>
    <mergeCell ref="B973:B974"/>
    <mergeCell ref="C973:C974"/>
    <mergeCell ref="D973:D974"/>
    <mergeCell ref="E973:E974"/>
    <mergeCell ref="F973:F974"/>
    <mergeCell ref="A971:A972"/>
    <mergeCell ref="B971:B972"/>
    <mergeCell ref="C971:C972"/>
    <mergeCell ref="D971:D972"/>
    <mergeCell ref="E971:E972"/>
    <mergeCell ref="F971:F972"/>
    <mergeCell ref="E969:E970"/>
    <mergeCell ref="F969:F970"/>
    <mergeCell ref="A967:A968"/>
    <mergeCell ref="B967:B968"/>
    <mergeCell ref="C967:C968"/>
    <mergeCell ref="D967:D968"/>
    <mergeCell ref="E967:E968"/>
    <mergeCell ref="F967:F968"/>
    <mergeCell ref="A965:A966"/>
    <mergeCell ref="B965:B966"/>
    <mergeCell ref="C965:C966"/>
    <mergeCell ref="D965:D966"/>
    <mergeCell ref="E965:E966"/>
    <mergeCell ref="F965:F966"/>
    <mergeCell ref="A963:A964"/>
    <mergeCell ref="B963:B964"/>
    <mergeCell ref="C963:C964"/>
    <mergeCell ref="D963:D964"/>
    <mergeCell ref="E963:E964"/>
    <mergeCell ref="F963:F964"/>
    <mergeCell ref="E961:E962"/>
    <mergeCell ref="F961:F962"/>
    <mergeCell ref="A959:A960"/>
    <mergeCell ref="B959:B960"/>
    <mergeCell ref="C959:C960"/>
    <mergeCell ref="D959:D960"/>
    <mergeCell ref="E959:E960"/>
    <mergeCell ref="F959:F960"/>
    <mergeCell ref="A957:A958"/>
    <mergeCell ref="B957:B958"/>
    <mergeCell ref="C957:C958"/>
    <mergeCell ref="D957:D958"/>
    <mergeCell ref="E957:E958"/>
    <mergeCell ref="F957:F958"/>
    <mergeCell ref="A955:A956"/>
    <mergeCell ref="B955:B956"/>
    <mergeCell ref="C955:C956"/>
    <mergeCell ref="D955:D956"/>
    <mergeCell ref="E955:E956"/>
    <mergeCell ref="F955:F956"/>
    <mergeCell ref="D953:D954"/>
    <mergeCell ref="E953:E954"/>
    <mergeCell ref="F953:F954"/>
    <mergeCell ref="A951:A952"/>
    <mergeCell ref="B951:B952"/>
    <mergeCell ref="C951:C952"/>
    <mergeCell ref="D951:D952"/>
    <mergeCell ref="E951:E952"/>
    <mergeCell ref="F951:F952"/>
    <mergeCell ref="A949:A950"/>
    <mergeCell ref="B949:B950"/>
    <mergeCell ref="C949:C950"/>
    <mergeCell ref="D949:D950"/>
    <mergeCell ref="E949:E950"/>
    <mergeCell ref="F949:F950"/>
    <mergeCell ref="A947:A948"/>
    <mergeCell ref="B947:B948"/>
    <mergeCell ref="C947:C948"/>
    <mergeCell ref="D947:D948"/>
    <mergeCell ref="E947:E948"/>
    <mergeCell ref="F947:F948"/>
    <mergeCell ref="A945:A946"/>
    <mergeCell ref="B945:B946"/>
    <mergeCell ref="C945:C946"/>
    <mergeCell ref="D945:D946"/>
    <mergeCell ref="E945:E946"/>
    <mergeCell ref="F945:F946"/>
    <mergeCell ref="F941:F942"/>
    <mergeCell ref="A943:A944"/>
    <mergeCell ref="B943:B944"/>
    <mergeCell ref="C943:C944"/>
    <mergeCell ref="D943:D944"/>
    <mergeCell ref="E943:E944"/>
    <mergeCell ref="F943:F944"/>
    <mergeCell ref="B939:B940"/>
    <mergeCell ref="C939:C940"/>
    <mergeCell ref="D939:D940"/>
    <mergeCell ref="E939:E940"/>
    <mergeCell ref="F939:F940"/>
    <mergeCell ref="A941:A942"/>
    <mergeCell ref="B941:B942"/>
    <mergeCell ref="C941:C942"/>
    <mergeCell ref="D941:D942"/>
    <mergeCell ref="E941:E942"/>
    <mergeCell ref="A937:A938"/>
    <mergeCell ref="B937:B938"/>
    <mergeCell ref="C937:C938"/>
    <mergeCell ref="D937:D938"/>
    <mergeCell ref="E937:E938"/>
    <mergeCell ref="F937:F938"/>
    <mergeCell ref="A935:A936"/>
    <mergeCell ref="B935:B936"/>
    <mergeCell ref="C935:C936"/>
    <mergeCell ref="D935:D936"/>
    <mergeCell ref="E935:E936"/>
    <mergeCell ref="F935:F936"/>
    <mergeCell ref="A933:A934"/>
    <mergeCell ref="B933:B934"/>
    <mergeCell ref="C933:C934"/>
    <mergeCell ref="D933:D934"/>
    <mergeCell ref="E933:E934"/>
    <mergeCell ref="F933:F934"/>
    <mergeCell ref="A931:A932"/>
    <mergeCell ref="B931:B932"/>
    <mergeCell ref="C931:C932"/>
    <mergeCell ref="D931:D932"/>
    <mergeCell ref="E931:E932"/>
    <mergeCell ref="F931:F932"/>
    <mergeCell ref="A929:A930"/>
    <mergeCell ref="B929:B930"/>
    <mergeCell ref="C929:C930"/>
    <mergeCell ref="D929:D930"/>
    <mergeCell ref="E929:E930"/>
    <mergeCell ref="F929:F930"/>
    <mergeCell ref="A927:A928"/>
    <mergeCell ref="B927:B928"/>
    <mergeCell ref="C927:C928"/>
    <mergeCell ref="D927:D928"/>
    <mergeCell ref="E927:E928"/>
    <mergeCell ref="F927:F928"/>
    <mergeCell ref="F923:F924"/>
    <mergeCell ref="A925:A926"/>
    <mergeCell ref="B925:B926"/>
    <mergeCell ref="C925:C926"/>
    <mergeCell ref="D925:D926"/>
    <mergeCell ref="E925:E926"/>
    <mergeCell ref="F925:F926"/>
    <mergeCell ref="A903:A905"/>
    <mergeCell ref="B903:B905"/>
    <mergeCell ref="C903:C905"/>
    <mergeCell ref="E903:E905"/>
    <mergeCell ref="F903:F905"/>
    <mergeCell ref="A923:A924"/>
    <mergeCell ref="B923:B924"/>
    <mergeCell ref="C923:C924"/>
    <mergeCell ref="D923:D924"/>
    <mergeCell ref="E923:E924"/>
    <mergeCell ref="A897:A899"/>
    <mergeCell ref="B897:B899"/>
    <mergeCell ref="C897:C899"/>
    <mergeCell ref="E897:E899"/>
    <mergeCell ref="F897:F899"/>
    <mergeCell ref="A900:A902"/>
    <mergeCell ref="B900:B902"/>
    <mergeCell ref="C900:C902"/>
    <mergeCell ref="E900:E902"/>
    <mergeCell ref="F900:F902"/>
    <mergeCell ref="A891:A893"/>
    <mergeCell ref="B891:B893"/>
    <mergeCell ref="C891:C893"/>
    <mergeCell ref="E891:E893"/>
    <mergeCell ref="F891:F893"/>
    <mergeCell ref="A894:A896"/>
    <mergeCell ref="B894:B896"/>
    <mergeCell ref="C894:C896"/>
    <mergeCell ref="E894:E896"/>
    <mergeCell ref="F894:F896"/>
    <mergeCell ref="A885:A887"/>
    <mergeCell ref="B885:B887"/>
    <mergeCell ref="C885:C887"/>
    <mergeCell ref="E885:E887"/>
    <mergeCell ref="F885:F887"/>
    <mergeCell ref="A888:A890"/>
    <mergeCell ref="B888:B890"/>
    <mergeCell ref="C888:C890"/>
    <mergeCell ref="E888:E890"/>
    <mergeCell ref="F888:F890"/>
    <mergeCell ref="A882:A884"/>
    <mergeCell ref="B882:B884"/>
    <mergeCell ref="C882:C884"/>
    <mergeCell ref="D882:D884"/>
    <mergeCell ref="E882:E884"/>
    <mergeCell ref="F882:F884"/>
    <mergeCell ref="A879:A881"/>
    <mergeCell ref="B879:B881"/>
    <mergeCell ref="C879:C881"/>
    <mergeCell ref="D879:D881"/>
    <mergeCell ref="E879:E881"/>
    <mergeCell ref="F879:F881"/>
    <mergeCell ref="A876:A878"/>
    <mergeCell ref="B876:B878"/>
    <mergeCell ref="C876:C878"/>
    <mergeCell ref="D876:D878"/>
    <mergeCell ref="E876:E878"/>
    <mergeCell ref="F876:F878"/>
    <mergeCell ref="A873:A875"/>
    <mergeCell ref="B873:B875"/>
    <mergeCell ref="C873:C875"/>
    <mergeCell ref="D873:D875"/>
    <mergeCell ref="E873:E875"/>
    <mergeCell ref="F873:F875"/>
    <mergeCell ref="A870:A872"/>
    <mergeCell ref="B870:B872"/>
    <mergeCell ref="C870:C872"/>
    <mergeCell ref="D870:D872"/>
    <mergeCell ref="E870:E872"/>
    <mergeCell ref="F870:F872"/>
    <mergeCell ref="A867:A869"/>
    <mergeCell ref="B867:B869"/>
    <mergeCell ref="C867:C869"/>
    <mergeCell ref="D867:D869"/>
    <mergeCell ref="E867:E869"/>
    <mergeCell ref="F867:F869"/>
    <mergeCell ref="A864:A866"/>
    <mergeCell ref="B864:B866"/>
    <mergeCell ref="C864:C866"/>
    <mergeCell ref="D864:D866"/>
    <mergeCell ref="E864:E866"/>
    <mergeCell ref="F864:F866"/>
    <mergeCell ref="A861:A863"/>
    <mergeCell ref="B861:B863"/>
    <mergeCell ref="C861:C863"/>
    <mergeCell ref="D861:D863"/>
    <mergeCell ref="E861:E863"/>
    <mergeCell ref="F861:F863"/>
    <mergeCell ref="A858:A860"/>
    <mergeCell ref="B858:B860"/>
    <mergeCell ref="C858:C860"/>
    <mergeCell ref="D858:D860"/>
    <mergeCell ref="E858:E860"/>
    <mergeCell ref="F858:F860"/>
    <mergeCell ref="A855:A857"/>
    <mergeCell ref="B855:B857"/>
    <mergeCell ref="C855:C857"/>
    <mergeCell ref="D855:D857"/>
    <mergeCell ref="E855:E857"/>
    <mergeCell ref="F855:F857"/>
    <mergeCell ref="A852:A854"/>
    <mergeCell ref="B852:B854"/>
    <mergeCell ref="C852:C854"/>
    <mergeCell ref="D852:D854"/>
    <mergeCell ref="E852:E854"/>
    <mergeCell ref="F852:F854"/>
    <mergeCell ref="A849:A851"/>
    <mergeCell ref="B849:B851"/>
    <mergeCell ref="C849:C851"/>
    <mergeCell ref="D849:D851"/>
    <mergeCell ref="E849:E851"/>
    <mergeCell ref="F849:F851"/>
    <mergeCell ref="A846:A848"/>
    <mergeCell ref="B846:B848"/>
    <mergeCell ref="C846:C848"/>
    <mergeCell ref="D846:D848"/>
    <mergeCell ref="E846:E848"/>
    <mergeCell ref="F846:F848"/>
    <mergeCell ref="A843:A845"/>
    <mergeCell ref="B843:B845"/>
    <mergeCell ref="C843:C845"/>
    <mergeCell ref="D843:D845"/>
    <mergeCell ref="E843:E845"/>
    <mergeCell ref="F843:F845"/>
    <mergeCell ref="A840:A842"/>
    <mergeCell ref="B840:B842"/>
    <mergeCell ref="C840:C842"/>
    <mergeCell ref="D840:D842"/>
    <mergeCell ref="E840:E842"/>
    <mergeCell ref="F840:F842"/>
    <mergeCell ref="A837:A839"/>
    <mergeCell ref="B837:B839"/>
    <mergeCell ref="C837:C839"/>
    <mergeCell ref="D837:D839"/>
    <mergeCell ref="E837:E839"/>
    <mergeCell ref="F837:F839"/>
    <mergeCell ref="A834:A836"/>
    <mergeCell ref="B834:B836"/>
    <mergeCell ref="C834:C836"/>
    <mergeCell ref="D834:D836"/>
    <mergeCell ref="E834:E836"/>
    <mergeCell ref="F834:F836"/>
    <mergeCell ref="A831:A833"/>
    <mergeCell ref="B831:B833"/>
    <mergeCell ref="C831:C833"/>
    <mergeCell ref="D831:D833"/>
    <mergeCell ref="E831:E833"/>
    <mergeCell ref="F831:F833"/>
    <mergeCell ref="A828:A830"/>
    <mergeCell ref="B828:B830"/>
    <mergeCell ref="C828:C830"/>
    <mergeCell ref="D828:D830"/>
    <mergeCell ref="E828:E830"/>
    <mergeCell ref="F828:F830"/>
    <mergeCell ref="A825:A827"/>
    <mergeCell ref="B825:B827"/>
    <mergeCell ref="C825:C827"/>
    <mergeCell ref="D825:D827"/>
    <mergeCell ref="E825:E827"/>
    <mergeCell ref="F825:F827"/>
    <mergeCell ref="A822:A824"/>
    <mergeCell ref="B822:B824"/>
    <mergeCell ref="C822:C824"/>
    <mergeCell ref="D822:D824"/>
    <mergeCell ref="E822:E824"/>
    <mergeCell ref="F822:F824"/>
    <mergeCell ref="A819:A821"/>
    <mergeCell ref="B819:B821"/>
    <mergeCell ref="C819:C821"/>
    <mergeCell ref="D819:D821"/>
    <mergeCell ref="E819:E821"/>
    <mergeCell ref="F819:F821"/>
    <mergeCell ref="A816:A818"/>
    <mergeCell ref="B816:B818"/>
    <mergeCell ref="C816:C818"/>
    <mergeCell ref="D816:D818"/>
    <mergeCell ref="E816:E818"/>
    <mergeCell ref="F816:F818"/>
    <mergeCell ref="A813:A815"/>
    <mergeCell ref="B813:B815"/>
    <mergeCell ref="C813:C815"/>
    <mergeCell ref="D813:D815"/>
    <mergeCell ref="E813:E815"/>
    <mergeCell ref="F813:F815"/>
    <mergeCell ref="A810:A812"/>
    <mergeCell ref="B810:B812"/>
    <mergeCell ref="C810:C812"/>
    <mergeCell ref="D810:D812"/>
    <mergeCell ref="E810:E812"/>
    <mergeCell ref="F810:F812"/>
    <mergeCell ref="A807:A809"/>
    <mergeCell ref="B807:B809"/>
    <mergeCell ref="C807:C809"/>
    <mergeCell ref="D807:D809"/>
    <mergeCell ref="E807:E809"/>
    <mergeCell ref="F807:F809"/>
    <mergeCell ref="A804:A806"/>
    <mergeCell ref="B804:B806"/>
    <mergeCell ref="C804:C806"/>
    <mergeCell ref="D804:D806"/>
    <mergeCell ref="E804:E806"/>
    <mergeCell ref="F804:F806"/>
    <mergeCell ref="A801:A803"/>
    <mergeCell ref="B801:B803"/>
    <mergeCell ref="C801:C803"/>
    <mergeCell ref="D801:D803"/>
    <mergeCell ref="E801:E803"/>
    <mergeCell ref="F801:F803"/>
    <mergeCell ref="A798:A800"/>
    <mergeCell ref="B798:B800"/>
    <mergeCell ref="C798:C800"/>
    <mergeCell ref="D798:D800"/>
    <mergeCell ref="E798:E800"/>
    <mergeCell ref="F798:F800"/>
    <mergeCell ref="A795:A797"/>
    <mergeCell ref="B795:B797"/>
    <mergeCell ref="C795:C797"/>
    <mergeCell ref="D795:D797"/>
    <mergeCell ref="E795:E797"/>
    <mergeCell ref="F795:F797"/>
    <mergeCell ref="A792:A794"/>
    <mergeCell ref="B792:B794"/>
    <mergeCell ref="C792:C794"/>
    <mergeCell ref="D792:D794"/>
    <mergeCell ref="E792:E794"/>
    <mergeCell ref="F792:F794"/>
    <mergeCell ref="A789:A791"/>
    <mergeCell ref="B789:B791"/>
    <mergeCell ref="C789:C791"/>
    <mergeCell ref="D789:D791"/>
    <mergeCell ref="E789:E791"/>
    <mergeCell ref="F789:F791"/>
    <mergeCell ref="A786:A788"/>
    <mergeCell ref="B786:B788"/>
    <mergeCell ref="C786:C788"/>
    <mergeCell ref="D786:D788"/>
    <mergeCell ref="E786:E788"/>
    <mergeCell ref="F786:F788"/>
    <mergeCell ref="A783:A785"/>
    <mergeCell ref="B783:B785"/>
    <mergeCell ref="C783:C785"/>
    <mergeCell ref="D783:D785"/>
    <mergeCell ref="E783:E785"/>
    <mergeCell ref="F783:F785"/>
    <mergeCell ref="A780:A782"/>
    <mergeCell ref="B780:B782"/>
    <mergeCell ref="C780:C782"/>
    <mergeCell ref="D780:D782"/>
    <mergeCell ref="E780:E782"/>
    <mergeCell ref="F780:F782"/>
    <mergeCell ref="A777:A779"/>
    <mergeCell ref="B777:B779"/>
    <mergeCell ref="C777:C779"/>
    <mergeCell ref="D777:D779"/>
    <mergeCell ref="E777:E779"/>
    <mergeCell ref="F777:F779"/>
    <mergeCell ref="A774:A776"/>
    <mergeCell ref="B774:B776"/>
    <mergeCell ref="C774:C776"/>
    <mergeCell ref="D774:D776"/>
    <mergeCell ref="E774:E776"/>
    <mergeCell ref="F774:F776"/>
    <mergeCell ref="A771:A773"/>
    <mergeCell ref="B771:B773"/>
    <mergeCell ref="C771:C773"/>
    <mergeCell ref="D771:D773"/>
    <mergeCell ref="E771:E773"/>
    <mergeCell ref="F771:F773"/>
    <mergeCell ref="A768:A770"/>
    <mergeCell ref="B768:B770"/>
    <mergeCell ref="C768:C770"/>
    <mergeCell ref="D768:D770"/>
    <mergeCell ref="E768:E770"/>
    <mergeCell ref="F768:F770"/>
    <mergeCell ref="A765:A767"/>
    <mergeCell ref="B765:B767"/>
    <mergeCell ref="C765:C767"/>
    <mergeCell ref="D765:D767"/>
    <mergeCell ref="E765:E767"/>
    <mergeCell ref="F765:F767"/>
    <mergeCell ref="A762:A764"/>
    <mergeCell ref="B762:B764"/>
    <mergeCell ref="C762:C764"/>
    <mergeCell ref="D762:D764"/>
    <mergeCell ref="E762:E764"/>
    <mergeCell ref="F762:F764"/>
    <mergeCell ref="A759:A761"/>
    <mergeCell ref="B759:B761"/>
    <mergeCell ref="C759:C761"/>
    <mergeCell ref="D759:D761"/>
    <mergeCell ref="E759:E761"/>
    <mergeCell ref="F759:F761"/>
    <mergeCell ref="A756:A758"/>
    <mergeCell ref="B756:B758"/>
    <mergeCell ref="C756:C758"/>
    <mergeCell ref="D756:D758"/>
    <mergeCell ref="E756:E758"/>
    <mergeCell ref="F756:F758"/>
    <mergeCell ref="A753:A755"/>
    <mergeCell ref="B753:B755"/>
    <mergeCell ref="C753:C755"/>
    <mergeCell ref="D753:D755"/>
    <mergeCell ref="E753:E755"/>
    <mergeCell ref="F753:F755"/>
    <mergeCell ref="A750:A752"/>
    <mergeCell ref="B750:B752"/>
    <mergeCell ref="C750:C752"/>
    <mergeCell ref="D750:D752"/>
    <mergeCell ref="E750:E752"/>
    <mergeCell ref="F750:F752"/>
    <mergeCell ref="A747:A749"/>
    <mergeCell ref="B747:B749"/>
    <mergeCell ref="C747:C749"/>
    <mergeCell ref="D747:D749"/>
    <mergeCell ref="E747:E749"/>
    <mergeCell ref="F747:F749"/>
    <mergeCell ref="A744:A746"/>
    <mergeCell ref="B744:B746"/>
    <mergeCell ref="C744:C746"/>
    <mergeCell ref="D744:D746"/>
    <mergeCell ref="E744:E746"/>
    <mergeCell ref="F744:F746"/>
    <mergeCell ref="A741:A743"/>
    <mergeCell ref="B741:B743"/>
    <mergeCell ref="C741:C743"/>
    <mergeCell ref="D741:D743"/>
    <mergeCell ref="E741:E743"/>
    <mergeCell ref="F741:F743"/>
    <mergeCell ref="A738:A740"/>
    <mergeCell ref="B738:B740"/>
    <mergeCell ref="C738:C740"/>
    <mergeCell ref="D738:D740"/>
    <mergeCell ref="E738:E740"/>
    <mergeCell ref="F738:F740"/>
    <mergeCell ref="A735:A737"/>
    <mergeCell ref="B735:B737"/>
    <mergeCell ref="C735:C737"/>
    <mergeCell ref="D735:D737"/>
    <mergeCell ref="E735:E737"/>
    <mergeCell ref="F735:F737"/>
    <mergeCell ref="A732:A734"/>
    <mergeCell ref="B732:B734"/>
    <mergeCell ref="C732:C734"/>
    <mergeCell ref="D732:D734"/>
    <mergeCell ref="E732:E734"/>
    <mergeCell ref="F732:F734"/>
    <mergeCell ref="A729:A731"/>
    <mergeCell ref="B729:B731"/>
    <mergeCell ref="C729:C731"/>
    <mergeCell ref="D729:D731"/>
    <mergeCell ref="E729:E731"/>
    <mergeCell ref="F729:F731"/>
    <mergeCell ref="A726:A728"/>
    <mergeCell ref="B726:B728"/>
    <mergeCell ref="C726:C728"/>
    <mergeCell ref="D726:D728"/>
    <mergeCell ref="E726:E728"/>
    <mergeCell ref="F726:F728"/>
    <mergeCell ref="A723:A725"/>
    <mergeCell ref="B723:B725"/>
    <mergeCell ref="C723:C725"/>
    <mergeCell ref="D723:D725"/>
    <mergeCell ref="E723:E725"/>
    <mergeCell ref="F723:F725"/>
    <mergeCell ref="E717:E719"/>
    <mergeCell ref="F717:F719"/>
    <mergeCell ref="A720:A722"/>
    <mergeCell ref="B720:B722"/>
    <mergeCell ref="C720:C722"/>
    <mergeCell ref="D720:D722"/>
    <mergeCell ref="E720:E722"/>
    <mergeCell ref="F720:F722"/>
    <mergeCell ref="B714:B716"/>
    <mergeCell ref="C714:C716"/>
    <mergeCell ref="D714:D716"/>
    <mergeCell ref="A717:A719"/>
    <mergeCell ref="B717:B719"/>
    <mergeCell ref="C717:C719"/>
    <mergeCell ref="D717:D719"/>
    <mergeCell ref="B708:B710"/>
    <mergeCell ref="C708:C710"/>
    <mergeCell ref="D708:D710"/>
    <mergeCell ref="B711:B713"/>
    <mergeCell ref="C711:C713"/>
    <mergeCell ref="D711:D713"/>
    <mergeCell ref="B702:B704"/>
    <mergeCell ref="C702:C704"/>
    <mergeCell ref="D702:D704"/>
    <mergeCell ref="B705:B707"/>
    <mergeCell ref="C705:C707"/>
    <mergeCell ref="D705:D707"/>
    <mergeCell ref="B696:B698"/>
    <mergeCell ref="C696:C698"/>
    <mergeCell ref="D696:D698"/>
    <mergeCell ref="B699:B701"/>
    <mergeCell ref="C699:C701"/>
    <mergeCell ref="D699:D701"/>
    <mergeCell ref="B690:B692"/>
    <mergeCell ref="C690:C692"/>
    <mergeCell ref="D690:D692"/>
    <mergeCell ref="B693:B695"/>
    <mergeCell ref="C693:C695"/>
    <mergeCell ref="D693:D695"/>
    <mergeCell ref="B678:B680"/>
    <mergeCell ref="C678:C680"/>
    <mergeCell ref="D678:D680"/>
    <mergeCell ref="B681:B683"/>
    <mergeCell ref="B684:B686"/>
    <mergeCell ref="B687:B689"/>
    <mergeCell ref="D681:D683"/>
    <mergeCell ref="C681:C683"/>
    <mergeCell ref="C672:C673"/>
    <mergeCell ref="D672:D673"/>
    <mergeCell ref="F672:F673"/>
    <mergeCell ref="B675:B677"/>
    <mergeCell ref="C675:C677"/>
    <mergeCell ref="D675:D677"/>
    <mergeCell ref="E675:E677"/>
    <mergeCell ref="E678:E680"/>
    <mergeCell ref="E681:E683"/>
    <mergeCell ref="E684:E686"/>
    <mergeCell ref="E687:E689"/>
    <mergeCell ref="E690:E692"/>
    <mergeCell ref="E693:E695"/>
    <mergeCell ref="D662:D664"/>
    <mergeCell ref="E662:E664"/>
    <mergeCell ref="F662:F664"/>
    <mergeCell ref="A659:A661"/>
    <mergeCell ref="B659:B661"/>
    <mergeCell ref="C659:C661"/>
    <mergeCell ref="D659:D661"/>
    <mergeCell ref="E659:E661"/>
    <mergeCell ref="F659:F661"/>
    <mergeCell ref="A656:A658"/>
    <mergeCell ref="B656:B658"/>
    <mergeCell ref="C656:C658"/>
    <mergeCell ref="D656:D658"/>
    <mergeCell ref="E656:E658"/>
    <mergeCell ref="F656:F658"/>
    <mergeCell ref="A653:A655"/>
    <mergeCell ref="B653:B655"/>
    <mergeCell ref="C653:C655"/>
    <mergeCell ref="D653:D655"/>
    <mergeCell ref="E653:E655"/>
    <mergeCell ref="F653:F655"/>
    <mergeCell ref="A650:A652"/>
    <mergeCell ref="B650:B652"/>
    <mergeCell ref="C650:C652"/>
    <mergeCell ref="D650:D652"/>
    <mergeCell ref="E650:E652"/>
    <mergeCell ref="F650:F652"/>
    <mergeCell ref="A647:A649"/>
    <mergeCell ref="B647:B649"/>
    <mergeCell ref="C647:C649"/>
    <mergeCell ref="D647:D649"/>
    <mergeCell ref="E647:E649"/>
    <mergeCell ref="F647:F649"/>
    <mergeCell ref="A644:A646"/>
    <mergeCell ref="B644:B646"/>
    <mergeCell ref="C644:C646"/>
    <mergeCell ref="D644:D646"/>
    <mergeCell ref="E644:E646"/>
    <mergeCell ref="F644:F646"/>
    <mergeCell ref="A641:A643"/>
    <mergeCell ref="B641:B643"/>
    <mergeCell ref="C641:C643"/>
    <mergeCell ref="D641:D643"/>
    <mergeCell ref="E641:E643"/>
    <mergeCell ref="F641:F643"/>
    <mergeCell ref="A638:A640"/>
    <mergeCell ref="B638:B640"/>
    <mergeCell ref="C638:C640"/>
    <mergeCell ref="D638:D640"/>
    <mergeCell ref="E638:E640"/>
    <mergeCell ref="F638:F640"/>
    <mergeCell ref="A635:A637"/>
    <mergeCell ref="B635:B637"/>
    <mergeCell ref="C635:C637"/>
    <mergeCell ref="D635:D637"/>
    <mergeCell ref="E635:E637"/>
    <mergeCell ref="F635:F637"/>
    <mergeCell ref="A632:A634"/>
    <mergeCell ref="B632:B634"/>
    <mergeCell ref="C632:C634"/>
    <mergeCell ref="D632:D634"/>
    <mergeCell ref="E632:E634"/>
    <mergeCell ref="F632:F634"/>
    <mergeCell ref="A629:A631"/>
    <mergeCell ref="B629:B631"/>
    <mergeCell ref="C629:C631"/>
    <mergeCell ref="D629:D631"/>
    <mergeCell ref="E629:E631"/>
    <mergeCell ref="F629:F631"/>
    <mergeCell ref="A627:A628"/>
    <mergeCell ref="B627:B628"/>
    <mergeCell ref="C627:C628"/>
    <mergeCell ref="D627:D628"/>
    <mergeCell ref="E627:E628"/>
    <mergeCell ref="F627:F628"/>
    <mergeCell ref="A625:A626"/>
    <mergeCell ref="B625:B626"/>
    <mergeCell ref="C625:C626"/>
    <mergeCell ref="D625:D626"/>
    <mergeCell ref="E625:E626"/>
    <mergeCell ref="F625:F626"/>
    <mergeCell ref="A623:A624"/>
    <mergeCell ref="B623:B624"/>
    <mergeCell ref="C623:C624"/>
    <mergeCell ref="D623:D624"/>
    <mergeCell ref="E623:E624"/>
    <mergeCell ref="F623:F624"/>
    <mergeCell ref="A621:A622"/>
    <mergeCell ref="B621:B622"/>
    <mergeCell ref="C621:C622"/>
    <mergeCell ref="D621:D622"/>
    <mergeCell ref="E621:E622"/>
    <mergeCell ref="F621:F622"/>
    <mergeCell ref="A619:A620"/>
    <mergeCell ref="B619:B620"/>
    <mergeCell ref="C619:C620"/>
    <mergeCell ref="D619:D620"/>
    <mergeCell ref="E619:E620"/>
    <mergeCell ref="F619:F620"/>
    <mergeCell ref="A617:A618"/>
    <mergeCell ref="B617:B618"/>
    <mergeCell ref="C617:C618"/>
    <mergeCell ref="D617:D618"/>
    <mergeCell ref="E617:E618"/>
    <mergeCell ref="F617:F618"/>
    <mergeCell ref="A615:A616"/>
    <mergeCell ref="B615:B616"/>
    <mergeCell ref="C615:C616"/>
    <mergeCell ref="D615:D616"/>
    <mergeCell ref="E615:E616"/>
    <mergeCell ref="F615:F616"/>
    <mergeCell ref="A613:A614"/>
    <mergeCell ref="B613:B614"/>
    <mergeCell ref="C613:C614"/>
    <mergeCell ref="D613:D614"/>
    <mergeCell ref="E613:E614"/>
    <mergeCell ref="F613:F614"/>
    <mergeCell ref="A611:A612"/>
    <mergeCell ref="B611:B612"/>
    <mergeCell ref="C611:C612"/>
    <mergeCell ref="D611:D612"/>
    <mergeCell ref="E611:E612"/>
    <mergeCell ref="F611:F612"/>
    <mergeCell ref="A609:A610"/>
    <mergeCell ref="B609:B610"/>
    <mergeCell ref="C609:C610"/>
    <mergeCell ref="D609:D610"/>
    <mergeCell ref="E609:E610"/>
    <mergeCell ref="F609:F610"/>
    <mergeCell ref="A607:A608"/>
    <mergeCell ref="B607:B608"/>
    <mergeCell ref="C607:C608"/>
    <mergeCell ref="D607:D608"/>
    <mergeCell ref="E607:E608"/>
    <mergeCell ref="F607:F608"/>
    <mergeCell ref="A604:A606"/>
    <mergeCell ref="B604:B606"/>
    <mergeCell ref="C604:C606"/>
    <mergeCell ref="D604:D606"/>
    <mergeCell ref="E604:E606"/>
    <mergeCell ref="F604:F606"/>
    <mergeCell ref="A601:A603"/>
    <mergeCell ref="B601:B603"/>
    <mergeCell ref="C601:C603"/>
    <mergeCell ref="D601:D603"/>
    <mergeCell ref="E601:E603"/>
    <mergeCell ref="F601:F603"/>
    <mergeCell ref="A598:A600"/>
    <mergeCell ref="B598:B600"/>
    <mergeCell ref="C598:C600"/>
    <mergeCell ref="D598:D600"/>
    <mergeCell ref="E598:E600"/>
    <mergeCell ref="F598:F600"/>
    <mergeCell ref="A595:A597"/>
    <mergeCell ref="B595:B597"/>
    <mergeCell ref="C595:C597"/>
    <mergeCell ref="D595:D597"/>
    <mergeCell ref="E595:E597"/>
    <mergeCell ref="F595:F597"/>
    <mergeCell ref="A592:A594"/>
    <mergeCell ref="B592:B594"/>
    <mergeCell ref="C592:C594"/>
    <mergeCell ref="D592:D594"/>
    <mergeCell ref="E592:E594"/>
    <mergeCell ref="F592:F594"/>
    <mergeCell ref="A589:A591"/>
    <mergeCell ref="B589:B591"/>
    <mergeCell ref="C589:C591"/>
    <mergeCell ref="D589:D591"/>
    <mergeCell ref="E589:E591"/>
    <mergeCell ref="F589:F591"/>
    <mergeCell ref="A586:A588"/>
    <mergeCell ref="B586:B588"/>
    <mergeCell ref="C586:C588"/>
    <mergeCell ref="D586:D588"/>
    <mergeCell ref="E586:E588"/>
    <mergeCell ref="F586:F588"/>
    <mergeCell ref="A583:A585"/>
    <mergeCell ref="B583:B585"/>
    <mergeCell ref="C583:C585"/>
    <mergeCell ref="D583:D585"/>
    <mergeCell ref="E583:E585"/>
    <mergeCell ref="F583:F585"/>
    <mergeCell ref="A580:A582"/>
    <mergeCell ref="B580:B582"/>
    <mergeCell ref="C580:C582"/>
    <mergeCell ref="D580:D582"/>
    <mergeCell ref="E580:E582"/>
    <mergeCell ref="F580:F582"/>
    <mergeCell ref="A577:A579"/>
    <mergeCell ref="B577:B579"/>
    <mergeCell ref="C577:C579"/>
    <mergeCell ref="D577:D579"/>
    <mergeCell ref="E577:E579"/>
    <mergeCell ref="F577:F579"/>
    <mergeCell ref="A574:A576"/>
    <mergeCell ref="B574:B576"/>
    <mergeCell ref="C574:C576"/>
    <mergeCell ref="D574:D576"/>
    <mergeCell ref="E574:E576"/>
    <mergeCell ref="F574:F576"/>
    <mergeCell ref="A571:A573"/>
    <mergeCell ref="B571:B573"/>
    <mergeCell ref="C571:C573"/>
    <mergeCell ref="D571:D573"/>
    <mergeCell ref="E571:E573"/>
    <mergeCell ref="F571:F573"/>
    <mergeCell ref="A568:A570"/>
    <mergeCell ref="B568:B570"/>
    <mergeCell ref="C568:C570"/>
    <mergeCell ref="D568:D570"/>
    <mergeCell ref="E568:E570"/>
    <mergeCell ref="F568:F570"/>
    <mergeCell ref="A565:A567"/>
    <mergeCell ref="B565:B567"/>
    <mergeCell ref="C565:C567"/>
    <mergeCell ref="D565:D567"/>
    <mergeCell ref="E565:E567"/>
    <mergeCell ref="F565:F567"/>
    <mergeCell ref="A562:A564"/>
    <mergeCell ref="B562:B564"/>
    <mergeCell ref="C562:C564"/>
    <mergeCell ref="D562:D564"/>
    <mergeCell ref="E562:E564"/>
    <mergeCell ref="F562:F564"/>
    <mergeCell ref="E556:E558"/>
    <mergeCell ref="F556:F558"/>
    <mergeCell ref="A559:A561"/>
    <mergeCell ref="B559:B561"/>
    <mergeCell ref="C559:C561"/>
    <mergeCell ref="D559:D561"/>
    <mergeCell ref="E559:E561"/>
    <mergeCell ref="F559:F561"/>
    <mergeCell ref="E550:E552"/>
    <mergeCell ref="F550:F552"/>
    <mergeCell ref="E553:E555"/>
    <mergeCell ref="F553:F555"/>
    <mergeCell ref="A547:A549"/>
    <mergeCell ref="B547:B549"/>
    <mergeCell ref="C547:C549"/>
    <mergeCell ref="D547:D549"/>
    <mergeCell ref="E547:E549"/>
    <mergeCell ref="F547:F549"/>
    <mergeCell ref="A544:A546"/>
    <mergeCell ref="B544:B546"/>
    <mergeCell ref="C544:C546"/>
    <mergeCell ref="D544:D546"/>
    <mergeCell ref="E544:E546"/>
    <mergeCell ref="F544:F546"/>
    <mergeCell ref="A541:A543"/>
    <mergeCell ref="B541:B543"/>
    <mergeCell ref="C541:C543"/>
    <mergeCell ref="D541:D543"/>
    <mergeCell ref="E541:E543"/>
    <mergeCell ref="F541:F543"/>
    <mergeCell ref="A538:A540"/>
    <mergeCell ref="B538:B540"/>
    <mergeCell ref="C538:C540"/>
    <mergeCell ref="D538:D540"/>
    <mergeCell ref="E538:E540"/>
    <mergeCell ref="F538:F540"/>
    <mergeCell ref="A529:A530"/>
    <mergeCell ref="B529:B530"/>
    <mergeCell ref="C529:C530"/>
    <mergeCell ref="D529:D530"/>
    <mergeCell ref="E529:E530"/>
    <mergeCell ref="F529:F530"/>
    <mergeCell ref="A527:A528"/>
    <mergeCell ref="B527:B528"/>
    <mergeCell ref="C527:C528"/>
    <mergeCell ref="D527:D528"/>
    <mergeCell ref="E527:E528"/>
    <mergeCell ref="F527:F528"/>
    <mergeCell ref="A525:A526"/>
    <mergeCell ref="B525:B526"/>
    <mergeCell ref="C525:C526"/>
    <mergeCell ref="D525:D526"/>
    <mergeCell ref="E525:E526"/>
    <mergeCell ref="F525:F526"/>
    <mergeCell ref="A523:A524"/>
    <mergeCell ref="B523:B524"/>
    <mergeCell ref="C523:C524"/>
    <mergeCell ref="D523:D524"/>
    <mergeCell ref="E523:E524"/>
    <mergeCell ref="F523:F524"/>
    <mergeCell ref="A521:A522"/>
    <mergeCell ref="B521:B522"/>
    <mergeCell ref="C521:C522"/>
    <mergeCell ref="D521:D522"/>
    <mergeCell ref="E521:E522"/>
    <mergeCell ref="F521:F522"/>
    <mergeCell ref="A519:A520"/>
    <mergeCell ref="B519:B520"/>
    <mergeCell ref="C519:C520"/>
    <mergeCell ref="D519:D520"/>
    <mergeCell ref="E519:E520"/>
    <mergeCell ref="F519:F520"/>
    <mergeCell ref="A517:A518"/>
    <mergeCell ref="B517:B518"/>
    <mergeCell ref="C517:C518"/>
    <mergeCell ref="D517:D518"/>
    <mergeCell ref="E517:E518"/>
    <mergeCell ref="F517:F518"/>
    <mergeCell ref="A515:A516"/>
    <mergeCell ref="B515:B516"/>
    <mergeCell ref="C515:C516"/>
    <mergeCell ref="D515:D516"/>
    <mergeCell ref="E515:E516"/>
    <mergeCell ref="F515:F516"/>
    <mergeCell ref="A513:A514"/>
    <mergeCell ref="B513:B514"/>
    <mergeCell ref="C513:C514"/>
    <mergeCell ref="D513:D514"/>
    <mergeCell ref="E513:E514"/>
    <mergeCell ref="F513:F514"/>
    <mergeCell ref="A511:A512"/>
    <mergeCell ref="B511:B512"/>
    <mergeCell ref="C511:C512"/>
    <mergeCell ref="D511:D512"/>
    <mergeCell ref="E511:E512"/>
    <mergeCell ref="F511:F512"/>
    <mergeCell ref="A509:A510"/>
    <mergeCell ref="B509:B510"/>
    <mergeCell ref="C509:C510"/>
    <mergeCell ref="D509:D510"/>
    <mergeCell ref="E509:E510"/>
    <mergeCell ref="F509:F510"/>
    <mergeCell ref="A507:A508"/>
    <mergeCell ref="B507:B508"/>
    <mergeCell ref="C507:C508"/>
    <mergeCell ref="D507:D508"/>
    <mergeCell ref="E507:E508"/>
    <mergeCell ref="F507:F508"/>
    <mergeCell ref="A505:A506"/>
    <mergeCell ref="B505:B506"/>
    <mergeCell ref="C505:C506"/>
    <mergeCell ref="D505:D506"/>
    <mergeCell ref="E505:E506"/>
    <mergeCell ref="F505:F506"/>
    <mergeCell ref="A490:A491"/>
    <mergeCell ref="B490:B491"/>
    <mergeCell ref="C490:C491"/>
    <mergeCell ref="D490:D491"/>
    <mergeCell ref="E490:E491"/>
    <mergeCell ref="F490:F491"/>
    <mergeCell ref="A488:A489"/>
    <mergeCell ref="B488:B489"/>
    <mergeCell ref="C488:C489"/>
    <mergeCell ref="D488:D489"/>
    <mergeCell ref="E488:E489"/>
    <mergeCell ref="F488:F489"/>
    <mergeCell ref="A486:A487"/>
    <mergeCell ref="B486:B487"/>
    <mergeCell ref="C486:C487"/>
    <mergeCell ref="D486:D487"/>
    <mergeCell ref="E486:E487"/>
    <mergeCell ref="F486:F487"/>
    <mergeCell ref="A484:A485"/>
    <mergeCell ref="B484:B485"/>
    <mergeCell ref="C484:C485"/>
    <mergeCell ref="D484:D485"/>
    <mergeCell ref="E484:E485"/>
    <mergeCell ref="F484:F485"/>
    <mergeCell ref="A482:A483"/>
    <mergeCell ref="B482:B483"/>
    <mergeCell ref="C482:C483"/>
    <mergeCell ref="D482:D483"/>
    <mergeCell ref="E482:E483"/>
    <mergeCell ref="F482:F483"/>
    <mergeCell ref="A480:A481"/>
    <mergeCell ref="B480:B481"/>
    <mergeCell ref="C480:C481"/>
    <mergeCell ref="D480:D481"/>
    <mergeCell ref="E480:E481"/>
    <mergeCell ref="F480:F481"/>
    <mergeCell ref="A478:A479"/>
    <mergeCell ref="B478:B479"/>
    <mergeCell ref="C478:C479"/>
    <mergeCell ref="D478:D479"/>
    <mergeCell ref="E478:E479"/>
    <mergeCell ref="F478:F479"/>
    <mergeCell ref="A476:A477"/>
    <mergeCell ref="B476:B477"/>
    <mergeCell ref="C476:C477"/>
    <mergeCell ref="D476:D477"/>
    <mergeCell ref="E476:E477"/>
    <mergeCell ref="F476:F477"/>
    <mergeCell ref="A474:A475"/>
    <mergeCell ref="B474:B475"/>
    <mergeCell ref="C474:C475"/>
    <mergeCell ref="D474:D475"/>
    <mergeCell ref="E474:E475"/>
    <mergeCell ref="F474:F475"/>
    <mergeCell ref="A472:A473"/>
    <mergeCell ref="B472:B473"/>
    <mergeCell ref="C472:C473"/>
    <mergeCell ref="D472:D473"/>
    <mergeCell ref="E472:E473"/>
    <mergeCell ref="F472:F473"/>
    <mergeCell ref="A470:A471"/>
    <mergeCell ref="B470:B471"/>
    <mergeCell ref="C470:C471"/>
    <mergeCell ref="D470:D471"/>
    <mergeCell ref="E470:E471"/>
    <mergeCell ref="F470:F471"/>
    <mergeCell ref="A468:A469"/>
    <mergeCell ref="B468:B469"/>
    <mergeCell ref="C468:C469"/>
    <mergeCell ref="D468:D469"/>
    <mergeCell ref="E468:E469"/>
    <mergeCell ref="F468:F469"/>
    <mergeCell ref="A466:A467"/>
    <mergeCell ref="B466:B467"/>
    <mergeCell ref="C466:C467"/>
    <mergeCell ref="D466:D467"/>
    <mergeCell ref="E466:E467"/>
    <mergeCell ref="F466:F467"/>
    <mergeCell ref="A464:A465"/>
    <mergeCell ref="B464:B465"/>
    <mergeCell ref="C464:C465"/>
    <mergeCell ref="D464:D465"/>
    <mergeCell ref="E464:E465"/>
    <mergeCell ref="F464:F465"/>
    <mergeCell ref="A462:A463"/>
    <mergeCell ref="B462:B463"/>
    <mergeCell ref="C462:C463"/>
    <mergeCell ref="D462:D463"/>
    <mergeCell ref="E462:E463"/>
    <mergeCell ref="F462:F463"/>
    <mergeCell ref="A460:A461"/>
    <mergeCell ref="B460:B461"/>
    <mergeCell ref="C460:C461"/>
    <mergeCell ref="D460:D461"/>
    <mergeCell ref="E460:E461"/>
    <mergeCell ref="F460:F461"/>
    <mergeCell ref="F456:F457"/>
    <mergeCell ref="A458:A459"/>
    <mergeCell ref="B458:B459"/>
    <mergeCell ref="C458:C459"/>
    <mergeCell ref="D458:D459"/>
    <mergeCell ref="E458:E459"/>
    <mergeCell ref="F458:F459"/>
    <mergeCell ref="C453:C455"/>
    <mergeCell ref="D453:D455"/>
    <mergeCell ref="E453:E455"/>
    <mergeCell ref="A456:A457"/>
    <mergeCell ref="B456:B457"/>
    <mergeCell ref="C456:C457"/>
    <mergeCell ref="D456:D457"/>
    <mergeCell ref="E456:E457"/>
    <mergeCell ref="C423:C437"/>
    <mergeCell ref="D423:D437"/>
    <mergeCell ref="C438:C452"/>
    <mergeCell ref="D438:D452"/>
    <mergeCell ref="F438:F440"/>
    <mergeCell ref="F435:F437"/>
    <mergeCell ref="F432:F434"/>
    <mergeCell ref="F429:F431"/>
    <mergeCell ref="F426:F428"/>
    <mergeCell ref="F423:F425"/>
    <mergeCell ref="B429:B431"/>
    <mergeCell ref="A429:A431"/>
    <mergeCell ref="B426:B428"/>
    <mergeCell ref="A426:A428"/>
    <mergeCell ref="B423:B425"/>
    <mergeCell ref="A423:A425"/>
    <mergeCell ref="B438:B440"/>
    <mergeCell ref="C387:C395"/>
    <mergeCell ref="D387:D395"/>
    <mergeCell ref="C396:C398"/>
    <mergeCell ref="D396:D398"/>
    <mergeCell ref="E396:E398"/>
    <mergeCell ref="C369:C371"/>
    <mergeCell ref="E369:E371"/>
    <mergeCell ref="C372:C383"/>
    <mergeCell ref="D372:D383"/>
    <mergeCell ref="C384:C386"/>
    <mergeCell ref="D384:D386"/>
    <mergeCell ref="E384:E386"/>
    <mergeCell ref="A285:A286"/>
    <mergeCell ref="B285:B286"/>
    <mergeCell ref="C285:C286"/>
    <mergeCell ref="D285:D286"/>
    <mergeCell ref="E285:E286"/>
    <mergeCell ref="B303:B305"/>
    <mergeCell ref="A303:A305"/>
    <mergeCell ref="A300:A302"/>
    <mergeCell ref="B300:B302"/>
    <mergeCell ref="E303:E305"/>
    <mergeCell ref="D303:D305"/>
    <mergeCell ref="C303:C305"/>
    <mergeCell ref="B351:B353"/>
    <mergeCell ref="A351:A353"/>
    <mergeCell ref="C363:C365"/>
    <mergeCell ref="B363:B365"/>
    <mergeCell ref="B387:B389"/>
    <mergeCell ref="A387:A389"/>
    <mergeCell ref="C283:C284"/>
    <mergeCell ref="D283:D284"/>
    <mergeCell ref="E283:E284"/>
    <mergeCell ref="F283:F284"/>
    <mergeCell ref="A281:A282"/>
    <mergeCell ref="B281:B282"/>
    <mergeCell ref="C281:C282"/>
    <mergeCell ref="D281:D282"/>
    <mergeCell ref="E281:E282"/>
    <mergeCell ref="F281:F282"/>
    <mergeCell ref="A279:A280"/>
    <mergeCell ref="B279:B280"/>
    <mergeCell ref="C279:C280"/>
    <mergeCell ref="D279:D280"/>
    <mergeCell ref="E279:E280"/>
    <mergeCell ref="F279:F280"/>
    <mergeCell ref="A277:A278"/>
    <mergeCell ref="B277:B278"/>
    <mergeCell ref="C277:C278"/>
    <mergeCell ref="D277:D278"/>
    <mergeCell ref="E277:E278"/>
    <mergeCell ref="F277:F278"/>
    <mergeCell ref="A275:A276"/>
    <mergeCell ref="B275:B276"/>
    <mergeCell ref="C275:C276"/>
    <mergeCell ref="D275:D276"/>
    <mergeCell ref="E275:E276"/>
    <mergeCell ref="F275:F276"/>
    <mergeCell ref="A273:A274"/>
    <mergeCell ref="B273:B274"/>
    <mergeCell ref="C273:C274"/>
    <mergeCell ref="D273:D274"/>
    <mergeCell ref="E273:E274"/>
    <mergeCell ref="F273:F274"/>
    <mergeCell ref="A271:A272"/>
    <mergeCell ref="B271:B272"/>
    <mergeCell ref="C271:C272"/>
    <mergeCell ref="D271:D272"/>
    <mergeCell ref="E271:E272"/>
    <mergeCell ref="F271:F272"/>
    <mergeCell ref="A269:A270"/>
    <mergeCell ref="B269:B270"/>
    <mergeCell ref="C269:C270"/>
    <mergeCell ref="D269:D270"/>
    <mergeCell ref="E269:E270"/>
    <mergeCell ref="F269:F270"/>
    <mergeCell ref="A267:A268"/>
    <mergeCell ref="B267:B268"/>
    <mergeCell ref="C267:C268"/>
    <mergeCell ref="D267:D268"/>
    <mergeCell ref="E267:E268"/>
    <mergeCell ref="F267:F268"/>
    <mergeCell ref="A265:A266"/>
    <mergeCell ref="B265:B266"/>
    <mergeCell ref="C265:C266"/>
    <mergeCell ref="D265:D266"/>
    <mergeCell ref="E265:E266"/>
    <mergeCell ref="F265:F266"/>
    <mergeCell ref="A263:A264"/>
    <mergeCell ref="B263:B264"/>
    <mergeCell ref="C263:C264"/>
    <mergeCell ref="D263:D264"/>
    <mergeCell ref="E263:E264"/>
    <mergeCell ref="F263:F264"/>
    <mergeCell ref="A261:A262"/>
    <mergeCell ref="B261:B262"/>
    <mergeCell ref="C261:C262"/>
    <mergeCell ref="D261:D262"/>
    <mergeCell ref="E261:E262"/>
    <mergeCell ref="F261:F262"/>
    <mergeCell ref="A259:A260"/>
    <mergeCell ref="B259:B260"/>
    <mergeCell ref="C259:C260"/>
    <mergeCell ref="D259:D260"/>
    <mergeCell ref="E259:E260"/>
    <mergeCell ref="F259:F260"/>
    <mergeCell ref="A257:A258"/>
    <mergeCell ref="B257:B258"/>
    <mergeCell ref="C257:C258"/>
    <mergeCell ref="D257:D258"/>
    <mergeCell ref="E257:E258"/>
    <mergeCell ref="F257:F258"/>
    <mergeCell ref="A255:A256"/>
    <mergeCell ref="B255:B256"/>
    <mergeCell ref="C255:C256"/>
    <mergeCell ref="D255:D256"/>
    <mergeCell ref="E255:E256"/>
    <mergeCell ref="F255:F256"/>
    <mergeCell ref="A237:A239"/>
    <mergeCell ref="B237:B239"/>
    <mergeCell ref="C237:C239"/>
    <mergeCell ref="D237:D239"/>
    <mergeCell ref="E237:E239"/>
    <mergeCell ref="F237:F239"/>
    <mergeCell ref="A234:A236"/>
    <mergeCell ref="B234:B236"/>
    <mergeCell ref="C234:C236"/>
    <mergeCell ref="D234:D236"/>
    <mergeCell ref="E234:E236"/>
    <mergeCell ref="F234:F236"/>
    <mergeCell ref="A231:A233"/>
    <mergeCell ref="B231:B233"/>
    <mergeCell ref="C231:C233"/>
    <mergeCell ref="D231:D233"/>
    <mergeCell ref="E231:E233"/>
    <mergeCell ref="F231:F233"/>
    <mergeCell ref="A228:A230"/>
    <mergeCell ref="B228:B230"/>
    <mergeCell ref="C228:C230"/>
    <mergeCell ref="D228:D230"/>
    <mergeCell ref="E228:E230"/>
    <mergeCell ref="F228:F230"/>
    <mergeCell ref="A225:A227"/>
    <mergeCell ref="B225:B227"/>
    <mergeCell ref="C225:C227"/>
    <mergeCell ref="D225:D227"/>
    <mergeCell ref="E225:E227"/>
    <mergeCell ref="F225:F227"/>
    <mergeCell ref="A222:A224"/>
    <mergeCell ref="B222:B224"/>
    <mergeCell ref="C222:C224"/>
    <mergeCell ref="D222:D224"/>
    <mergeCell ref="E222:E224"/>
    <mergeCell ref="F222:F224"/>
    <mergeCell ref="A219:A221"/>
    <mergeCell ref="B219:B221"/>
    <mergeCell ref="C219:C221"/>
    <mergeCell ref="D219:D221"/>
    <mergeCell ref="E219:E221"/>
    <mergeCell ref="F219:F221"/>
    <mergeCell ref="A216:A218"/>
    <mergeCell ref="B216:B218"/>
    <mergeCell ref="C216:C218"/>
    <mergeCell ref="D216:D218"/>
    <mergeCell ref="E216:E218"/>
    <mergeCell ref="F216:F218"/>
    <mergeCell ref="A213:A215"/>
    <mergeCell ref="B213:B215"/>
    <mergeCell ref="C213:C215"/>
    <mergeCell ref="D213:D215"/>
    <mergeCell ref="E213:E215"/>
    <mergeCell ref="F213:F215"/>
    <mergeCell ref="A210:A212"/>
    <mergeCell ref="B210:B212"/>
    <mergeCell ref="C210:C212"/>
    <mergeCell ref="D210:D212"/>
    <mergeCell ref="E210:E212"/>
    <mergeCell ref="F210:F212"/>
    <mergeCell ref="A207:A209"/>
    <mergeCell ref="B207:B209"/>
    <mergeCell ref="C207:C209"/>
    <mergeCell ref="D207:D209"/>
    <mergeCell ref="E207:E209"/>
    <mergeCell ref="F207:F209"/>
    <mergeCell ref="F201:F203"/>
    <mergeCell ref="A204:A206"/>
    <mergeCell ref="B204:B206"/>
    <mergeCell ref="C204:C206"/>
    <mergeCell ref="D204:D206"/>
    <mergeCell ref="E204:E206"/>
    <mergeCell ref="F204:F206"/>
    <mergeCell ref="B198:B199"/>
    <mergeCell ref="C198:C199"/>
    <mergeCell ref="D198:D199"/>
    <mergeCell ref="E198:E199"/>
    <mergeCell ref="F198:F199"/>
    <mergeCell ref="A201:A203"/>
    <mergeCell ref="B201:B203"/>
    <mergeCell ref="C201:C203"/>
    <mergeCell ref="D201:D203"/>
    <mergeCell ref="E201:E203"/>
    <mergeCell ref="A190:A192"/>
    <mergeCell ref="B190:B192"/>
    <mergeCell ref="C190:C192"/>
    <mergeCell ref="D190:D192"/>
    <mergeCell ref="E190:E192"/>
    <mergeCell ref="F190:F192"/>
    <mergeCell ref="A187:A189"/>
    <mergeCell ref="B187:B189"/>
    <mergeCell ref="C187:C189"/>
    <mergeCell ref="D187:D189"/>
    <mergeCell ref="E187:E189"/>
    <mergeCell ref="F187:F189"/>
    <mergeCell ref="A184:A186"/>
    <mergeCell ref="B184:B186"/>
    <mergeCell ref="C184:C186"/>
    <mergeCell ref="D184:D186"/>
    <mergeCell ref="E184:E186"/>
    <mergeCell ref="F184:F186"/>
    <mergeCell ref="A181:A183"/>
    <mergeCell ref="B181:B183"/>
    <mergeCell ref="C181:C183"/>
    <mergeCell ref="D181:D183"/>
    <mergeCell ref="E181:E183"/>
    <mergeCell ref="F181:F183"/>
    <mergeCell ref="A178:A180"/>
    <mergeCell ref="B178:B180"/>
    <mergeCell ref="C178:C180"/>
    <mergeCell ref="D178:D180"/>
    <mergeCell ref="E178:E180"/>
    <mergeCell ref="F178:F180"/>
    <mergeCell ref="A175:A177"/>
    <mergeCell ref="B175:B177"/>
    <mergeCell ref="C175:C177"/>
    <mergeCell ref="D175:D177"/>
    <mergeCell ref="E175:E177"/>
    <mergeCell ref="F175:F177"/>
    <mergeCell ref="A172:A174"/>
    <mergeCell ref="B172:B174"/>
    <mergeCell ref="C172:C174"/>
    <mergeCell ref="D172:D174"/>
    <mergeCell ref="E172:E174"/>
    <mergeCell ref="F172:F174"/>
    <mergeCell ref="A169:A171"/>
    <mergeCell ref="B169:B171"/>
    <mergeCell ref="C169:C171"/>
    <mergeCell ref="D169:D171"/>
    <mergeCell ref="E169:E171"/>
    <mergeCell ref="F169:F171"/>
    <mergeCell ref="A166:A168"/>
    <mergeCell ref="B166:B168"/>
    <mergeCell ref="C166:C168"/>
    <mergeCell ref="D166:D168"/>
    <mergeCell ref="E166:E168"/>
    <mergeCell ref="F166:F168"/>
    <mergeCell ref="A163:A165"/>
    <mergeCell ref="B163:B165"/>
    <mergeCell ref="C163:C165"/>
    <mergeCell ref="D163:D165"/>
    <mergeCell ref="E163:E165"/>
    <mergeCell ref="F163:F165"/>
    <mergeCell ref="A160:A162"/>
    <mergeCell ref="B160:B162"/>
    <mergeCell ref="C160:C162"/>
    <mergeCell ref="D160:D162"/>
    <mergeCell ref="E160:E162"/>
    <mergeCell ref="F160:F162"/>
    <mergeCell ref="A157:A159"/>
    <mergeCell ref="B157:B159"/>
    <mergeCell ref="C157:C159"/>
    <mergeCell ref="D157:D159"/>
    <mergeCell ref="E157:E159"/>
    <mergeCell ref="F157:F159"/>
    <mergeCell ref="A154:A156"/>
    <mergeCell ref="B154:B156"/>
    <mergeCell ref="C154:C156"/>
    <mergeCell ref="D154:D156"/>
    <mergeCell ref="E154:E156"/>
    <mergeCell ref="F154:F156"/>
    <mergeCell ref="A151:A153"/>
    <mergeCell ref="B151:B153"/>
    <mergeCell ref="C151:C153"/>
    <mergeCell ref="D151:D153"/>
    <mergeCell ref="E151:E153"/>
    <mergeCell ref="F151:F153"/>
    <mergeCell ref="B145:B147"/>
    <mergeCell ref="C145:C147"/>
    <mergeCell ref="D145:D147"/>
    <mergeCell ref="E145:E147"/>
    <mergeCell ref="F145:F147"/>
    <mergeCell ref="B148:B150"/>
    <mergeCell ref="C148:C150"/>
    <mergeCell ref="D148:D150"/>
    <mergeCell ref="E148:E150"/>
    <mergeCell ref="F148:F150"/>
    <mergeCell ref="B139:B141"/>
    <mergeCell ref="C139:C141"/>
    <mergeCell ref="D139:D141"/>
    <mergeCell ref="E139:E141"/>
    <mergeCell ref="F139:F141"/>
    <mergeCell ref="B142:B144"/>
    <mergeCell ref="C142:C144"/>
    <mergeCell ref="D142:D144"/>
    <mergeCell ref="E142:E144"/>
    <mergeCell ref="F142:F144"/>
    <mergeCell ref="B133:B135"/>
    <mergeCell ref="C133:C135"/>
    <mergeCell ref="D133:D135"/>
    <mergeCell ref="E133:E135"/>
    <mergeCell ref="F133:F135"/>
    <mergeCell ref="B136:B138"/>
    <mergeCell ref="C136:C138"/>
    <mergeCell ref="D136:D138"/>
    <mergeCell ref="E136:E138"/>
    <mergeCell ref="F136:F138"/>
    <mergeCell ref="F119:F121"/>
    <mergeCell ref="B130:B132"/>
    <mergeCell ref="C130:C132"/>
    <mergeCell ref="D130:D132"/>
    <mergeCell ref="E130:E132"/>
    <mergeCell ref="F130:F132"/>
    <mergeCell ref="B116:B118"/>
    <mergeCell ref="C116:C118"/>
    <mergeCell ref="D116:D118"/>
    <mergeCell ref="B119:B121"/>
    <mergeCell ref="C119:C121"/>
    <mergeCell ref="D119:D121"/>
    <mergeCell ref="B110:B112"/>
    <mergeCell ref="C110:C112"/>
    <mergeCell ref="D110:D112"/>
    <mergeCell ref="F110:F112"/>
    <mergeCell ref="B113:B115"/>
    <mergeCell ref="C113:C115"/>
    <mergeCell ref="D113:D115"/>
    <mergeCell ref="F116:F118"/>
    <mergeCell ref="F113:F115"/>
    <mergeCell ref="B104:B106"/>
    <mergeCell ref="C104:C106"/>
    <mergeCell ref="D104:D106"/>
    <mergeCell ref="F104:F106"/>
    <mergeCell ref="B107:B109"/>
    <mergeCell ref="C107:C109"/>
    <mergeCell ref="D107:D109"/>
    <mergeCell ref="F107:F109"/>
    <mergeCell ref="B98:B100"/>
    <mergeCell ref="C98:C100"/>
    <mergeCell ref="D98:D100"/>
    <mergeCell ref="F98:F100"/>
    <mergeCell ref="B101:B103"/>
    <mergeCell ref="C101:C103"/>
    <mergeCell ref="D101:D103"/>
    <mergeCell ref="F101:F103"/>
    <mergeCell ref="A95:A97"/>
    <mergeCell ref="B95:B97"/>
    <mergeCell ref="C95:C97"/>
    <mergeCell ref="D95:D97"/>
    <mergeCell ref="E95:E97"/>
    <mergeCell ref="F95:F97"/>
    <mergeCell ref="F77:F79"/>
    <mergeCell ref="A92:A94"/>
    <mergeCell ref="B92:B94"/>
    <mergeCell ref="C92:C94"/>
    <mergeCell ref="D92:D94"/>
    <mergeCell ref="E92:E94"/>
    <mergeCell ref="F92:F94"/>
    <mergeCell ref="A89:A91"/>
    <mergeCell ref="B89:B91"/>
    <mergeCell ref="C89:C91"/>
    <mergeCell ref="D89:D91"/>
    <mergeCell ref="E89:E91"/>
    <mergeCell ref="F89:F91"/>
    <mergeCell ref="A86:A88"/>
    <mergeCell ref="B86:B88"/>
    <mergeCell ref="C86:C88"/>
    <mergeCell ref="D86:D88"/>
    <mergeCell ref="E86:E88"/>
    <mergeCell ref="F86:F88"/>
    <mergeCell ref="D74:D76"/>
    <mergeCell ref="E74:E76"/>
    <mergeCell ref="F74:F76"/>
    <mergeCell ref="A71:A73"/>
    <mergeCell ref="B71:B73"/>
    <mergeCell ref="C71:C73"/>
    <mergeCell ref="D71:D73"/>
    <mergeCell ref="E71:E73"/>
    <mergeCell ref="F71:F73"/>
    <mergeCell ref="A68:A70"/>
    <mergeCell ref="B68:B70"/>
    <mergeCell ref="C68:C70"/>
    <mergeCell ref="D68:D70"/>
    <mergeCell ref="E68:E70"/>
    <mergeCell ref="F68:F70"/>
    <mergeCell ref="A83:A85"/>
    <mergeCell ref="B83:B85"/>
    <mergeCell ref="C83:C85"/>
    <mergeCell ref="D83:D85"/>
    <mergeCell ref="E83:E85"/>
    <mergeCell ref="F83:F85"/>
    <mergeCell ref="A80:A82"/>
    <mergeCell ref="B80:B82"/>
    <mergeCell ref="C80:C82"/>
    <mergeCell ref="D80:D82"/>
    <mergeCell ref="E80:E82"/>
    <mergeCell ref="F80:F82"/>
    <mergeCell ref="A77:A79"/>
    <mergeCell ref="B77:B79"/>
    <mergeCell ref="C77:C79"/>
    <mergeCell ref="D77:D79"/>
    <mergeCell ref="E77:E79"/>
    <mergeCell ref="F56:F58"/>
    <mergeCell ref="A53:A55"/>
    <mergeCell ref="B53:B55"/>
    <mergeCell ref="C53:C55"/>
    <mergeCell ref="D53:D55"/>
    <mergeCell ref="E53:E55"/>
    <mergeCell ref="F53:F55"/>
    <mergeCell ref="A50:A52"/>
    <mergeCell ref="B50:B52"/>
    <mergeCell ref="C50:C52"/>
    <mergeCell ref="D50:D52"/>
    <mergeCell ref="E50:E52"/>
    <mergeCell ref="F50:F52"/>
    <mergeCell ref="A65:A67"/>
    <mergeCell ref="B65:B67"/>
    <mergeCell ref="C65:C67"/>
    <mergeCell ref="D65:D67"/>
    <mergeCell ref="E65:E67"/>
    <mergeCell ref="F65:F67"/>
    <mergeCell ref="A62:A64"/>
    <mergeCell ref="B62:B64"/>
    <mergeCell ref="C62:C64"/>
    <mergeCell ref="D62:D64"/>
    <mergeCell ref="E62:E64"/>
    <mergeCell ref="F62:F64"/>
    <mergeCell ref="A59:A61"/>
    <mergeCell ref="B59:B61"/>
    <mergeCell ref="C59:C61"/>
    <mergeCell ref="D59:D61"/>
    <mergeCell ref="E59:E61"/>
    <mergeCell ref="F59:F61"/>
    <mergeCell ref="F38:F40"/>
    <mergeCell ref="A35:A37"/>
    <mergeCell ref="B35:B37"/>
    <mergeCell ref="C35:C37"/>
    <mergeCell ref="D35:D37"/>
    <mergeCell ref="E35:E37"/>
    <mergeCell ref="F35:F37"/>
    <mergeCell ref="A32:A34"/>
    <mergeCell ref="B32:B34"/>
    <mergeCell ref="C32:C34"/>
    <mergeCell ref="D32:D34"/>
    <mergeCell ref="E32:E34"/>
    <mergeCell ref="F32:F34"/>
    <mergeCell ref="A47:A49"/>
    <mergeCell ref="B47:B49"/>
    <mergeCell ref="C47:C49"/>
    <mergeCell ref="D47:D49"/>
    <mergeCell ref="E47:E49"/>
    <mergeCell ref="F47:F49"/>
    <mergeCell ref="A44:A46"/>
    <mergeCell ref="B44:B46"/>
    <mergeCell ref="C44:C46"/>
    <mergeCell ref="D44:D46"/>
    <mergeCell ref="E44:E46"/>
    <mergeCell ref="F44:F46"/>
    <mergeCell ref="A41:A43"/>
    <mergeCell ref="B41:B43"/>
    <mergeCell ref="C41:C43"/>
    <mergeCell ref="D41:D43"/>
    <mergeCell ref="E41:E43"/>
    <mergeCell ref="F41:F43"/>
    <mergeCell ref="F20:F22"/>
    <mergeCell ref="A17:A19"/>
    <mergeCell ref="B17:B19"/>
    <mergeCell ref="C17:C19"/>
    <mergeCell ref="D17:D19"/>
    <mergeCell ref="E17:E19"/>
    <mergeCell ref="F17:F19"/>
    <mergeCell ref="A14:A16"/>
    <mergeCell ref="B14:B16"/>
    <mergeCell ref="C14:C16"/>
    <mergeCell ref="D14:D16"/>
    <mergeCell ref="E14:E16"/>
    <mergeCell ref="F14:F16"/>
    <mergeCell ref="A29:A31"/>
    <mergeCell ref="B29:B31"/>
    <mergeCell ref="C29:C31"/>
    <mergeCell ref="D29:D31"/>
    <mergeCell ref="E29:E31"/>
    <mergeCell ref="F29:F31"/>
    <mergeCell ref="A26:A28"/>
    <mergeCell ref="B26:B28"/>
    <mergeCell ref="C26:C28"/>
    <mergeCell ref="D26:D28"/>
    <mergeCell ref="E26:E28"/>
    <mergeCell ref="F26:F28"/>
    <mergeCell ref="A23:A25"/>
    <mergeCell ref="B23:B25"/>
    <mergeCell ref="C23:C25"/>
    <mergeCell ref="D23:D25"/>
    <mergeCell ref="E23:E25"/>
    <mergeCell ref="F23:F25"/>
    <mergeCell ref="F2:F4"/>
    <mergeCell ref="E372:E374"/>
    <mergeCell ref="E375:E377"/>
    <mergeCell ref="E378:E380"/>
    <mergeCell ref="E381:E383"/>
    <mergeCell ref="E387:E389"/>
    <mergeCell ref="E390:E392"/>
    <mergeCell ref="E393:E395"/>
    <mergeCell ref="E399:E401"/>
    <mergeCell ref="A11:A13"/>
    <mergeCell ref="B11:B13"/>
    <mergeCell ref="C11:C13"/>
    <mergeCell ref="D11:D13"/>
    <mergeCell ref="E11:E13"/>
    <mergeCell ref="F11:F13"/>
    <mergeCell ref="A8:A10"/>
    <mergeCell ref="B8:B10"/>
    <mergeCell ref="C8:C10"/>
    <mergeCell ref="D8:D10"/>
    <mergeCell ref="E8:E10"/>
    <mergeCell ref="F8:F10"/>
    <mergeCell ref="A5:A7"/>
    <mergeCell ref="B5:B7"/>
    <mergeCell ref="C5:C7"/>
    <mergeCell ref="D5:D7"/>
    <mergeCell ref="E5:E7"/>
    <mergeCell ref="F5:F7"/>
    <mergeCell ref="A20:A22"/>
    <mergeCell ref="B20:B22"/>
    <mergeCell ref="C20:C22"/>
    <mergeCell ref="D20:D22"/>
    <mergeCell ref="E20:E22"/>
    <mergeCell ref="E411:E413"/>
    <mergeCell ref="E414:E416"/>
    <mergeCell ref="E417:E419"/>
    <mergeCell ref="E420:E422"/>
    <mergeCell ref="E423:E425"/>
    <mergeCell ref="E426:E428"/>
    <mergeCell ref="E429:E431"/>
    <mergeCell ref="E432:E434"/>
    <mergeCell ref="E435:E437"/>
    <mergeCell ref="E438:E440"/>
    <mergeCell ref="E441:E443"/>
    <mergeCell ref="E444:E446"/>
    <mergeCell ref="E447:E449"/>
    <mergeCell ref="E450:E452"/>
    <mergeCell ref="A2:A4"/>
    <mergeCell ref="B2:B4"/>
    <mergeCell ref="C2:C4"/>
    <mergeCell ref="D2:D4"/>
    <mergeCell ref="E2:E4"/>
    <mergeCell ref="A38:A40"/>
    <mergeCell ref="B38:B40"/>
    <mergeCell ref="C38:C40"/>
    <mergeCell ref="D38:D40"/>
    <mergeCell ref="E38:E40"/>
    <mergeCell ref="A56:A58"/>
    <mergeCell ref="B56:B58"/>
    <mergeCell ref="C56:C58"/>
    <mergeCell ref="D56:D58"/>
    <mergeCell ref="E56:E58"/>
    <mergeCell ref="A74:A76"/>
    <mergeCell ref="B74:B76"/>
    <mergeCell ref="C74:C76"/>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dc:creator>
  <cp:lastModifiedBy>CCJ Servicio Social</cp:lastModifiedBy>
  <dcterms:created xsi:type="dcterms:W3CDTF">2018-10-22T18:27:47Z</dcterms:created>
  <dcterms:modified xsi:type="dcterms:W3CDTF">2018-10-27T07:02:49Z</dcterms:modified>
</cp:coreProperties>
</file>