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TRANSPARENCIA 2016 COMPLETO\TRANSPARENCIA 2016 completo\"/>
    </mc:Choice>
  </mc:AlternateContent>
  <bookViews>
    <workbookView xWindow="0" yWindow="0" windowWidth="20490" windowHeight="7545"/>
  </bookViews>
  <sheets>
    <sheet name="Hoj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29" i="1" l="1"/>
  <c r="D426" i="1"/>
  <c r="C429" i="1"/>
  <c r="C426" i="1"/>
  <c r="D411" i="1"/>
  <c r="C411" i="1"/>
  <c r="D408" i="1"/>
  <c r="C408" i="1"/>
  <c r="D405" i="1"/>
  <c r="D402" i="1"/>
  <c r="D390" i="1"/>
  <c r="C405" i="1"/>
  <c r="C402" i="1"/>
  <c r="C390" i="1"/>
  <c r="G1362" i="1" l="1"/>
  <c r="G1359" i="1"/>
  <c r="G1347" i="1"/>
  <c r="G1344" i="1"/>
  <c r="D1326" i="1"/>
  <c r="D1323" i="1"/>
  <c r="G1288" i="1"/>
  <c r="G1286" i="1"/>
  <c r="G1284" i="1"/>
  <c r="G1282" i="1"/>
  <c r="H1041" i="1" l="1"/>
  <c r="H1033" i="1"/>
  <c r="G1033" i="1"/>
  <c r="H849" i="1"/>
  <c r="G846" i="1"/>
  <c r="G837" i="1"/>
  <c r="G518" i="1" l="1"/>
  <c r="G45" i="1" l="1"/>
  <c r="H22" i="1" l="1"/>
</calcChain>
</file>

<file path=xl/comments1.xml><?xml version="1.0" encoding="utf-8"?>
<comments xmlns="http://schemas.openxmlformats.org/spreadsheetml/2006/main">
  <authors>
    <author>ccjcelaya</author>
    <author>carolina del toro herrera</author>
  </authors>
  <commentList>
    <comment ref="G128" authorId="0" shapeId="0">
      <text>
        <r>
          <rPr>
            <sz val="8"/>
            <color indexed="81"/>
            <rFont val="Tahoma"/>
            <family val="2"/>
          </rPr>
          <t xml:space="preserve">HOSPEDAJE
</t>
        </r>
      </text>
    </comment>
    <comment ref="H128" authorId="0" shapeId="0">
      <text>
        <r>
          <rPr>
            <sz val="8"/>
            <color indexed="81"/>
            <rFont val="Tahoma"/>
            <family val="2"/>
          </rPr>
          <t xml:space="preserve">AEREA
</t>
        </r>
      </text>
    </comment>
    <comment ref="G129" authorId="0" shapeId="0">
      <text>
        <r>
          <rPr>
            <sz val="8"/>
            <color indexed="81"/>
            <rFont val="Tahoma"/>
            <family val="2"/>
          </rPr>
          <t>COMIDA</t>
        </r>
        <r>
          <rPr>
            <sz val="8"/>
            <color indexed="81"/>
            <rFont val="Tahoma"/>
            <family val="2"/>
          </rPr>
          <t xml:space="preserve">
</t>
        </r>
      </text>
    </comment>
    <comment ref="H129" authorId="0" shapeId="0">
      <text>
        <r>
          <rPr>
            <sz val="8"/>
            <color indexed="81"/>
            <rFont val="Tahoma"/>
            <family val="2"/>
          </rPr>
          <t>TERRESTRE</t>
        </r>
        <r>
          <rPr>
            <sz val="8"/>
            <color indexed="81"/>
            <rFont val="Tahoma"/>
            <family val="2"/>
          </rPr>
          <t xml:space="preserve">
</t>
        </r>
      </text>
    </comment>
    <comment ref="H130" authorId="0" shapeId="0">
      <text>
        <r>
          <rPr>
            <sz val="8"/>
            <color indexed="81"/>
            <rFont val="Tahoma"/>
            <family val="2"/>
          </rPr>
          <t xml:space="preserve">LOCAL
</t>
        </r>
        <r>
          <rPr>
            <sz val="8"/>
            <color indexed="81"/>
            <rFont val="Tahoma"/>
            <family val="2"/>
          </rPr>
          <t xml:space="preserve">
</t>
        </r>
      </text>
    </comment>
    <comment ref="G131" authorId="0" shapeId="0">
      <text>
        <r>
          <rPr>
            <sz val="8"/>
            <color indexed="81"/>
            <rFont val="Tahoma"/>
            <family val="2"/>
          </rPr>
          <t xml:space="preserve">HOSPEDAJE
</t>
        </r>
      </text>
    </comment>
    <comment ref="H131" authorId="0" shapeId="0">
      <text>
        <r>
          <rPr>
            <sz val="8"/>
            <color indexed="81"/>
            <rFont val="Tahoma"/>
            <family val="2"/>
          </rPr>
          <t xml:space="preserve">AEREA
</t>
        </r>
      </text>
    </comment>
    <comment ref="G132" authorId="0" shapeId="0">
      <text>
        <r>
          <rPr>
            <sz val="8"/>
            <color indexed="81"/>
            <rFont val="Tahoma"/>
            <family val="2"/>
          </rPr>
          <t>COMIDA</t>
        </r>
        <r>
          <rPr>
            <sz val="8"/>
            <color indexed="81"/>
            <rFont val="Tahoma"/>
            <family val="2"/>
          </rPr>
          <t xml:space="preserve">
</t>
        </r>
      </text>
    </comment>
    <comment ref="H132" authorId="0" shapeId="0">
      <text>
        <r>
          <rPr>
            <sz val="8"/>
            <color indexed="81"/>
            <rFont val="Tahoma"/>
            <family val="2"/>
          </rPr>
          <t>TERRESTRE</t>
        </r>
        <r>
          <rPr>
            <sz val="8"/>
            <color indexed="81"/>
            <rFont val="Tahoma"/>
            <family val="2"/>
          </rPr>
          <t xml:space="preserve">
</t>
        </r>
      </text>
    </comment>
    <comment ref="H133" authorId="0" shapeId="0">
      <text>
        <r>
          <rPr>
            <sz val="8"/>
            <color indexed="81"/>
            <rFont val="Tahoma"/>
            <family val="2"/>
          </rPr>
          <t xml:space="preserve">LOCAL
</t>
        </r>
        <r>
          <rPr>
            <sz val="8"/>
            <color indexed="81"/>
            <rFont val="Tahoma"/>
            <family val="2"/>
          </rPr>
          <t xml:space="preserve">
</t>
        </r>
      </text>
    </comment>
    <comment ref="G563" authorId="1" shapeId="0">
      <text>
        <r>
          <rPr>
            <b/>
            <sz val="9"/>
            <color indexed="81"/>
            <rFont val="Tahoma"/>
            <family val="2"/>
          </rPr>
          <t xml:space="preserve">CCJ: hospedaje
</t>
        </r>
        <r>
          <rPr>
            <sz val="9"/>
            <color indexed="81"/>
            <rFont val="Tahoma"/>
            <family val="2"/>
          </rPr>
          <t xml:space="preserve">
</t>
        </r>
      </text>
    </comment>
    <comment ref="H563" authorId="1" shapeId="0">
      <text>
        <r>
          <rPr>
            <b/>
            <sz val="9"/>
            <color indexed="81"/>
            <rFont val="Tahoma"/>
            <family val="2"/>
          </rPr>
          <t>CCJ: Insertar la cantidad por concepto de vuelos.</t>
        </r>
        <r>
          <rPr>
            <sz val="9"/>
            <color indexed="81"/>
            <rFont val="Tahoma"/>
            <family val="2"/>
          </rPr>
          <t xml:space="preserve">
</t>
        </r>
      </text>
    </comment>
    <comment ref="G564" authorId="1" shapeId="0">
      <text>
        <r>
          <rPr>
            <b/>
            <sz val="9"/>
            <color indexed="81"/>
            <rFont val="Tahoma"/>
            <family val="2"/>
          </rPr>
          <t>CCJ: Insertar la cantidad por concepto de alimentos.</t>
        </r>
        <r>
          <rPr>
            <sz val="9"/>
            <color indexed="81"/>
            <rFont val="Tahoma"/>
            <family val="2"/>
          </rPr>
          <t xml:space="preserve">
</t>
        </r>
      </text>
    </comment>
    <comment ref="G566" authorId="1" shapeId="0">
      <text>
        <r>
          <rPr>
            <b/>
            <sz val="9"/>
            <color indexed="81"/>
            <rFont val="Tahoma"/>
            <family val="2"/>
          </rPr>
          <t>CCJ: Insertar la cantidad por concepto  de hospedaje.</t>
        </r>
        <r>
          <rPr>
            <sz val="9"/>
            <color indexed="81"/>
            <rFont val="Tahoma"/>
            <family val="2"/>
          </rPr>
          <t xml:space="preserve">
</t>
        </r>
      </text>
    </comment>
    <comment ref="G567" authorId="1" shapeId="0">
      <text>
        <r>
          <rPr>
            <b/>
            <sz val="9"/>
            <color indexed="81"/>
            <rFont val="Tahoma"/>
            <family val="2"/>
          </rPr>
          <t>CCJ: Insertar la cantidad por concepto de alimentos.</t>
        </r>
        <r>
          <rPr>
            <sz val="9"/>
            <color indexed="81"/>
            <rFont val="Tahoma"/>
            <family val="2"/>
          </rPr>
          <t xml:space="preserve">
</t>
        </r>
      </text>
    </comment>
    <comment ref="G1008" authorId="1" shapeId="0">
      <text>
        <r>
          <rPr>
            <b/>
            <sz val="9"/>
            <color indexed="81"/>
            <rFont val="Tahoma"/>
            <family val="2"/>
          </rPr>
          <t>CCJ: Insertar la cantidad por concepto  de hospedaje.</t>
        </r>
        <r>
          <rPr>
            <sz val="9"/>
            <color indexed="81"/>
            <rFont val="Tahoma"/>
            <family val="2"/>
          </rPr>
          <t xml:space="preserve">
</t>
        </r>
      </text>
    </comment>
    <comment ref="H1008" authorId="1" shapeId="0">
      <text>
        <r>
          <rPr>
            <b/>
            <sz val="9"/>
            <color indexed="81"/>
            <rFont val="Tahoma"/>
            <family val="2"/>
          </rPr>
          <t>CCJ: Insertar la cantidad por concepto de vuelos.</t>
        </r>
        <r>
          <rPr>
            <sz val="9"/>
            <color indexed="81"/>
            <rFont val="Tahoma"/>
            <family val="2"/>
          </rPr>
          <t xml:space="preserve">
</t>
        </r>
      </text>
    </comment>
    <comment ref="G1009" authorId="1" shapeId="0">
      <text>
        <r>
          <rPr>
            <b/>
            <sz val="9"/>
            <color indexed="81"/>
            <rFont val="Tahoma"/>
            <family val="2"/>
          </rPr>
          <t>CCJ: Insertar la cantidad por concepto de alimentos.</t>
        </r>
        <r>
          <rPr>
            <sz val="9"/>
            <color indexed="81"/>
            <rFont val="Tahoma"/>
            <family val="2"/>
          </rPr>
          <t xml:space="preserve">
</t>
        </r>
      </text>
    </comment>
    <comment ref="H1009"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10" authorId="1" shapeId="0">
      <text>
        <r>
          <rPr>
            <b/>
            <sz val="9"/>
            <color indexed="81"/>
            <rFont val="Tahoma"/>
            <family val="2"/>
          </rPr>
          <t>CCJ: Insertar la cantidad por concepto  de hospedaje.</t>
        </r>
        <r>
          <rPr>
            <sz val="9"/>
            <color indexed="81"/>
            <rFont val="Tahoma"/>
            <family val="2"/>
          </rPr>
          <t xml:space="preserve">
</t>
        </r>
      </text>
    </comment>
    <comment ref="H1010" authorId="1" shapeId="0">
      <text>
        <r>
          <rPr>
            <b/>
            <sz val="9"/>
            <color indexed="81"/>
            <rFont val="Tahoma"/>
            <family val="2"/>
          </rPr>
          <t>CCJ: Insertar la cantidad por concepto de vuelos.</t>
        </r>
        <r>
          <rPr>
            <sz val="9"/>
            <color indexed="81"/>
            <rFont val="Tahoma"/>
            <family val="2"/>
          </rPr>
          <t xml:space="preserve">
</t>
        </r>
      </text>
    </comment>
    <comment ref="G1011" authorId="1" shapeId="0">
      <text>
        <r>
          <rPr>
            <b/>
            <sz val="9"/>
            <color indexed="81"/>
            <rFont val="Tahoma"/>
            <family val="2"/>
          </rPr>
          <t>CCJ: Insertar la cantidad por concepto de alimentos.</t>
        </r>
        <r>
          <rPr>
            <sz val="9"/>
            <color indexed="81"/>
            <rFont val="Tahoma"/>
            <family val="2"/>
          </rPr>
          <t xml:space="preserve">
</t>
        </r>
      </text>
    </comment>
    <comment ref="H1011"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12" authorId="1" shapeId="0">
      <text>
        <r>
          <rPr>
            <b/>
            <sz val="9"/>
            <color indexed="81"/>
            <rFont val="Tahoma"/>
            <family val="2"/>
          </rPr>
          <t>CCJ: Insertar la cantidad por concepto  de hospedaje.</t>
        </r>
        <r>
          <rPr>
            <sz val="9"/>
            <color indexed="81"/>
            <rFont val="Tahoma"/>
            <family val="2"/>
          </rPr>
          <t xml:space="preserve">
</t>
        </r>
      </text>
    </comment>
    <comment ref="H1012" authorId="1" shapeId="0">
      <text>
        <r>
          <rPr>
            <b/>
            <sz val="9"/>
            <color indexed="81"/>
            <rFont val="Tahoma"/>
            <family val="2"/>
          </rPr>
          <t>CCJ: Insertar la cantidad por concepto de vuelos.</t>
        </r>
        <r>
          <rPr>
            <sz val="9"/>
            <color indexed="81"/>
            <rFont val="Tahoma"/>
            <family val="2"/>
          </rPr>
          <t xml:space="preserve">
</t>
        </r>
      </text>
    </comment>
    <comment ref="G1013" authorId="1" shapeId="0">
      <text>
        <r>
          <rPr>
            <b/>
            <sz val="9"/>
            <color indexed="81"/>
            <rFont val="Tahoma"/>
            <family val="2"/>
          </rPr>
          <t>CCJ: Insertar la cantidad por concepto de alimentos.</t>
        </r>
        <r>
          <rPr>
            <sz val="9"/>
            <color indexed="81"/>
            <rFont val="Tahoma"/>
            <family val="2"/>
          </rPr>
          <t xml:space="preserve">
</t>
        </r>
      </text>
    </comment>
    <comment ref="H1013"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14" authorId="1" shapeId="0">
      <text>
        <r>
          <rPr>
            <b/>
            <sz val="9"/>
            <color indexed="81"/>
            <rFont val="Tahoma"/>
            <family val="2"/>
          </rPr>
          <t>CCJ: Insertar la cantidad por concepto  de hospedaje.</t>
        </r>
        <r>
          <rPr>
            <sz val="9"/>
            <color indexed="81"/>
            <rFont val="Tahoma"/>
            <family val="2"/>
          </rPr>
          <t xml:space="preserve">
</t>
        </r>
      </text>
    </comment>
    <comment ref="H1014" authorId="1" shapeId="0">
      <text>
        <r>
          <rPr>
            <b/>
            <sz val="9"/>
            <color indexed="81"/>
            <rFont val="Tahoma"/>
            <family val="2"/>
          </rPr>
          <t>CCJ: Insertar la cantidad por concepto de vuelos.</t>
        </r>
        <r>
          <rPr>
            <sz val="9"/>
            <color indexed="81"/>
            <rFont val="Tahoma"/>
            <family val="2"/>
          </rPr>
          <t xml:space="preserve">
</t>
        </r>
      </text>
    </comment>
    <comment ref="G1015" authorId="1" shapeId="0">
      <text>
        <r>
          <rPr>
            <b/>
            <sz val="9"/>
            <color indexed="81"/>
            <rFont val="Tahoma"/>
            <family val="2"/>
          </rPr>
          <t>CCJ: Insertar la cantidad por concepto de alimentos.</t>
        </r>
        <r>
          <rPr>
            <sz val="9"/>
            <color indexed="81"/>
            <rFont val="Tahoma"/>
            <family val="2"/>
          </rPr>
          <t xml:space="preserve">
</t>
        </r>
      </text>
    </comment>
    <comment ref="H1015"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16" authorId="1" shapeId="0">
      <text>
        <r>
          <rPr>
            <b/>
            <sz val="9"/>
            <color indexed="81"/>
            <rFont val="Tahoma"/>
            <family val="2"/>
          </rPr>
          <t>CCJ: Insertar la cantidad por concepto  de hospedaje.</t>
        </r>
        <r>
          <rPr>
            <sz val="9"/>
            <color indexed="81"/>
            <rFont val="Tahoma"/>
            <family val="2"/>
          </rPr>
          <t xml:space="preserve">
</t>
        </r>
      </text>
    </comment>
    <comment ref="H1016" authorId="1" shapeId="0">
      <text>
        <r>
          <rPr>
            <b/>
            <sz val="9"/>
            <color indexed="81"/>
            <rFont val="Tahoma"/>
            <family val="2"/>
          </rPr>
          <t>CCJ: Insertar la cantidad por concepto de vuelos.</t>
        </r>
        <r>
          <rPr>
            <sz val="9"/>
            <color indexed="81"/>
            <rFont val="Tahoma"/>
            <family val="2"/>
          </rPr>
          <t xml:space="preserve">
</t>
        </r>
      </text>
    </comment>
    <comment ref="G1017" authorId="1" shapeId="0">
      <text>
        <r>
          <rPr>
            <b/>
            <sz val="9"/>
            <color indexed="81"/>
            <rFont val="Tahoma"/>
            <family val="2"/>
          </rPr>
          <t>CCJ: Insertar la cantidad por concepto de alimentos.</t>
        </r>
        <r>
          <rPr>
            <sz val="9"/>
            <color indexed="81"/>
            <rFont val="Tahoma"/>
            <family val="2"/>
          </rPr>
          <t xml:space="preserve">
</t>
        </r>
      </text>
    </comment>
    <comment ref="H1017"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18" authorId="1" shapeId="0">
      <text>
        <r>
          <rPr>
            <b/>
            <sz val="9"/>
            <color indexed="81"/>
            <rFont val="Tahoma"/>
            <family val="2"/>
          </rPr>
          <t>CCJ: Insertar la cantidad por concepto  de hospedaje.</t>
        </r>
        <r>
          <rPr>
            <sz val="9"/>
            <color indexed="81"/>
            <rFont val="Tahoma"/>
            <family val="2"/>
          </rPr>
          <t xml:space="preserve">
</t>
        </r>
      </text>
    </comment>
    <comment ref="H1018" authorId="1" shapeId="0">
      <text>
        <r>
          <rPr>
            <b/>
            <sz val="9"/>
            <color indexed="81"/>
            <rFont val="Tahoma"/>
            <family val="2"/>
          </rPr>
          <t>CCJ: Insertar la cantidad por concepto de vuelos.</t>
        </r>
        <r>
          <rPr>
            <sz val="9"/>
            <color indexed="81"/>
            <rFont val="Tahoma"/>
            <family val="2"/>
          </rPr>
          <t xml:space="preserve">
</t>
        </r>
      </text>
    </comment>
    <comment ref="G1019" authorId="1" shapeId="0">
      <text>
        <r>
          <rPr>
            <b/>
            <sz val="9"/>
            <color indexed="81"/>
            <rFont val="Tahoma"/>
            <family val="2"/>
          </rPr>
          <t>CCJ: Insertar la cantidad por concepto de alimentos.</t>
        </r>
        <r>
          <rPr>
            <sz val="9"/>
            <color indexed="81"/>
            <rFont val="Tahoma"/>
            <family val="2"/>
          </rPr>
          <t xml:space="preserve">
</t>
        </r>
      </text>
    </comment>
    <comment ref="H1019"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20" authorId="1" shapeId="0">
      <text>
        <r>
          <rPr>
            <b/>
            <sz val="9"/>
            <color indexed="81"/>
            <rFont val="Tahoma"/>
            <family val="2"/>
          </rPr>
          <t>CCJ: Insertar la cantidad por concepto  de hospedaje.</t>
        </r>
        <r>
          <rPr>
            <sz val="9"/>
            <color indexed="81"/>
            <rFont val="Tahoma"/>
            <family val="2"/>
          </rPr>
          <t xml:space="preserve">
</t>
        </r>
      </text>
    </comment>
    <comment ref="H1020" authorId="1" shapeId="0">
      <text>
        <r>
          <rPr>
            <b/>
            <sz val="9"/>
            <color indexed="81"/>
            <rFont val="Tahoma"/>
            <family val="2"/>
          </rPr>
          <t>CCJ: Insertar la cantidad por concepto de vuelos.</t>
        </r>
        <r>
          <rPr>
            <sz val="9"/>
            <color indexed="81"/>
            <rFont val="Tahoma"/>
            <family val="2"/>
          </rPr>
          <t xml:space="preserve">
</t>
        </r>
      </text>
    </comment>
    <comment ref="G1021" authorId="1" shapeId="0">
      <text>
        <r>
          <rPr>
            <b/>
            <sz val="9"/>
            <color indexed="81"/>
            <rFont val="Tahoma"/>
            <family val="2"/>
          </rPr>
          <t>CCJ: Insertar la cantidad por concepto de alimentos.</t>
        </r>
        <r>
          <rPr>
            <sz val="9"/>
            <color indexed="81"/>
            <rFont val="Tahoma"/>
            <family val="2"/>
          </rPr>
          <t xml:space="preserve">
</t>
        </r>
      </text>
    </comment>
    <comment ref="H1021"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22" authorId="1" shapeId="0">
      <text>
        <r>
          <rPr>
            <b/>
            <sz val="9"/>
            <color indexed="81"/>
            <rFont val="Tahoma"/>
            <family val="2"/>
          </rPr>
          <t>CCJ: Insertar la cantidad por concepto  de hospedaje.</t>
        </r>
        <r>
          <rPr>
            <sz val="9"/>
            <color indexed="81"/>
            <rFont val="Tahoma"/>
            <family val="2"/>
          </rPr>
          <t xml:space="preserve">
</t>
        </r>
      </text>
    </comment>
    <comment ref="H1022" authorId="1" shapeId="0">
      <text>
        <r>
          <rPr>
            <b/>
            <sz val="9"/>
            <color indexed="81"/>
            <rFont val="Tahoma"/>
            <family val="2"/>
          </rPr>
          <t>CCJ: Insertar la cantidad por concepto de vuelos.</t>
        </r>
        <r>
          <rPr>
            <sz val="9"/>
            <color indexed="81"/>
            <rFont val="Tahoma"/>
            <family val="2"/>
          </rPr>
          <t xml:space="preserve">
</t>
        </r>
      </text>
    </comment>
    <comment ref="G1023" authorId="1" shapeId="0">
      <text>
        <r>
          <rPr>
            <b/>
            <sz val="9"/>
            <color indexed="81"/>
            <rFont val="Tahoma"/>
            <family val="2"/>
          </rPr>
          <t>CCJ: Insertar la cantidad por concepto de alimentos.</t>
        </r>
        <r>
          <rPr>
            <sz val="9"/>
            <color indexed="81"/>
            <rFont val="Tahoma"/>
            <family val="2"/>
          </rPr>
          <t xml:space="preserve">
</t>
        </r>
      </text>
    </comment>
    <comment ref="H1023"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 ref="G1024" authorId="1" shapeId="0">
      <text>
        <r>
          <rPr>
            <b/>
            <sz val="9"/>
            <color indexed="81"/>
            <rFont val="Tahoma"/>
            <family val="2"/>
          </rPr>
          <t>CCJ: Insertar la cantidad por concepto  de hospedaje.</t>
        </r>
        <r>
          <rPr>
            <sz val="9"/>
            <color indexed="81"/>
            <rFont val="Tahoma"/>
            <family val="2"/>
          </rPr>
          <t xml:space="preserve">
</t>
        </r>
      </text>
    </comment>
    <comment ref="H1024" authorId="1" shapeId="0">
      <text>
        <r>
          <rPr>
            <b/>
            <sz val="9"/>
            <color indexed="81"/>
            <rFont val="Tahoma"/>
            <family val="2"/>
          </rPr>
          <t>CCJ: Insertar la cantidad por concepto de vuelos.</t>
        </r>
        <r>
          <rPr>
            <sz val="9"/>
            <color indexed="81"/>
            <rFont val="Tahoma"/>
            <family val="2"/>
          </rPr>
          <t xml:space="preserve">
</t>
        </r>
      </text>
    </comment>
    <comment ref="G1025" authorId="1" shapeId="0">
      <text>
        <r>
          <rPr>
            <b/>
            <sz val="9"/>
            <color indexed="81"/>
            <rFont val="Tahoma"/>
            <family val="2"/>
          </rPr>
          <t>CCJ: Insertar la cantidad por concepto de alimentos.</t>
        </r>
        <r>
          <rPr>
            <sz val="9"/>
            <color indexed="81"/>
            <rFont val="Tahoma"/>
            <family val="2"/>
          </rPr>
          <t xml:space="preserve">
</t>
        </r>
      </text>
    </comment>
    <comment ref="H1025" authorId="1" shapeId="0">
      <text>
        <r>
          <rPr>
            <b/>
            <sz val="9"/>
            <color indexed="81"/>
            <rFont val="Tahoma"/>
            <family val="2"/>
          </rPr>
          <t>CCJ: Insertar la cantidad por concepto de otros transportes, (engloba taxis, autobús, gastos de gasolina y peaje.</t>
        </r>
        <r>
          <rPr>
            <sz val="9"/>
            <color indexed="81"/>
            <rFont val="Tahoma"/>
            <family val="2"/>
          </rPr>
          <t xml:space="preserve">
</t>
        </r>
      </text>
    </comment>
  </commentList>
</comments>
</file>

<file path=xl/sharedStrings.xml><?xml version="1.0" encoding="utf-8"?>
<sst xmlns="http://schemas.openxmlformats.org/spreadsheetml/2006/main" count="3577" uniqueCount="1667">
  <si>
    <t>No. de Solicitud</t>
  </si>
  <si>
    <t>Nombre del disertante</t>
  </si>
  <si>
    <t>Nombre del evento</t>
  </si>
  <si>
    <t>Tema a tratar</t>
  </si>
  <si>
    <t>Casa de la Cultura Jurídica</t>
  </si>
  <si>
    <t>Días de Participación</t>
  </si>
  <si>
    <t>Costo de Hospedaje y Alimentos</t>
  </si>
  <si>
    <t>Costo de Transportación</t>
  </si>
  <si>
    <t>ACA-E-48</t>
  </si>
  <si>
    <t>MTRO. LUIS MIGUEL CANO LÓPEZ</t>
  </si>
  <si>
    <t xml:space="preserve">DIPLOMADO "ACCESO A LA JUSTICIA EN MATERIA DE DERECHOS HUMANOS </t>
  </si>
  <si>
    <t>MÓDULO V MEDIOS DE CONTROL</t>
  </si>
  <si>
    <t>EN ACAPULCO, GRO.</t>
  </si>
  <si>
    <t>03 Y 04 DE JUNIO DE 2016</t>
  </si>
  <si>
    <t>ACA-E-49</t>
  </si>
  <si>
    <t>LIC. EDGAR RENE JUAREZ MONTOYA</t>
  </si>
  <si>
    <t>MARTES DE CRÓNICAS CICLO: DERECHOS DE LAS PERSONAS MIGRANTES "CINE DEBATE SIN NOMBRE"</t>
  </si>
  <si>
    <t>07 DE JUNIO DE 2016</t>
  </si>
  <si>
    <t>ACA-E-50</t>
  </si>
  <si>
    <t>LIC. EDER ORESTES ESCALANTE LIRA</t>
  </si>
  <si>
    <t>CONFERENCIA "PSICOLOGÍA FORRENSE: LA EVALUACIÓN DEL ESTADO PSICOEMOCIONAL EN EL SISTEMA PENAL ACUSATORIO"</t>
  </si>
  <si>
    <t>09 DE JUNIO DE 2016</t>
  </si>
  <si>
    <t>ACA-E-51</t>
  </si>
  <si>
    <t>DR. DAVID CIENFUEGOS SALGADO</t>
  </si>
  <si>
    <t>MÓDULO V (TERCERA PARTE)</t>
  </si>
  <si>
    <t>10 Y 11 DE JUNIO DE 2016</t>
  </si>
  <si>
    <t>ACA-E-52</t>
  </si>
  <si>
    <t>C. JUVENAL SANTAMARIA CONTRERAS</t>
  </si>
  <si>
    <t>MARTES DE CRÓNICAS CICLO: DERECHOS DE LAS PERSONAS MIGRANTES "MESA REDONDA"</t>
  </si>
  <si>
    <t>14 DE JUNIO DE 2016</t>
  </si>
  <si>
    <t>ACA-E-53</t>
  </si>
  <si>
    <t>LIC. LUIS RAMÍREZ TORRES</t>
  </si>
  <si>
    <t>ACA-E-54</t>
  </si>
  <si>
    <t>LIC. ELIZABETH LÓPEZ MÉNDEZ</t>
  </si>
  <si>
    <t>ACA-E-55</t>
  </si>
  <si>
    <t>DR. HERTINO AVILES ALBAVERA</t>
  </si>
  <si>
    <t xml:space="preserve">SEMINARIO DE ARGUMENTACIÓN JURÍDICA </t>
  </si>
  <si>
    <t>MODULO I Y MODULO II</t>
  </si>
  <si>
    <t>17 Y 18 DE JUNIO DE 2016</t>
  </si>
  <si>
    <t>ACA-E-56</t>
  </si>
  <si>
    <t>MTRA. ELIZABETH ARROYO QUINTANA</t>
  </si>
  <si>
    <t>PRESENTACIÓN DE PROTOCOLOS (PROTOCOLO DE ACTUACIÓN PARA QUIENES IMPARTEN JUSTICIA EN CASOS QUE AFECTEN A PERSONAS MIGRANTES Y SUJETAS DE PROTECCIÓN INTERNACIONAL)</t>
  </si>
  <si>
    <t>22 DE JUNIO DE 2016</t>
  </si>
  <si>
    <t>ACA-E-57</t>
  </si>
  <si>
    <t>MODULO III Y MODULO IV</t>
  </si>
  <si>
    <t>24 Y 25 DE JUNIO DE 2016</t>
  </si>
  <si>
    <t>ACA-E-58</t>
  </si>
  <si>
    <t>DRA. MARTHA ESTREVER ESCAMILLA</t>
  </si>
  <si>
    <t>MÓDULO V (CUARTA PARTE)</t>
  </si>
  <si>
    <t>ACA-E-59</t>
  </si>
  <si>
    <t>MTRO. EDGARDO MENDOZA FALCON</t>
  </si>
  <si>
    <t>TALLER EN EL SISTEMA PENAL ACUSATORIO</t>
  </si>
  <si>
    <t>21 DE JUNIO DE 2016</t>
  </si>
  <si>
    <t>ACA-E-60</t>
  </si>
  <si>
    <t>ACA-E-61</t>
  </si>
  <si>
    <t>AGS-E-009</t>
  </si>
  <si>
    <t>RENE SANCHEZ GALINDO</t>
  </si>
  <si>
    <t>DIPLOMADO: ACCESO A LA JUSTICIA EN MATERIA DE DERECHOS HUMANOS</t>
  </si>
  <si>
    <t>ACCIONES COLECTIVAS</t>
  </si>
  <si>
    <t>AGUASCALIENTES</t>
  </si>
  <si>
    <t>2 Y 3 DE JUNIO</t>
  </si>
  <si>
    <t>AGS-LE-005</t>
  </si>
  <si>
    <t>VERONICA PADILLA GARCIA</t>
  </si>
  <si>
    <t xml:space="preserve">MEDIOS DE IMPUGACION EN MATERIA ELECTORAL </t>
  </si>
  <si>
    <t>9 Y 10 DE JUNIO</t>
  </si>
  <si>
    <t>JORGE RUIZ BALDERRAMA</t>
  </si>
  <si>
    <t>ARTICULO 105 CONSTITUCIONAL</t>
  </si>
  <si>
    <t>16 Y 17  DE JUNIO</t>
  </si>
  <si>
    <t>JAVIER VALENCIA LÓPEZ</t>
  </si>
  <si>
    <t>EL JUICIO DE AMPARO</t>
  </si>
  <si>
    <t>23 Y 24 DE JUNIO</t>
  </si>
  <si>
    <t>BENJAMIN OROZCO GUTIERREZ</t>
  </si>
  <si>
    <t>CINE DEBATE: SIN NOMBRE</t>
  </si>
  <si>
    <t>LOS DERECHOS DE LOS MIGRANTES</t>
  </si>
  <si>
    <t>7 DE JUNIO</t>
  </si>
  <si>
    <t>JORGE YZAR DOMINGUEZ</t>
  </si>
  <si>
    <t>MESA DE DEBATE: DERECHOS DE LAS PERSONAS MIGRANTES</t>
  </si>
  <si>
    <t>PROBLEMATICA QUE REPRESENTA LA VIOLACION DE DERECHOS HUMANOS DE LAS PERSONAS MIGRANTES, DESDE UNA PERSPECTIVA LOCAL</t>
  </si>
  <si>
    <t>14 DE JUNIO</t>
  </si>
  <si>
    <t>MARICELA MORALES SIFUENTES</t>
  </si>
  <si>
    <t>XICOTENCATL CARDONA CAMPOS</t>
  </si>
  <si>
    <t>JESUS ALBERTO GAVIÑO ORTIZ</t>
  </si>
  <si>
    <t>PRESENTACION DEL PROTOCOLO DE PERSONAS MIGRANTES</t>
  </si>
  <si>
    <t>PROTOCOLO DE PERSONAS MIGRANTES</t>
  </si>
  <si>
    <t>20 DE JUNIO</t>
  </si>
  <si>
    <t>ELOY MORALES BRAND</t>
  </si>
  <si>
    <t>PRESENTACION DE LIBRO: PRACTICA FORENSE ORAL PENAL</t>
  </si>
  <si>
    <t>PRACTICA FORENSE ORAL PENAL</t>
  </si>
  <si>
    <t>29 DE JUNIO</t>
  </si>
  <si>
    <t>ARISTOTELES GONZALEZ VELAZQUEZ</t>
  </si>
  <si>
    <t>FERNANDO MARENTES ZAVALA</t>
  </si>
  <si>
    <t>JESUS FIGUEROA ORTEGA</t>
  </si>
  <si>
    <t>DANIEL DE LA BARRERA ESCAMILLA</t>
  </si>
  <si>
    <t>SEMINARIO: CADENA DE CUSTODIA</t>
  </si>
  <si>
    <t>I. PROTECCION Y PRESERVACION DEL LUGAR DE INTERVENCION.</t>
  </si>
  <si>
    <t>6 Y 8 DE JUNIO</t>
  </si>
  <si>
    <t>CHRISTIAN HERNANDEZ SANCHEZ</t>
  </si>
  <si>
    <t>13 Y 15 DE JUNIO</t>
  </si>
  <si>
    <t>S/N</t>
  </si>
  <si>
    <t>RUTILIO LÓPEZ ALTAMIRANO</t>
  </si>
  <si>
    <t>KIPATLA DERECHOS DE LOS NIÑOS (AS) A LA NO DISCRIMINACIÓN.</t>
  </si>
  <si>
    <t>QUÉ SON LOS DERECHOS HUMANOS. EL VALOR DE LA AMISTAD EN LA ESCUELA</t>
  </si>
  <si>
    <t>ARIO DE ROSALES</t>
  </si>
  <si>
    <t>08 DE JUNIO</t>
  </si>
  <si>
    <t>CINE DEBATE PELÍCULA SIN NOMBRE.</t>
  </si>
  <si>
    <t>LOS DERECHOS DE LA PERSONAS MIGRANTES. CHARLA Y DISCUSIÓN SOBRE EL DERECHO A UNA VIDA DIGNA.</t>
  </si>
  <si>
    <t>ARI-LE-04</t>
  </si>
  <si>
    <t>GABRIELA TERRAZAS GARCÍA</t>
  </si>
  <si>
    <t>CONFERENCIA DERECHOS DE LAS PERSONAS MIGRANTES</t>
  </si>
  <si>
    <t>LOS DERECHOS DE LA PERSONAS MIGRANTES Y LA LABOR QUE REALIZAN ORGANIZACIONES DE APOYO HUMANITARIO COMO “ESTAMOS UNIDOS MEXICANOS”</t>
  </si>
  <si>
    <t>21 DE JUNIO</t>
  </si>
  <si>
    <t>QUÉ SON LOS DERECHOS HUMANOS. REFLEXIONES SOBRE EL DERECHO A LA EDUCACIÓN Y EL DERECHO AL TIEMPO LIBRE.</t>
  </si>
  <si>
    <t>22 DE JUNIO</t>
  </si>
  <si>
    <t>JULIO CARRIZALES TORRES</t>
  </si>
  <si>
    <t>CONFERENCIA: "CRÓNICA DEL A.D.R 51/2012 DE LA SCJN."</t>
  </si>
  <si>
    <t>REFLEXIONES EN TORNO A LOS DERECHOS DE LAS PERSONAS MIGRANTES, DISERTACIÓN SOBRE LA CRÓNICA EN MENCIÓN.</t>
  </si>
  <si>
    <t>30 DE JUNIO</t>
  </si>
  <si>
    <t xml:space="preserve">PROTOCOLO DE ACTUACIÓN PARA QUIENES IMPARTEN JUSTICIA EN CASOS QUE AFECTAN PERSONAS MIGRANTES Y SUJETAS </t>
  </si>
  <si>
    <t xml:space="preserve">LOS DERECHOS DE LA PERSONAS MIGRANTES, REFLEXIÓN Y ANÁLISIS DEL PROTOCOLO DE ACTUACIÓN EN MENCIÓN, ELABORADO POR LA S.C.J.N.  </t>
  </si>
  <si>
    <t>MINISTRO en R. JOSE TRINIDAD LANZ CARDENAS</t>
  </si>
  <si>
    <t>CONFERENCIA</t>
  </si>
  <si>
    <t>VALLARTA Y SU INFLUENCIA EN LA JURISPRUDENCIA NACIONAL</t>
  </si>
  <si>
    <t>CAMPECHE</t>
  </si>
  <si>
    <t>LIC. PEDRO CRUZ DEL RIVERO</t>
  </si>
  <si>
    <t>SEMINARIO</t>
  </si>
  <si>
    <t>PROTECCIÓN Y PRESERVACIÓN DEL LUGAR DE INTERVENCIÓN Y CADENA DE CUSTODIA</t>
  </si>
  <si>
    <t>16 Y 17/06/2016</t>
  </si>
  <si>
    <t>LIC. ALVARO NIÑO CRUZ</t>
  </si>
  <si>
    <t>23 Y 24/06/2016</t>
  </si>
  <si>
    <t xml:space="preserve">LIC. JULIÁN ANDRADE REQUENA Y LIC. ORALIA SALOMÓN MORENO. </t>
  </si>
  <si>
    <t>MARTES DE CRÓNICAS</t>
  </si>
  <si>
    <t>DERECHOS DE LOS MIGRANTES</t>
  </si>
  <si>
    <t>7 Y 14/06/2016</t>
  </si>
  <si>
    <t>CUN-LE-006</t>
  </si>
  <si>
    <t>LIC. MARIA DEL CARMEN VILCHIS GÓMEZ</t>
  </si>
  <si>
    <t>CRÓNICAS</t>
  </si>
  <si>
    <t>DERECHO DE LAS PERSONAS MIGRANTES</t>
  </si>
  <si>
    <t>7,14,21,28 DE JUNIO</t>
  </si>
  <si>
    <t>$   0.00
$   0.00</t>
  </si>
  <si>
    <t>$  0.00
 $ 0.00
 $  0.00</t>
  </si>
  <si>
    <t>CUN-LE-005</t>
  </si>
  <si>
    <t>MTRO. LUIS DAVID COAÑA BE</t>
  </si>
  <si>
    <t>LA RESPONSABILIDAD PENAL DE LAS PERSONAS JURIICAS EN MEXICO</t>
  </si>
  <si>
    <t>09 DE JUNIO</t>
  </si>
  <si>
    <t>$   2,041.51
$   1,000.00</t>
  </si>
  <si>
    <t>$  0.00
 $ 0.00
 $ 1,996.30</t>
  </si>
  <si>
    <t>LIC. JUAN DANIEL CABALLERO CORRAL</t>
  </si>
  <si>
    <t>DIPLOMADO</t>
  </si>
  <si>
    <t>ACCESO A LA JUSTICIA EN MATERIA DE DERECHOS HUMANOS</t>
  </si>
  <si>
    <t>02 Y 03 DE JUNIO</t>
  </si>
  <si>
    <t>CUN-E-014</t>
  </si>
  <si>
    <t>MAGDO. RODRIGO MORENO TRUJILLO</t>
  </si>
  <si>
    <t>10 Y 11 DE JUNIO</t>
  </si>
  <si>
    <t>$   5,193.98
$  1,000.00</t>
  </si>
  <si>
    <t>$  4,987.39
 $ 0.00
 $  0.00</t>
  </si>
  <si>
    <t>CUN-E-015</t>
  </si>
  <si>
    <t>LIC. MAXIMILIANO CÁRDENAS DENHAM</t>
  </si>
  <si>
    <t>17 Y 18 DE JUNIO</t>
  </si>
  <si>
    <t>$   5,254.00
$ 1,299.00</t>
  </si>
  <si>
    <t>$ 6,186.70
 $ 0.00
 $  0.00</t>
  </si>
  <si>
    <t>CUN-E-016</t>
  </si>
  <si>
    <t>LIC. JORGE ROBERTO ORDOÑEZ ESCOBAR</t>
  </si>
  <si>
    <t>24 Y 25 DE JUNIO</t>
  </si>
  <si>
    <t>$  7,800.00
$  1,993.01</t>
  </si>
  <si>
    <t>$  6,907.69
 $ 0.00
 $  0.00</t>
  </si>
  <si>
    <t>CUN-E-017</t>
  </si>
  <si>
    <t>LICDA. XÓCHITL GODÍNEZ YSTEPAN</t>
  </si>
  <si>
    <t>PROTOCOLO DE ACTUACIONES</t>
  </si>
  <si>
    <t>PARA QUIENES IMPARTEN JUSTICIA EN CASOS QUE AFECTEN A PERSONAS MIGRANTES Y SIJETAS A PROTECCIÓN INTERNACIONAL</t>
  </si>
  <si>
    <t>16 DE JUNIO</t>
  </si>
  <si>
    <t>$  3,400.00
$  0.00</t>
  </si>
  <si>
    <t>$  0.00
 $ 0.00
 $  1,500.00</t>
  </si>
  <si>
    <t>LIC. ALEJANDRA MARGARITA SERRANO GARDUÑO</t>
  </si>
  <si>
    <t>LA ETAPA DE INVESTIGACIÓN EN EL NUEVO SISTEMA DE JUSTICIA PENAL</t>
  </si>
  <si>
    <t>27, 28, 29 Y 30 DE JUNIO</t>
  </si>
  <si>
    <t>$   0.00
$ 1,000.00</t>
  </si>
  <si>
    <t>LIC. JULIO CÉSAR MORENO ORENDAIN</t>
  </si>
  <si>
    <t>MTRA. ROSARIO RUBIO DÍAZ</t>
  </si>
  <si>
    <t>"ACCESO A LA JUSTICIA EN MATERIA DE DERECHOS HUMANOS"</t>
  </si>
  <si>
    <t>CELAYA</t>
  </si>
  <si>
    <t xml:space="preserve">03 Y 04 DE JUNIO DE 2016 </t>
  </si>
  <si>
    <t>CCJ-Celaya/RRC/E01/05/2016</t>
  </si>
  <si>
    <t>MTRO. RAMSÉS SAMAEL MONTOYA CAMARENA</t>
  </si>
  <si>
    <t xml:space="preserve">17 Y 18 DE JUNIO DE 2016 </t>
  </si>
  <si>
    <t>CHE-E-44</t>
  </si>
  <si>
    <t>PEDRO PABLO ÁLVAREZ VEGA</t>
  </si>
  <si>
    <t>EVENTO EN COLABORACIÓN CON LA COMISIÓN EJECUTIVA DE ATENCIÓN A VICTIMAS FASE 2 Y FASE 3, SISTEMA PENAL ACUSATORIO</t>
  </si>
  <si>
    <t>CHETUMAL</t>
  </si>
  <si>
    <t>CHE-E-45</t>
  </si>
  <si>
    <t>ELISEO BRICEÑO RUÍZ</t>
  </si>
  <si>
    <t>DIPLOMADO "ACCESO A LA JUSTICIA EN MATERIA DE DERECHOS HUMANOS"</t>
  </si>
  <si>
    <t>CHE-E-46</t>
  </si>
  <si>
    <t>CARLOS MARCELO BAQUEDANO GOROCICA</t>
  </si>
  <si>
    <t>09 Y 10 DE JUNIO</t>
  </si>
  <si>
    <t>GABRIELA PONCE BAEZ</t>
  </si>
  <si>
    <t>CHE-E-47</t>
  </si>
  <si>
    <t>JUAN MANUEL BECERRIL DE LA LLATA</t>
  </si>
  <si>
    <t>CHE-E-48</t>
  </si>
  <si>
    <t>BALDOMERO MENDOZA LÓPEZ</t>
  </si>
  <si>
    <t>SEMINARIO "LA ETAPA DE INVESTIGACIÓN EN EL NUEVO SISTEMA DE JUSTICIA PENAL"</t>
  </si>
  <si>
    <t>CHE-E-49</t>
  </si>
  <si>
    <t>16 Y 17 DE JUNIO</t>
  </si>
  <si>
    <t>CHE-E-50</t>
  </si>
  <si>
    <t>XOCHIL GODINEZ YSTEPAN</t>
  </si>
  <si>
    <t>PROTOCOLO "DE ACTUACIÓN PARA QUIENES IMPARTEN JUSTICIA EN CASOS QUE AFECTEN A PERSONAS MIGRANTES Y SUJETAS DE PROTECCIÓN INTERNACIONAL"</t>
  </si>
  <si>
    <t>CHE-E-51</t>
  </si>
  <si>
    <t>CARLOS EUGENIO SALCIDO BORDIER</t>
  </si>
  <si>
    <t>CURSO (VIDEOCONFERENCIA) "CAPACITEACIÓN EN EL USO DE LAS HERRAMIENTAS DE LOS SISTEMAS ELECTRÓNICOS DE CONSULTA DE TÉSIS Y EJECUTORIAS"</t>
  </si>
  <si>
    <t>06 Y 08 DE JUNIO</t>
  </si>
  <si>
    <t>CHE-E-52</t>
  </si>
  <si>
    <t>ARACELLY ADRIANA LARA MARTÍN</t>
  </si>
  <si>
    <t>MODULOS ITINERANTES DE ACCESO A LA INFORMACIÓN</t>
  </si>
  <si>
    <t>29 Y 30 DE JUNIO</t>
  </si>
  <si>
    <t>CHE-E-53</t>
  </si>
  <si>
    <t>JUAN LUIS HERNÁNDEZ SARABIA</t>
  </si>
  <si>
    <t>MARTES DE CRÓNICAS. CICLO DERECHOS DE LA PERSONAS MIGRANTES: PELICULA "SIN NOMBRE"</t>
  </si>
  <si>
    <t>07 DE JUNIO</t>
  </si>
  <si>
    <t>CHE-E-54</t>
  </si>
  <si>
    <t>MARTES DE CRÓNICAS. MESA REDONDA "DERECHOS DE LAS PERSONAS MIGRANTES"</t>
  </si>
  <si>
    <t>CHE-E-55</t>
  </si>
  <si>
    <t>LEOPOLDO GABRIEL CAMPOS BALAM</t>
  </si>
  <si>
    <t>CHE-E-56</t>
  </si>
  <si>
    <t>PERSONAL DE CRÓNICAS DE LA DGCCJ</t>
  </si>
  <si>
    <t>MARTES DE CRÓNICAS. VIDEOCONFERENCIA: PRESENTACIÓN DE CRÓNICAS "DERECHOS DE LAS PERSONAS MIGRANTES"</t>
  </si>
  <si>
    <t>CHE-E-57</t>
  </si>
  <si>
    <t>MARTES DE CRÓNICAS. CONFERENCIA CENTRO DE ESTUDIOS CONTITUCIONALES "DERECHOS DE LAS PERSONAS MIGRANTES"</t>
  </si>
  <si>
    <t>28 DE JUNIO</t>
  </si>
  <si>
    <t>CHE-E-58</t>
  </si>
  <si>
    <t>LUIS AGUIRRE OCAÑA</t>
  </si>
  <si>
    <t>TALLER "REÓRICO-PRÁCTICO DE JUICIOS FAMILIARES"</t>
  </si>
  <si>
    <t>CHE-E-59</t>
  </si>
  <si>
    <t>ANA LUISA GARCÍA HEREDIA</t>
  </si>
  <si>
    <t>CHI-E-007-2016</t>
  </si>
  <si>
    <t>REYES RODRÍGUEZ MONDRAGÓN</t>
  </si>
  <si>
    <t>DERECHOS HUMANOS</t>
  </si>
  <si>
    <t>CHIHUAHUA</t>
  </si>
  <si>
    <t>1 Y 2 DE JUNIO
DE 2016</t>
  </si>
  <si>
    <t>CHI-LE-05-2016</t>
  </si>
  <si>
    <t>ANA ISABEL PÉREZ PONCE</t>
  </si>
  <si>
    <t>SEMINARIO MEDIOS ALTERNATIVOS</t>
  </si>
  <si>
    <t>MEDIOS ALTERNATIVOS</t>
  </si>
  <si>
    <t>CJZ-LE-005</t>
  </si>
  <si>
    <t>BLANCA CYNTHIA NAVARRETE GARCÍA</t>
  </si>
  <si>
    <t>MARTES DE CRÓNICAS: DERECHO DE LAS PERSONAS MIGRANTES                                                                         CINE DEBATE: "SIN NOMBRE".</t>
  </si>
  <si>
    <t>DERECHO DE LAS PERSONAS MIGRANTES                                                                         CINE DEBATE: "SIN NOMBRE".</t>
  </si>
  <si>
    <t>07 DE JUNIO.</t>
  </si>
  <si>
    <t>BLANCA CYNTHIA NAVARRETE GARCÍA Y ROCÍO MELÉNDEZ DOMÍNGUEZ</t>
  </si>
  <si>
    <t xml:space="preserve">MARTES DE CRÓNICAS: MESA REDONDA "DERECHO DE LAS PERSONAS MIGRANTES".                 </t>
  </si>
  <si>
    <t xml:space="preserve">"DERECHO DE LAS PERSONAS MIGRANTES".   </t>
  </si>
  <si>
    <t>14 DE JUNIO.</t>
  </si>
  <si>
    <t>ARTURO DÍAZ SAN VICENTE</t>
  </si>
  <si>
    <t xml:space="preserve">MARTES DE CRÓNICAS: PRESENTACIÓN DE CRÓNICAS "DERECHO DE LAS PERSONAS MIGRANTES".  </t>
  </si>
  <si>
    <t xml:space="preserve">"DERECHO DE LAS PERSONAS MIGRANTES". </t>
  </si>
  <si>
    <t>21 DE JUNIO.</t>
  </si>
  <si>
    <t>ROBERTO LARA CHAGOYAN</t>
  </si>
  <si>
    <t xml:space="preserve">MARTES DE CRÓNICAS: CONFERENCIA CEC "DERECHO DE LAS PERSONAS MIGRANTES".          </t>
  </si>
  <si>
    <t xml:space="preserve">"DERECHO DE LAS PERSONAS MIGRANTES".        </t>
  </si>
  <si>
    <t>28 DE JUNIO.</t>
  </si>
  <si>
    <t>ROCÍO MÉLENDEZ DOMÍNGUEZ</t>
  </si>
  <si>
    <t>CONFERENCIA: "PROTOCOLO DE ACTUACIÓN PARA QUIENES IMPARTEN JUSTICIA EN CASOS QUE AFECTEN A PERSONAS MIGRANTES Y SUJETAS DE PROTECCIÓN INTERNACIONAL".</t>
  </si>
  <si>
    <t>"PROTOCOLO DE ACTUACIÓN PARA QUIENES IMPARTEN JUSTICIA EN CASOS QUE AFECTEN A PERSONAS MIGRANTES Y SUJETAS DE PROTECCIÓN INTERNACIONAL".</t>
  </si>
  <si>
    <t>20 DE JUNIO.</t>
  </si>
  <si>
    <t>OSCAR BETHOVEN BARVA JACINTO</t>
  </si>
  <si>
    <t>CURSO "CURSO DE CAPACITACIÓN EN EL USO Y APROVECHAMIENTO DE LAS  HERRAMIENTAS DE LOS SISTEMAS ELECTRONICOS DE CONSULTA DE TESIS Y EJECUTORIAS DE LA SUPREMA CORTE DE JUSTICIA DE LA NACION".</t>
  </si>
  <si>
    <t>"CAPACITACIÓN EN EL USO Y APROVECHAMIENTO DE LAS  HERRAMIENTAS DE LOS SISTEMAS ELECTRONICOS DE CONSULTA DE TESIS Y EJECUTORIAS DE LA SUPREMA CORTE DE JUSTICIA DE LA NACION".</t>
  </si>
  <si>
    <t>13 Y 15 DE JUNIO.</t>
  </si>
  <si>
    <t>JOSÉ ANTONIO CAMARILLO HINOJOSA</t>
  </si>
  <si>
    <t>SEMINARIO DE ARGUMENTACIÓN JURÍDICA.</t>
  </si>
  <si>
    <t>ARGUMENTACIÓN JURÍDICA.</t>
  </si>
  <si>
    <t>08 Y 10 DE JUNIO.</t>
  </si>
  <si>
    <t>JOSÉ UNIVERSO BAUTISTA FUERTE</t>
  </si>
  <si>
    <t>09 Y 13 DE JUNIO.</t>
  </si>
  <si>
    <t>KARLA IDALY FLORES MORALES Y CARLOS ALBERTO MARTÍNEZ BELTRÁN</t>
  </si>
  <si>
    <t>SEMINARIO "LA ETAPA DE INVESTIGACIÓN EN EL NUEVO SISTEMA DE JUSTICIA PENAL".</t>
  </si>
  <si>
    <t>"LA ETAPA DE INVESTIGACIÓN EN EL NUEVO SISTEMA DE JUSTICIA PENAL".</t>
  </si>
  <si>
    <t>27, 28, 29 Y 30 DE JUNIO.</t>
  </si>
  <si>
    <t xml:space="preserve">CJZ-LE-005  CJZ-E-006  </t>
  </si>
  <si>
    <t>JOSÉ DE JESÚS CRUZ SIBAJA</t>
  </si>
  <si>
    <t>DIPLOMADO "ACCESO A LA JUSTICIA EN MATERIA DE DERECHOS HUMANOS" 2016.</t>
  </si>
  <si>
    <t>MEDIOS DE CONTROL CONSTITUCIONAL.</t>
  </si>
  <si>
    <t>03 y 04 DE JUNIO.</t>
  </si>
  <si>
    <t xml:space="preserve">CJZ-LE-005  CJZ-E-007  </t>
  </si>
  <si>
    <t>ALEJANDRO OLVERA ACEVEDO</t>
  </si>
  <si>
    <t>MEDIOS DE IMPUGNACIÓN EN MATERIA ELECTORAL.</t>
  </si>
  <si>
    <t>09 y 10 DE JUNIO.</t>
  </si>
  <si>
    <t xml:space="preserve"> FLAVIO GALVÁN RIVERA</t>
  </si>
  <si>
    <t>10 DE JUNIO.</t>
  </si>
  <si>
    <t xml:space="preserve">CJZ-LE-005  CJZ-E-008  </t>
  </si>
  <si>
    <t>ENRIQUE CARPIZO AGUILAR</t>
  </si>
  <si>
    <t xml:space="preserve">ACCIONES COLECTIVAS Y ANTECEDENTES DEL JUICIO DE AMPARO. </t>
  </si>
  <si>
    <t>16 y 17 DE JUNIO.</t>
  </si>
  <si>
    <t xml:space="preserve">CJZ-LE-005  CJZ-E-009  </t>
  </si>
  <si>
    <t>EL JUICIO DE AMPARO.</t>
  </si>
  <si>
    <t>22 y 23 DE JUNIO.</t>
  </si>
  <si>
    <t xml:space="preserve">CJZ-LE-006  CJZ-E-010  </t>
  </si>
  <si>
    <t>MARÍA DE LOURDES LOZANO MENDOZA</t>
  </si>
  <si>
    <t>PRESENTACIÓN DE LIBRO "LA DESAPARICIÓN FORZADA DE PERSONAS EN MÉXICO".</t>
  </si>
  <si>
    <t>"LA DESAPARICIÓN FORZADA DE PERSONAS EN MÉXICO".</t>
  </si>
  <si>
    <t>24 DE JUNIO.</t>
  </si>
  <si>
    <t>CDO-LE-005</t>
  </si>
  <si>
    <t>ARIEL AYALA PEREZ</t>
  </si>
  <si>
    <t>CICLO DE PRESENTACIONES DE CRONICAS Y RESEÑAS DEL PLENO Y DE LAS SALAS DE LA SUPREMA CORTE DE JUSTICIA DE LA NACION DERECHOS DE LAS PERSONAS MIGRANTES</t>
  </si>
  <si>
    <t xml:space="preserve">PROYECCION DE LA PELICULA: SIN NOMBRE </t>
  </si>
  <si>
    <t>$0.00             $0.00</t>
  </si>
  <si>
    <t>$0.00                $0.00           $0.00</t>
  </si>
  <si>
    <t>MESA DE DEBATE SOBRE EL TEMA DEL DERECHO DE LAS PERSONAS MIGRANTES</t>
  </si>
  <si>
    <t>14 D EJUNIO</t>
  </si>
  <si>
    <t>CDO-E-013</t>
  </si>
  <si>
    <t>ROSENDO ARRAYALES TERAN</t>
  </si>
  <si>
    <t>$0.00             $1,000.00</t>
  </si>
  <si>
    <t>$1,575.00                $1,209.00           $320.00</t>
  </si>
  <si>
    <t>RAFAEL ALFONSO COTA ARMENTA</t>
  </si>
  <si>
    <t xml:space="preserve">14 DE JUNIO </t>
  </si>
  <si>
    <t>ARTURO DIAZ SAN VICENTE</t>
  </si>
  <si>
    <t xml:space="preserve">PRESENTACION DE LA CRONICA DE UN CASO RESUELTO POR LA PRIMERA SALA DE LA SUPREMA CORTE DE JUSTICIA DE LA NACION. SENTENCIA EN QUE SE TOCA UNA PROBLEMATICA A LA QUE SE ENFRENTAN LAS PERSONAS QUE TRANSITAN POR NUESTRO PAIS, AMPARO DIRECTO EN REVISION 51/2012.  </t>
  </si>
  <si>
    <t xml:space="preserve">CENTRO DE ESTUDIOS CONSTITUCIONALES DE LA SCJN </t>
  </si>
  <si>
    <t xml:space="preserve">MESA DE ANALISIS DE LA RESOLUCION DE LA SUPREMA CORTE DE JUSTICIA DE LA NACION, A CARGO DEL CENTRO DE ESTUDIOS CONSTITUCIONALES (ANALISIS DE LA SENTENCIA ADR 51/2012.) </t>
  </si>
  <si>
    <t xml:space="preserve">28 DE JUNIO </t>
  </si>
  <si>
    <t>CDO-E-014</t>
  </si>
  <si>
    <t>CHRISTIAN HERANDEZ SANCHEZ</t>
  </si>
  <si>
    <t xml:space="preserve">SEMINARIO: PROTECCION Y  PRESERVACION DEL LUGAR DE INTERVENCION Y CADENA DE CUSTODIA. </t>
  </si>
  <si>
    <t xml:space="preserve"> MODULO I: PROTECCION Y PRESERVACION DEL LUGAR DE INTERVENCION</t>
  </si>
  <si>
    <t>3 Y 4 DE JUNIO</t>
  </si>
  <si>
    <t>$6,517.20             $1,730.00</t>
  </si>
  <si>
    <t>$6,120.00                $0.00           $500.00</t>
  </si>
  <si>
    <t>CDO-E-015</t>
  </si>
  <si>
    <t>MODULO II: PROCESAMIENTO DEL LUGAR DE INTERVENCION</t>
  </si>
  <si>
    <t xml:space="preserve">10 Y 11 DE JUNIO </t>
  </si>
  <si>
    <t>$5,906.19             $1,984.00</t>
  </si>
  <si>
    <t>$5,199.00                $0.00           $347.54</t>
  </si>
  <si>
    <t>CDO-E-016</t>
  </si>
  <si>
    <t>RAFAEL COELLO CETINA</t>
  </si>
  <si>
    <t>CONFERENCIA MAGISTRAL: “PROBLEMAS ACTUALES SOBRE EL CONTROL DIFUSO Y LA INTERPRETACION CONSTITUCIONAL”</t>
  </si>
  <si>
    <t>“PROBLEMAS ACTUALES SOBRE EL CONTROL DIFUSO Y LA INTERPRETACION CONSTITUCIONAL”</t>
  </si>
  <si>
    <t>17 DE JUNIO</t>
  </si>
  <si>
    <t>$5,317.00                $0.00           $0.00</t>
  </si>
  <si>
    <t>CDO-E-017</t>
  </si>
  <si>
    <t>JAVIER PEREZ CHAVEZ</t>
  </si>
  <si>
    <t xml:space="preserve">SEMINARIO: “LA ETAPA DE INVESTIGACION EN EL NUEVO SISTEMA DE JUSTICIA PENAL” </t>
  </si>
  <si>
    <t>A.FORMAS DE INVESTIGACION
B.CARPETA DE INVESTIGACION
C.MEDIDAS DE PROTECCION DURANTE LA INVESTIGACION Y PROVIDENCIAS PRECAUTORIAS</t>
  </si>
  <si>
    <t>22 Y 23 DE JUNIO</t>
  </si>
  <si>
    <t>$3,860.81             $1,816.00</t>
  </si>
  <si>
    <t>$0.00                $1,060.18           $0.00</t>
  </si>
  <si>
    <t>CDO-E-018</t>
  </si>
  <si>
    <t xml:space="preserve">ULISES LOPEZ AGUILAR </t>
  </si>
  <si>
    <t>D. FORMAS DE TERMINACION ANTICIPADA DE LA INVESTIGACION
E. AUDIENCIA INICIAL
F. CIERRE DE INVESTIGACION</t>
  </si>
  <si>
    <t>$3,157.40             $2,000.00</t>
  </si>
  <si>
    <t>$0.00                $1,190.00           $0.00</t>
  </si>
  <si>
    <t>BEATRIZ SALCIDO GRIJALVA</t>
  </si>
  <si>
    <t>CONFERENCIA: PRESENTACION DE PROTOCOLO DE ACTUACION PARA QUIENES IMPARTEN JUSTICIA EN CASOS QUE AFECTEN A PERSONAS MIGRANTES Y SUJETAS DE PROTECCION INTERNACIONAL.</t>
  </si>
  <si>
    <t>PROTOCOLO DE ACTUACION PARA QUIENES IMPARTEN JUSTICIA EN CASOS QUE AFECTEN A PERSONAS MIGRANTES Y SUJETAS DE PROTECCION INTERNACIONAL.</t>
  </si>
  <si>
    <t>ALBERTO PEREZ DAYAN</t>
  </si>
  <si>
    <t>DIPLOMADO ACCESO A LA JUSTICIA EN MATERIA DE DERECHOS HUMANOS (VIDEOCONFERENCIA)</t>
  </si>
  <si>
    <t>MODELO GENERAL DE CONTROL DE CONVENCIONALIDAD</t>
  </si>
  <si>
    <t>10 DE JUNIO</t>
  </si>
  <si>
    <t>JORGE PARDO REBOLLEDO</t>
  </si>
  <si>
    <t>EL JUICIO DE AMPARO COMO MEDIO DE ACCESO A LA JUSTICIA EN MATERIA DE DERECHOS HUMANOS</t>
  </si>
  <si>
    <t>24 DE JUNIO</t>
  </si>
  <si>
    <t>VIC-LE-005</t>
  </si>
  <si>
    <t>MTRO. RENE CASOLUENGO</t>
  </si>
  <si>
    <t>1 Y 2 DE JUNIO</t>
  </si>
  <si>
    <t>DR. JOSE MIGUEL CABRALES LUCIO</t>
  </si>
  <si>
    <t>8 Y 9 DE JUNIO</t>
  </si>
  <si>
    <t>LIC. JORGE ZOROLA VILLARREAL</t>
  </si>
  <si>
    <t>15 Y 16 DE JUNIO</t>
  </si>
  <si>
    <t>DRA. MA. TAIDE GARZA GUERRA</t>
  </si>
  <si>
    <t>MARTES DE CRÓNICAS "DERECHOS DE LOS INMIGRANTES"</t>
  </si>
  <si>
    <t>MAGDO. PEDRO LARA MENDIOLA</t>
  </si>
  <si>
    <t>DRA. MA. DE LA LUZ GUEVARA CALDERÓN</t>
  </si>
  <si>
    <t>DRA, LIDIA DEL ROCIO REYES RAMÍREZ</t>
  </si>
  <si>
    <t>SEMINARIO "LA ETAPA DE INVESTIGACION EN EL NUEVO SISTEMA DE JUSTICIA PENAL" EN TAMPICO, TAMAULIPAS</t>
  </si>
  <si>
    <t>03 DE JUNIO</t>
  </si>
  <si>
    <t>LIC. LUIS FRANCISCO GONZALEZ SANCHEZ</t>
  </si>
  <si>
    <t>04 DE JUNIO</t>
  </si>
  <si>
    <t>MTRO. PABLO DAVID CRESPO DE LA CONCHA</t>
  </si>
  <si>
    <t>LIC. REYNA KARINA TORRES BARRIENTOS</t>
  </si>
  <si>
    <t>25 DE JUNIO</t>
  </si>
  <si>
    <t>MAGDO. XAVIER RIOS VERGARA</t>
  </si>
  <si>
    <t>CONFERENCIA "ANECDOTARIO DE UN MAGISTRADO JUBILADO"</t>
  </si>
  <si>
    <t>02 DE JUNIO</t>
  </si>
  <si>
    <t>MAGDO. JUAN MANUEL VEGA SANCHEZ</t>
  </si>
  <si>
    <t>CONFERENCIA "REFLEXIONES EN TORNO AL INTERES SUPERIOR DEL MENOR"</t>
  </si>
  <si>
    <t>PRESENTACIÓN DEL PROTOCOLO DE ACTUACIÓN EN CASOS QUE AFECTEN A MIGRANTES</t>
  </si>
  <si>
    <t>MTRA. REYNA KARINA TORRES BARRIENTOS</t>
  </si>
  <si>
    <t>TALLER SOBRE EL SISTEMA PENAL ACUSATORIO</t>
  </si>
  <si>
    <t xml:space="preserve">01 DE JUNIO </t>
  </si>
  <si>
    <t>JUEZA LORENA JOSEFINA PÉREZ ROMO</t>
  </si>
  <si>
    <t>TALLER SISTEMA PENAL ACUSATORIO</t>
  </si>
  <si>
    <t>AUDIENCIA INICIAL, AUDIENCIA DE ETAPA INTERMEDIA Y ETAPA DE JUICIO ORAL</t>
  </si>
  <si>
    <t>COLIMA</t>
  </si>
  <si>
    <t>1 DE JUNIO DE 2016</t>
  </si>
  <si>
    <t>0.00                                                       0.00</t>
  </si>
  <si>
    <t>0.00                                                       0.00                                             0.00</t>
  </si>
  <si>
    <t>COL-E-016-2016</t>
  </si>
  <si>
    <t>MTRO. MIGUEL BARBA MEDINA</t>
  </si>
  <si>
    <t>DIPLOMADO ACCESO A LA JUSTICIA EN MATERIA DE DERECHOS HUMANOS</t>
  </si>
  <si>
    <t>MEDIOS DE IMPUGNACIÓN EN MATERIA ELECTORAL</t>
  </si>
  <si>
    <t>3 Y 4 DE JUNIO DE 2016</t>
  </si>
  <si>
    <t>3,115.00                                                       2,000.00</t>
  </si>
  <si>
    <t>0.00                                                       1,320.00                                             0.00</t>
  </si>
  <si>
    <t>COL-E-019-2016</t>
  </si>
  <si>
    <t>MAGDO. MARTÍN UBALDO MARISCAL ROJAS</t>
  </si>
  <si>
    <t>CURSO DIALECTICA ENTRE EL SISTEMA PENAL ACUSATORIO Y EL JUICIO DE AMPARO</t>
  </si>
  <si>
    <t>DIALECTICA ENTRE EL SISTEMA PENAL ACUSATORIO Y EL JUICIO DE AMPARO</t>
  </si>
  <si>
    <t>1,425.99                                                       1,734.00</t>
  </si>
  <si>
    <t>8,002.00                                                       0.00                                             20.00</t>
  </si>
  <si>
    <t>DR. JOSÉ GUILLERMO RUELAS OCAMPO</t>
  </si>
  <si>
    <t>MARTES DE CRÓNICAS. CINE DEBATE. PROYECCIÓN DE PELÍCULA SIN NOMBRE</t>
  </si>
  <si>
    <t>7 DE JUNIO DE 2016</t>
  </si>
  <si>
    <t>COL-E-017-2016</t>
  </si>
  <si>
    <t>MAGDA. MARTHA LETICIA MURO ARELLANO</t>
  </si>
  <si>
    <t>ACCIONES COLECTIVAS Y ANTECEDENTES DEL JUICIO DE AMPARO</t>
  </si>
  <si>
    <t>2,651.00                                                       1,409.00</t>
  </si>
  <si>
    <t>LIC. LUIS ENRIQUE RADBRUCH SÁNCHEZ</t>
  </si>
  <si>
    <t>MARTES DE CRÓNICAS. MESA REDONDA. DERECHO DE LAS PERSONAS MIGRANTES</t>
  </si>
  <si>
    <t>LIC. SERGIO MONTIEL CAUDILLO</t>
  </si>
  <si>
    <t>LIC. JORGE RODRÍGUEZ PÉREZ</t>
  </si>
  <si>
    <t>JUICIO DE AMPARO DIRECTO</t>
  </si>
  <si>
    <t>17 DE JUNIO DE 2016</t>
  </si>
  <si>
    <t>COL-E-018-2016</t>
  </si>
  <si>
    <t>MAGDA. ADRIANA LETICIA CAMPUZANO GALLEGOS</t>
  </si>
  <si>
    <t>JUICIO DE AMPARO INDIRECTO</t>
  </si>
  <si>
    <t>18 DE JUNIO DE 2016</t>
  </si>
  <si>
    <t>1,647.00                                                       847.00</t>
  </si>
  <si>
    <t>6,826.00               0.00                                                                                                    20.00</t>
  </si>
  <si>
    <t>COL-E-020-2016</t>
  </si>
  <si>
    <t>MTRA. DULCE ALEJANDRA CAMACHO ORTIZ</t>
  </si>
  <si>
    <t>SEMINARIO ARGUMENTACIÓN JURÍDICA</t>
  </si>
  <si>
    <t>ARGUMENTACIÓN JURÍDICA</t>
  </si>
  <si>
    <t>2,898.00                                                       1,790.64</t>
  </si>
  <si>
    <t>6,826.00               0.00                                                                                                    0.00</t>
  </si>
  <si>
    <t>COL-E-021-2016</t>
  </si>
  <si>
    <t>MTRO. LUIS ENRIQUE GONZÁLEZ ARAIZA</t>
  </si>
  <si>
    <t>PRESENTACIÓN DE PROTOCOLO DE ACTUACIÓN PARA QUIENES IMPARTEN JUSTICIA EN CASOS QUE AFECTEN A PERSONAS MIGRANTES Y SUJETAS DE PROTECCIÓN INTERNACIONAL</t>
  </si>
  <si>
    <t>PROTOCOLO DE ACTUACIÓN PARA QUIENES IMPARTEN JUSTICIA EN CASOS QUE AFECTEN A PERSONAS MIGRANTES Y SUJETAS DE PROTECCIÓN INTERNACIONAL</t>
  </si>
  <si>
    <t>29 DE JUNIO DE 2016</t>
  </si>
  <si>
    <t>1,449.00                                                       936.00</t>
  </si>
  <si>
    <t>ZIV-82</t>
  </si>
  <si>
    <t>OCTAVIO FEDERICO LAZCANO PAEZ</t>
  </si>
  <si>
    <t>TALLER</t>
  </si>
  <si>
    <t>LITIGACION ORAL</t>
  </si>
  <si>
    <t>CUERNAVACA</t>
  </si>
  <si>
    <t>01 DE JUNIO DE 2016</t>
  </si>
  <si>
    <t>ZIV-83</t>
  </si>
  <si>
    <t>ISRAEL LINARES CARRILLO</t>
  </si>
  <si>
    <t>CCJ-CUE-302-2016</t>
  </si>
  <si>
    <t>LUIS GONZALEZ PLASCENCIA</t>
  </si>
  <si>
    <t>LA SITUACION DE LOS DERECHOS ECONOMICOS, SOCIALES, CULTURALES Y AMBIENTALES EN MEXICO</t>
  </si>
  <si>
    <t>03 DE JUNIO DE 2016</t>
  </si>
  <si>
    <t>CUE-UE-07</t>
  </si>
  <si>
    <t>CUE-E-23-16</t>
  </si>
  <si>
    <t>JORGE ROBERTO ORDOÑEZ ESCOBAR</t>
  </si>
  <si>
    <t>DIPLOMADO "EL ACCESO A LA JUSTICIA EN MATERIA DE DERECHOS HUMANOS"</t>
  </si>
  <si>
    <t>MODULO IV. ACCESO A LA JUSTICIA NACIONAL DE DERECHOS HUMANOS. EXPERIENCIA LOCAL</t>
  </si>
  <si>
    <t>CUE-E-20-16</t>
  </si>
  <si>
    <t>DGCCJ-3701</t>
  </si>
  <si>
    <t>CLAUDIA LORENA MALDONADO CAMPOS</t>
  </si>
  <si>
    <t>LAS HERRAMIENTAS TECNOLOGICAS DEL PODER JUDICIAL DE LA FEDERACION</t>
  </si>
  <si>
    <t>7 Y 8 DE JUNIO DE 2016</t>
  </si>
  <si>
    <t>HANALLELI GONZALEZ ALCOCER</t>
  </si>
  <si>
    <t>LAS HERRAMIENTAS TECNOLOGIAS DEL PODER JUDICIAL DE LA FEDERACION</t>
  </si>
  <si>
    <t>HERTINO AVILES ALBAVERA</t>
  </si>
  <si>
    <t>MODULO V. MEDIOS DE CONTROL CONSTITUCIONAL (MEDIOS DE IMPUGNACION EN MATERIA ELECTORAL 1 Y 2)</t>
  </si>
  <si>
    <t>8 DE JUNIO DE 2016</t>
  </si>
  <si>
    <t>ALEJANDRO CRUZ RAMIREZ</t>
  </si>
  <si>
    <t>MODULO V. MEDIOS DE CONTROL CONSTITUCIONAL. ARTICULO 105 CONSTITUCIONAL</t>
  </si>
  <si>
    <t>CUE-E-21-16</t>
  </si>
  <si>
    <t>FIDELFA HERRERA MARTINEZ</t>
  </si>
  <si>
    <t>MARTES DE CRONICAS</t>
  </si>
  <si>
    <t>MESA REDONDA. LOS DERECHOS DE LAS PERSONAS MIGRANTES.</t>
  </si>
  <si>
    <t>ADRIANA SALDAÑA RAMIREZ</t>
  </si>
  <si>
    <t>ZIV-21</t>
  </si>
  <si>
    <t>CARLOS BARRETO ZAMUDIO</t>
  </si>
  <si>
    <t>PRESENTACION DE LIBRO</t>
  </si>
  <si>
    <t>"GOBERNADORES: ENTREVISTAS SOBRE LA DEMOCRATIZACIÓN EN MORELOS: 1988-2012"</t>
  </si>
  <si>
    <t>15 DE JUNIO DE 2016</t>
  </si>
  <si>
    <t>MARIA VICTORIA CRESPO</t>
  </si>
  <si>
    <t>OSCAR SERGIO HERNANDEZ BENITEZ</t>
  </si>
  <si>
    <t>MARIA COLIN</t>
  </si>
  <si>
    <t>MODULO V. MEDIOS DE CONTRIOL CONSTITUCIONAL (ACCIONES COLECTIVAS Y ANTECEDENTES DEL JUICIO DE AMPARO)</t>
  </si>
  <si>
    <t>16 DE JUNIO DE 2016</t>
  </si>
  <si>
    <t>DGCCJ-3699</t>
  </si>
  <si>
    <t>JULIO CESAR CRUZ RICARDEZ</t>
  </si>
  <si>
    <t>"LA PRUEBA EN LOS PROCEDIMIENTOS SANCIONADORES ELECTORALES"</t>
  </si>
  <si>
    <t>LUIS MIGUEL CANO LOPEZ</t>
  </si>
  <si>
    <t>MODULO V. MEDIOS DE CONTROL CONSTITUCIONAL (ACCIONES COLECTIVAS Y ANTECEDENTES DEL JUICIO DE AMPARO)</t>
  </si>
  <si>
    <t>CUE-E-22-16</t>
  </si>
  <si>
    <t>ZIV-13</t>
  </si>
  <si>
    <t>ALBERTO CHRISTOPHER PERALTA DOMINGUEZ</t>
  </si>
  <si>
    <t>"META-MODELO ECO 2, APUNTES SOBRE PREVENCION Y REDUCCION DE RIESGOS Y DAÑOS ASOCIADOS AL CONSUMO DE SUSTANCIAS PSICOACTIVAS"</t>
  </si>
  <si>
    <t>20 DE JUNIO DE 2016</t>
  </si>
  <si>
    <t>ZIV-14</t>
  </si>
  <si>
    <t>JUAN MACHIN RAMIREZ</t>
  </si>
  <si>
    <t>ZIV-15</t>
  </si>
  <si>
    <t>ROSALIA MARTINEZ DE LEON</t>
  </si>
  <si>
    <t>JOSE ROBERTO DIAZ ARTEAGA</t>
  </si>
  <si>
    <t>"HECHOS DE TRANSITO TERRESTRE EN EL NUEVO SISTEMA DE JUSTICIA PENAL"</t>
  </si>
  <si>
    <t>CCJ-CUE-432-2016</t>
  </si>
  <si>
    <t>ALEJANDRA RABASA SALINAS</t>
  </si>
  <si>
    <t>SEMINARIO EN DERECHO AMBIENTAL</t>
  </si>
  <si>
    <t>AGUA, AMBIENTE Y DERECHOS HUMANOS</t>
  </si>
  <si>
    <t>23 Y 24 DE JUNIO DE 2016</t>
  </si>
  <si>
    <t>CUE-UE-08</t>
  </si>
  <si>
    <t>CUE-E-027</t>
  </si>
  <si>
    <t>ANAID VELASCO RAMIREZ</t>
  </si>
  <si>
    <t>23 DE JUNIO DE 2016</t>
  </si>
  <si>
    <t>CUE_UE-08</t>
  </si>
  <si>
    <t>CUE-E-026</t>
  </si>
  <si>
    <t>ANDREA DAVIDE ULISSE CERAMI</t>
  </si>
  <si>
    <t>CUE-E-025</t>
  </si>
  <si>
    <t>EDGAR ALEJANDRO GOMEZ JAIMES</t>
  </si>
  <si>
    <t>CUE-E-028</t>
  </si>
  <si>
    <t>JORGE MANUEL HORI FOJACO</t>
  </si>
  <si>
    <t>24 DE JUNIO DE 2016</t>
  </si>
  <si>
    <t>ALONSO AGUILAR IBARRA</t>
  </si>
  <si>
    <t>OSMANY LICONA QUITERIO</t>
  </si>
  <si>
    <t>LETICIA BONIFAZ ALFONZO</t>
  </si>
  <si>
    <t>CARLOS ALFREDO SOTO MORALES</t>
  </si>
  <si>
    <t>ANALISIS DEL AMPARO INDIRECTO 1885/2015 DEL XVIII CIRCUITO. MATRIMONIO IGUALITARIO</t>
  </si>
  <si>
    <t>CUE-E-24-16</t>
  </si>
  <si>
    <t>ZIV-76</t>
  </si>
  <si>
    <t>SERGIO ARTURO GUERRERO OLVERA</t>
  </si>
  <si>
    <t>SIN DEMOCRACIA NO HAY PARTIDOS POLITICOS</t>
  </si>
  <si>
    <t>27 DE JUNIO DE 2016</t>
  </si>
  <si>
    <t>NICOLAS LOZA OTERO</t>
  </si>
  <si>
    <t>EVENTO DE PROGRAMA NIVEL 1 (3654)</t>
  </si>
  <si>
    <t>PRESENTACION DE PROTOCOLO DE ACTUACION</t>
  </si>
  <si>
    <t>PROTOCOLO DE ACTUACION PARA QUIENES IMPARTEN JUSTICIA EN CASOS QUE AFECTEN A PERSONAS MIGRANTES Y SUJETAS DE PROTECCION INTERNACIONAL</t>
  </si>
  <si>
    <t xml:space="preserve">29 DE JUNIO </t>
  </si>
  <si>
    <t>DGCCJ-3692</t>
  </si>
  <si>
    <t>29 Y 30 DE JUNIO DE 2016</t>
  </si>
  <si>
    <t>CUL-LE-004</t>
  </si>
  <si>
    <t>CUL-E-022</t>
  </si>
  <si>
    <t>CUL-E-023</t>
  </si>
  <si>
    <t>CUL-E-024</t>
  </si>
  <si>
    <t>CUL-E-025</t>
  </si>
  <si>
    <t>CUL-E-026</t>
  </si>
  <si>
    <t>CUL-E-027</t>
  </si>
  <si>
    <t>DUR-E-045</t>
  </si>
  <si>
    <t>ROBERTO HERRERA HERNÁNDEZ</t>
  </si>
  <si>
    <t>DURANGO</t>
  </si>
  <si>
    <t>DUR-E-046</t>
  </si>
  <si>
    <t>MIGUEL ALVARADO ESQUIVEL</t>
  </si>
  <si>
    <t>DUR-E-047</t>
  </si>
  <si>
    <t>RAÚL PANTOJA BARANDA</t>
  </si>
  <si>
    <t>DUR-E-048</t>
  </si>
  <si>
    <t>JUAN RÍOS LOPEZ</t>
  </si>
  <si>
    <t>DUR-E-049</t>
  </si>
  <si>
    <t>GUILLERMO MACIAS SOTO</t>
  </si>
  <si>
    <t>PELÍCULA "SIN NOMBRE"</t>
  </si>
  <si>
    <t xml:space="preserve">7 DE JUNIO </t>
  </si>
  <si>
    <t>DUR-E-050</t>
  </si>
  <si>
    <t>ANAHÍ LEÓN CEBALLOS</t>
  </si>
  <si>
    <t>MESA REDONDA</t>
  </si>
  <si>
    <t>"DERECHOS DE LAS PERSONAS MIGRANTES"</t>
  </si>
  <si>
    <t>DUR-E-051</t>
  </si>
  <si>
    <t>VELIA BARRAGÁN CISNEROS</t>
  </si>
  <si>
    <t>DUR-E-052</t>
  </si>
  <si>
    <t>ARNULFO LEÓN CAMPOS</t>
  </si>
  <si>
    <t>DUR-E-053</t>
  </si>
  <si>
    <t>ENRIQUE ARRIETA SILVA</t>
  </si>
  <si>
    <t>"LA VERDAD HISTÓRICA DE LA REVOLUCIÓN EN DURANGO"</t>
  </si>
  <si>
    <t>DUR-E-054</t>
  </si>
  <si>
    <t>"AMPARO DIRECTO 30/2008 PRIMERA SALA"</t>
  </si>
  <si>
    <t>DUR-E-055</t>
  </si>
  <si>
    <t>JOSÉ CRUZ FERNÁNDEZ</t>
  </si>
  <si>
    <t>PRESENTACIÓN DE PROTOCOLO</t>
  </si>
  <si>
    <t>"PROTOCOLO DE ACTUACIÓN PARA QUIENES IMPARTE JUSTICIA EN CASOS QUE INVOLUCREN NIÑAS, NIÑOS Y ADOLESCENTES"</t>
  </si>
  <si>
    <t>DUR-E-056</t>
  </si>
  <si>
    <t>JORGE RAMÍREZ MARRUFO</t>
  </si>
  <si>
    <t>"LITIGACIÓN ORAL TEMÁTICA"</t>
  </si>
  <si>
    <t>23 DE JUNIO</t>
  </si>
  <si>
    <t>DUR-E-057</t>
  </si>
  <si>
    <t>ROBERTO LARA CHAGOYÁN</t>
  </si>
  <si>
    <t>"RESOLUCIONES DE LA SCJN"</t>
  </si>
  <si>
    <t>ENS-E-016</t>
  </si>
  <si>
    <t>JORGE MEZA PÉREZ</t>
  </si>
  <si>
    <t>MÓDULO V: MEDIOS DE IMPUGNACIÓN EN MATERIA ELECTORAL.</t>
  </si>
  <si>
    <t>ENSENADA</t>
  </si>
  <si>
    <t>3 Y 4</t>
  </si>
  <si>
    <t>3,900.00                          1,847.00</t>
  </si>
  <si>
    <t>4,543.00                    2,439.73                      0.00</t>
  </si>
  <si>
    <t>ENS-E-017</t>
  </si>
  <si>
    <t>MAURO ARTURO RIVERA LEÓN</t>
  </si>
  <si>
    <t>MÓDULO V: ACCIONES COLECTIVAS Y ANTECEDENTES DEL JUICIO DE AMPARO.</t>
  </si>
  <si>
    <t>10 Y 11</t>
  </si>
  <si>
    <t>3,031.02                          2,000.00</t>
  </si>
  <si>
    <t>5,497.00                    0.00                      0.00</t>
  </si>
  <si>
    <t>ENS-E-018</t>
  </si>
  <si>
    <t>RAÚL BALLESTEROS GUTIÉRREZ RUBIO</t>
  </si>
  <si>
    <t>MÓDULO V: EL JUICIO DE AMPARO.</t>
  </si>
  <si>
    <t>17 Y 18</t>
  </si>
  <si>
    <t>6,889.56                          1,609.74</t>
  </si>
  <si>
    <t>0.00                    1,276.06                      0.00</t>
  </si>
  <si>
    <t>ENS-LE-006</t>
  </si>
  <si>
    <t>MANUEL GUILLÉN GUILLÉN</t>
  </si>
  <si>
    <t>MARTES DE CRÓNICAS- CICLO, CINE DEBATE: SIN NOMBRE.</t>
  </si>
  <si>
    <t>DERECHOS DE LAS PERSONAS MIGRANTES.</t>
  </si>
  <si>
    <t>0.00                          1,000.00</t>
  </si>
  <si>
    <t>0.00                    0.00                      0.00</t>
  </si>
  <si>
    <t>ELVIRA COTA GONZÁLEZ</t>
  </si>
  <si>
    <t>MARTES DE CRÓNICAS- CICLO, MESA DE DEBATE: DERECHOS DE LAS PERSONAS MIGRANTES.</t>
  </si>
  <si>
    <t>0.00                          0.00</t>
  </si>
  <si>
    <t>MARGARITA CRUZ CRUZ</t>
  </si>
  <si>
    <t>0.00                          691.00</t>
  </si>
  <si>
    <t>0.00                    650.00                      0.00</t>
  </si>
  <si>
    <t>IRMA MIRANDA TELLO</t>
  </si>
  <si>
    <t>0.00                    300.00                      0.00</t>
  </si>
  <si>
    <t>ISIDRO PÉREZ HERNÁNDEZ</t>
  </si>
  <si>
    <t>GABRIELA NAVARRO PERAZA</t>
  </si>
  <si>
    <t>PRESENTACIÓN DE PROTOCOLO DE ACTUACIÓN PARA QUIENES IMPARTEN JUSTICIA EN CASOS QUE AFECTEN A PERSONAS MIGRANTES Y SUJETAS DE PROTECCIÓN INTERNACIONAL.</t>
  </si>
  <si>
    <t>PROTOCOLO DE ACTUACIÓN PARA QUIENES IMPARTEN JUSTICIA EN CASOS QUE AFECTEN A PERSONAS MIGRANTES Y SUJETAS DE PROTECCIÓN INTERNACIONAL.</t>
  </si>
  <si>
    <t>0.00                    186.00                      0.00</t>
  </si>
  <si>
    <t>ROSARIO LOZADA ROMERO</t>
  </si>
  <si>
    <t>ESTELA ISABEL REVA HAYÓN</t>
  </si>
  <si>
    <t>CONFERENCIA: LA FE PÚBLICA NOTARIAL</t>
  </si>
  <si>
    <t>LA FE PÚBLICA NOTARIAL</t>
  </si>
  <si>
    <t>ENS-E-019</t>
  </si>
  <si>
    <t>SEMINARIO: PROTECCIÓN Y PRESERVACIÓN DEL LUGAR DE LA INTERVENCIÓN Y CADENA DE CUSTODIA.</t>
  </si>
  <si>
    <t>MÓDULO I. PROTECCIÓN Y PRESERVACIÓN DEL LUGAR DE INTERVENCIÓN.</t>
  </si>
  <si>
    <t>29 Y 30</t>
  </si>
  <si>
    <t>3,322.20                          1,000.00</t>
  </si>
  <si>
    <t>8,129.00                    2,283.92                      343.80</t>
  </si>
  <si>
    <t>ENS-E-021</t>
  </si>
  <si>
    <t>MARIANO AZUELA HUITRÓN</t>
  </si>
  <si>
    <t>CONFERENCIA: CULTURA JURÍDICA Y JURISDICCIONAL.</t>
  </si>
  <si>
    <t>CULTURA JURÍDICA Y JURISDICCIONAL.</t>
  </si>
  <si>
    <t>5,737.00                    0.00                      0.00</t>
  </si>
  <si>
    <t>GDL-E-040</t>
  </si>
  <si>
    <t>ROSA MARGARITA GAETA VALLE</t>
  </si>
  <si>
    <t>DERECHOS DE LAS PERSONAS MIGRANTES</t>
  </si>
  <si>
    <t>"MINISTRO MARIANO AZUELA RIVERA" EN GUADALAJARA, JALISCO</t>
  </si>
  <si>
    <t>GDL-E-041</t>
  </si>
  <si>
    <t>MARTA TORRES ONTAÑON</t>
  </si>
  <si>
    <t>GDL-E-042</t>
  </si>
  <si>
    <t>GUILLERMO ZEPEDA LECUONA</t>
  </si>
  <si>
    <t>LA EVALUACIÓN DE LA IMPLEMENTACIÓN EN JALISCO DEL SISTEMA ACUSATORIO ADVERSARIAL</t>
  </si>
  <si>
    <t>GDL-E-043</t>
  </si>
  <si>
    <t>GUSTAVO GONZÁLEZ MATUTE</t>
  </si>
  <si>
    <t>GDL-E-044</t>
  </si>
  <si>
    <t>EVELYN AYDE PÉREZ VÁZQUEZ</t>
  </si>
  <si>
    <t xml:space="preserve">DIPLOMADO </t>
  </si>
  <si>
    <t>GDL-E-045</t>
  </si>
  <si>
    <t>RODRIGO MORENO TRUJILLO</t>
  </si>
  <si>
    <t>GDL-E-046</t>
  </si>
  <si>
    <t>CARLOS MANUEL RODRÍGUEZ MORALES</t>
  </si>
  <si>
    <t>GDL-E-047</t>
  </si>
  <si>
    <t>RAQUEL GUTIÉRREZ NAJERA</t>
  </si>
  <si>
    <t>GDL-E-048</t>
  </si>
  <si>
    <t>CESAR ENRIQUE RAMÍREZ CASASOLA</t>
  </si>
  <si>
    <t>GDL-E-049</t>
  </si>
  <si>
    <t>BRIANDA GUADALUPE CRUZ ROBLES</t>
  </si>
  <si>
    <t>GDL-E-050</t>
  </si>
  <si>
    <t>MARIO ALBERTO DOMÍNGUEZ TREJO</t>
  </si>
  <si>
    <t>GDL-E-051</t>
  </si>
  <si>
    <t>RAFAEL RANGEL ZARZA</t>
  </si>
  <si>
    <t>GDL-E-052</t>
  </si>
  <si>
    <t>MARTÍN JIMENEZ ALATORRE</t>
  </si>
  <si>
    <t>GDL-E-053</t>
  </si>
  <si>
    <t>OSCAR DANIEL ORNELAS ANGUIANO</t>
  </si>
  <si>
    <t>LA PROTECCIÓN Y PRESERVACIÓN DEL LUGAR DE INTERVENCIÓN Y CADENA DE CUSTODIA</t>
  </si>
  <si>
    <t>GDL-E-054</t>
  </si>
  <si>
    <t>CARLOS ALBERTO ROBLES TORRES</t>
  </si>
  <si>
    <t>GTO-018-CR</t>
  </si>
  <si>
    <t>GUANAJUATO, GUANAJUATO</t>
  </si>
  <si>
    <t>2750.00           2000.00</t>
  </si>
  <si>
    <t>0.00          2385.00</t>
  </si>
  <si>
    <t>GTO-019-CR</t>
  </si>
  <si>
    <t>CARLOS MARTINEZ HERNANDEZ</t>
  </si>
  <si>
    <t>6 DE JUNIO DE 2016</t>
  </si>
  <si>
    <t>0.00                1000.00</t>
  </si>
  <si>
    <t>0.00                  594.00</t>
  </si>
  <si>
    <t>GTO-020-CR</t>
  </si>
  <si>
    <t>JOAQUIN MENDOZA TALAVERA</t>
  </si>
  <si>
    <t>8 Y 15 DE JUNIO DE 2016</t>
  </si>
  <si>
    <t>0.00                  2000.00</t>
  </si>
  <si>
    <t>0.00              1188</t>
  </si>
  <si>
    <t>GTO-021-CR</t>
  </si>
  <si>
    <t>GILBERTO DIAZ ORTIZ</t>
  </si>
  <si>
    <t>13 DE JUNIO DE 2016</t>
  </si>
  <si>
    <t>0.00                     1000.00</t>
  </si>
  <si>
    <t>GTO-022-CR</t>
  </si>
  <si>
    <t>GERMAN ESTRADA LAREDO</t>
  </si>
  <si>
    <t>DERECHO DE LOS MIGRANTES</t>
  </si>
  <si>
    <t>0.00      1000.00</t>
  </si>
  <si>
    <t>0.00               0.00</t>
  </si>
  <si>
    <t>GTO-023-CR</t>
  </si>
  <si>
    <t>JORGE BOSCO GARCILITA</t>
  </si>
  <si>
    <t>7, 14, 21 Y 28 DE JUNIO DE 2016</t>
  </si>
  <si>
    <t xml:space="preserve">   0.00         0.00</t>
  </si>
  <si>
    <t>00.00              0.00</t>
  </si>
  <si>
    <t>GTO-025-CR</t>
  </si>
  <si>
    <t>MIGUEL VILCHES HINOJOSA</t>
  </si>
  <si>
    <t>PRESENTACIÓN DE PROTOCOLO DE MIGRANTES</t>
  </si>
  <si>
    <t>0.00        1000.00</t>
  </si>
  <si>
    <t>0.00             310.00</t>
  </si>
  <si>
    <t>GTO-026-CR</t>
  </si>
  <si>
    <t>DANIEL DELGADO AVILA</t>
  </si>
  <si>
    <t>SEMINARIO MODULO II</t>
  </si>
  <si>
    <t>ARGUMENTACION JURIDICA</t>
  </si>
  <si>
    <t>9 DE JUNIO DE 2016</t>
  </si>
  <si>
    <t>0.00             404.00</t>
  </si>
  <si>
    <t>GTO-027-CR</t>
  </si>
  <si>
    <t>JAIME CICOUREL SOLANO</t>
  </si>
  <si>
    <t>10 DE JUNIO DE 2016</t>
  </si>
  <si>
    <t>2750.00           1000</t>
  </si>
  <si>
    <t>2999.00             0.00</t>
  </si>
  <si>
    <t>GTO-028-CR</t>
  </si>
  <si>
    <t>ROGELIO BARCENA ZUBIETA</t>
  </si>
  <si>
    <t>SEMINARIO MODULO III</t>
  </si>
  <si>
    <t>2750.00        2000.00</t>
  </si>
  <si>
    <t>3719.00             0.00</t>
  </si>
  <si>
    <t>GTO-029-CR</t>
  </si>
  <si>
    <t>0.00             594.00</t>
  </si>
  <si>
    <t>HER-E-005</t>
  </si>
  <si>
    <t>GONZALO HIGINIO CARRILLO DE LEÓN</t>
  </si>
  <si>
    <t xml:space="preserve"> "ACCESO A LA JUSTICIA EN MATERIA DE DERECHOS HUMANOS"</t>
  </si>
  <si>
    <t>HERMOSILLO</t>
  </si>
  <si>
    <t>HER-462</t>
  </si>
  <si>
    <t>FRANCISCO CORDOVA BERNY</t>
  </si>
  <si>
    <t>8 DE JUNIO</t>
  </si>
  <si>
    <t>WILFREDO ROMÁN MORALES SILVA</t>
  </si>
  <si>
    <t>9 DE JUNIO</t>
  </si>
  <si>
    <t xml:space="preserve">RICARDO RUIZ DEL HOYO CHÁVEZ                                       </t>
  </si>
  <si>
    <t xml:space="preserve">ERIK BUSTAMANTE ESPINOZA                                          </t>
  </si>
  <si>
    <t xml:space="preserve">                                          OSCAR JAVIER SANCHEZ MARTINEZ</t>
  </si>
  <si>
    <t>JOSÉ MANUEL BLANCO QUIHUIS</t>
  </si>
  <si>
    <t>ERICK BUSTAMANTE ESPINOZA</t>
  </si>
  <si>
    <t>JESÚS SALVADOR GUIRADO LÓPEZ</t>
  </si>
  <si>
    <t>SEMINARIO "MEDIOS ALTERNATIVOS DE SOLUCIÓN DE CONTROVERSIAS"</t>
  </si>
  <si>
    <t xml:space="preserve"> "MEDIOS ALTERNATIVOS DE SOLUCIÓN DE CONTROVERSIAS"</t>
  </si>
  <si>
    <t>10, 11, 17 Y 18 DE JUNIO</t>
  </si>
  <si>
    <t>ERIKA DENISSE GOMES ACUÑA</t>
  </si>
  <si>
    <t>SANAE MERCEDES HINOJOSA TAOMORI</t>
  </si>
  <si>
    <t>CINE DEBATE "SIN NOMBRE"</t>
  </si>
  <si>
    <t>"SIN NOMBRE"</t>
  </si>
  <si>
    <t>SANAE MERCEDES HINOJOSA TAOMORI                                           ANDRÉS MONTOYA GARCIA</t>
  </si>
  <si>
    <t>MESA REDONDA "DERECHO DE LAS PERSONAS MIGRANTES"</t>
  </si>
  <si>
    <t xml:space="preserve"> "DERECHO DE LAS PERSONAS MIGRANTES"</t>
  </si>
  <si>
    <t>JORGE MARIO PARDO REBOLLEDO</t>
  </si>
  <si>
    <t>CONFERENCIA MAGISTRAL "EL JUICIO DE AMPARO COMO MEDIO DE ACCESO A LA JUSTICIA EN MATERIA DE DERECHOS HUMANOS"</t>
  </si>
  <si>
    <t xml:space="preserve"> "EL JUICIO DE AMPARO COMO MEDIO DE ACCESO A LA JUSTICIA EN MATERIA DE DERECHOS HUMANOS"</t>
  </si>
  <si>
    <t>PRESENTACIÓN DE PROTOCOLO Y ACTUACION PARA QUIENES IMPARTEN JUSTICIA EN CASOS QUE AFECTEN A PERSONAS MIGRANTES Y SUJETAS DE PROTECCION INTERNACIONAL</t>
  </si>
  <si>
    <t>PAZ-E-020</t>
  </si>
  <si>
    <t>PAZ-E-021</t>
  </si>
  <si>
    <t>PAZ-E-022</t>
  </si>
  <si>
    <t>PAZ-E-023</t>
  </si>
  <si>
    <t>PAZ-E-024</t>
  </si>
  <si>
    <t>PAZ-E-025</t>
  </si>
  <si>
    <t>LEO-E-015</t>
  </si>
  <si>
    <t>JUAN HERNANDEZ VENADERO</t>
  </si>
  <si>
    <t>DIPLOMADO, ACCESO A LA JUSTICIA EN MATERIA DE DERECHOS HUMANOS</t>
  </si>
  <si>
    <t>MEDIOS DE IMPUGNACION EN MATERIA ELECTORAL</t>
  </si>
  <si>
    <t>LEO-LE-010</t>
  </si>
  <si>
    <t>JOSE ANGUIANO CORTES</t>
  </si>
  <si>
    <t>CINE DEBATE</t>
  </si>
  <si>
    <t>SIN NOMBRE</t>
  </si>
  <si>
    <t>EDUARDO PEREZ ALONSO</t>
  </si>
  <si>
    <t>9 Y 10</t>
  </si>
  <si>
    <t>ROCIO CORONA AZANZA</t>
  </si>
  <si>
    <t>NARRACIONES DE CINCO MAGNICIDIOS</t>
  </si>
  <si>
    <t>KARINA LOPEZ NIETO</t>
  </si>
  <si>
    <t>CICLO DE CRONICAS, MESA REDONDA</t>
  </si>
  <si>
    <t>MONICA LOPEZ MEDINA</t>
  </si>
  <si>
    <t>JUAN SANCHEZ IRIARTE</t>
  </si>
  <si>
    <t>16 Y 17</t>
  </si>
  <si>
    <t>LEO-LE-011</t>
  </si>
  <si>
    <t>ORLANDO LLAMAS RAMIREZ</t>
  </si>
  <si>
    <t xml:space="preserve">PROTOCOLO DE ACTUACION PARA QUIENES IMPARTEN JUSTICIA EN CASOS QUE INVOLUCREN A PERSONAS MIGRANTES Y SUJETAS DE PROTECCION INTERNACIONAL </t>
  </si>
  <si>
    <t>MAT-LE-003</t>
  </si>
  <si>
    <t>OSCAR BETHOVEN BARBA JACINTO</t>
  </si>
  <si>
    <t>VIDEOCONFERENCIA CURSO EN EL USO Y APROVECHAMIENTO DE LAS HERRAMIENTAS DE LOS SISTEMAS ELECTRÓNICO DE CONSULTA DE TESIS Y EJECUTORIAS DE LA SCJN</t>
  </si>
  <si>
    <t>CURSO EN EL USO Y APROVECHAMIENTO DE LAS HERRAMIENTAS DE LOS SISTEMAS ELECTRÓNICO DE CONSULTA DE TESIS Y EJECUTORIAS DE LA SCJN</t>
  </si>
  <si>
    <t>MATAMOROS</t>
  </si>
  <si>
    <t>1 DE JUNIO</t>
  </si>
  <si>
    <t>MAT-E-018</t>
  </si>
  <si>
    <t>JOSÉ DE JESÚS GUZMÁN MORALES</t>
  </si>
  <si>
    <t>DIPLOMADO ACCESO A LA JUSTICIA EN MATERIA DE DERECHOS HUMANOS M-XI</t>
  </si>
  <si>
    <t>ACCESO A LA JUSTICIA EN MATERIA DE DERECHOS HUMANOS  M-XI</t>
  </si>
  <si>
    <t>2 DE JUNIO</t>
  </si>
  <si>
    <t>MAT-E-015</t>
  </si>
  <si>
    <t>HUMBERTO MANUEL ROMAN FRANCO Y ALEJANDRA CITLALI SÁNCHEZ LINARES</t>
  </si>
  <si>
    <t>DIPLOMADO ACCESO A LA JUSTICIA EN MATERIA DE DERECHOS HUMANOS M-XII</t>
  </si>
  <si>
    <t>ACCESO A LA JUSTICIA EN MATERIA DE DERECHOS HUMANOS  M-XII</t>
  </si>
  <si>
    <t>4 DE JUNIO</t>
  </si>
  <si>
    <t>MAT-E-016</t>
  </si>
  <si>
    <t>MARIO ALBERTO GONZÁLEZ Y MARÍA DEL PILAR LARA REYES</t>
  </si>
  <si>
    <t>DIPLOMADO ACCESO A LA JUSTICIA EN MATERIA DE DERECHOS HUMANOS M-XIII</t>
  </si>
  <si>
    <t>ACCESO A LA JUSTICIA EN MATERIA DE DERECHOS HUMANOS  M-XIII</t>
  </si>
  <si>
    <t>11 DE JUNIO</t>
  </si>
  <si>
    <t>MAT-E-017</t>
  </si>
  <si>
    <t>WALTER ARELLANO HOBELSBERGER Y MARCIA CLAUDIA TORRES QUEVEDA</t>
  </si>
  <si>
    <t>DIPLOMADO ACCESO A LA JUSTICIA EN MATERIA DE DERECHOS HUMANOS M-XIV</t>
  </si>
  <si>
    <t>ACCESO A LA JUSTICIA EN MATERIA DE DERECHOS HUMANOS  M-XIV</t>
  </si>
  <si>
    <t>18 DE JUNIO</t>
  </si>
  <si>
    <t>FRANCISCO JAVIER CAVAZOS ARGUELLES</t>
  </si>
  <si>
    <t>DIPLOMADO ACCESO A LA JUSTICIA EN MATERIA DE DERECHOS HUMANOS M-XV</t>
  </si>
  <si>
    <t>ACCESO A LA JUSTICIA EN MATERIA DE DERECHOS HUMANOS  M-XV</t>
  </si>
  <si>
    <t>MAT-LE-004</t>
  </si>
  <si>
    <t>MANUEL EDUARDO CERDA GARCÍA</t>
  </si>
  <si>
    <t>ROBERTO JOSÉ GALINDO BENAVIDES</t>
  </si>
  <si>
    <t>MARTES DE CRÓNICAS CINE DEBATE PELÍCULA SIN NOMBRE</t>
  </si>
  <si>
    <t>CINE DEBATE PELÍCULA SIN NOMBRE</t>
  </si>
  <si>
    <t>ROBERTO GARCÍA GONZÁLEZ</t>
  </si>
  <si>
    <t>MARTES DE CRÓNICAS MESA REDONDA</t>
  </si>
  <si>
    <t xml:space="preserve"> MESA REDONDA</t>
  </si>
  <si>
    <t>JONATHAN DE LA CRUZ</t>
  </si>
  <si>
    <t>JOSÉ ABELARDO MARTÍNEZ ESCAMILLA</t>
  </si>
  <si>
    <t>VÍCTOR HUGO PEREZ GUERRERO</t>
  </si>
  <si>
    <t>VIDEOCONFERENCIA MARTES DE CRÓNICAS PRESENTACIÓN DE CRÓNICAS</t>
  </si>
  <si>
    <t xml:space="preserve"> PRESENTACIÓN DE CRÓNICAS</t>
  </si>
  <si>
    <t>VIDEOCONFERENCIA MARTES DE CRÓNICAS CONFERENCIA CENTROS DE ESTUDIOS CONSTITUCIONALES</t>
  </si>
  <si>
    <t xml:space="preserve"> CENTROS DE ESTUDIOS CONSTITUCIONALES</t>
  </si>
  <si>
    <t>ARTURO BALTAZAR CALDERON</t>
  </si>
  <si>
    <t>SEMINARIO PROTECCIÓN Y PRESERVACIÓN DEL LUGAR DE INTERVENCIÓN Y CADENA DE CUSTODIA</t>
  </si>
  <si>
    <t>22 Y 29 DE JUNIO</t>
  </si>
  <si>
    <t>VICTOR HUGO PÉREZ GUERRERO</t>
  </si>
  <si>
    <t>CONFERENCIA PROTOCOLO DE ACTUACIÓN PARA QUIENES IMPARTEN JUSTICIA EN CASOS QUE AFECTEN A PERSONAS MIGRANTES Y SUJETAS DE PROTECCIÓN INTERNACIONAL</t>
  </si>
  <si>
    <t>MAZ-E-034</t>
  </si>
  <si>
    <t>CARLOS MANUEL ROSALES GARCÍA</t>
  </si>
  <si>
    <t>MÓDULO V: MEDIOS DE IMPUGNACIÓN EN MATERIA ELECTORAL</t>
  </si>
  <si>
    <t>MAZATLÁN</t>
  </si>
  <si>
    <t>03 Y 04/06/2016</t>
  </si>
  <si>
    <t>987.70                               0</t>
  </si>
  <si>
    <t>5,536.00                             0                                 0</t>
  </si>
  <si>
    <t>MAZ-E-035</t>
  </si>
  <si>
    <t>WALTER ARELLANO HOBELSBERGER</t>
  </si>
  <si>
    <t>MÓDULO V: ACCIONES COLECTIVAS Y ANTECEDENTES DEL JUICIO DE AMPARO</t>
  </si>
  <si>
    <t>10 Y 11/06/2016</t>
  </si>
  <si>
    <t>4,675.40                               2,000.00</t>
  </si>
  <si>
    <t>2,477.00                             0                                 0</t>
  </si>
  <si>
    <t>MAZ-E-036</t>
  </si>
  <si>
    <t>EUCEBIO ÁVILA LÓPEZ</t>
  </si>
  <si>
    <t>MÓDULO V: EL JUICIO DE AMPARO</t>
  </si>
  <si>
    <t>17 Y 18/06/2016</t>
  </si>
  <si>
    <t>0                               2,000.00</t>
  </si>
  <si>
    <t>0                             0                                 0</t>
  </si>
  <si>
    <t>MAZ-E-037</t>
  </si>
  <si>
    <t>OSCAR TIRADO TIRADO</t>
  </si>
  <si>
    <t>MARTES DE CRÓNICAS: CINE DEBATE  PELÍCULA: "SIN NOMBRE"</t>
  </si>
  <si>
    <t>CINE DEBATE PELÍCULA: "SIN NOMBRE"</t>
  </si>
  <si>
    <t>0                               1,000.00</t>
  </si>
  <si>
    <t>MAZ-E-038</t>
  </si>
  <si>
    <t>ADRIANA SÁNCHEZ ZAMUDIO</t>
  </si>
  <si>
    <t>MESA REDONDA: DERECHO DE LAS PERSONAS MIGRANTES</t>
  </si>
  <si>
    <t>MAZ-E-039</t>
  </si>
  <si>
    <t>GUSTAVO SÁNCHEZ CANIZALEZ</t>
  </si>
  <si>
    <t>MAZ-E-040</t>
  </si>
  <si>
    <t>JESÚS HERALDEZ PÉREZ</t>
  </si>
  <si>
    <t>PROTOCOLOS DE ACTUACIÓN PARA QUIENES IMPARTEN JUSTICIA EN CASOS QUE INVOLUCREN PERSONAS MIGRANTES Y SUJETAS DE PROTECCIÓN INTERNACIONAL</t>
  </si>
  <si>
    <t>MAZ-E-041</t>
  </si>
  <si>
    <t>XÓCHILT AMALIA LÓPEZ ULLOA</t>
  </si>
  <si>
    <t>14 Y 15/06/2016</t>
  </si>
  <si>
    <t>0                             1,276.00                                 0</t>
  </si>
  <si>
    <t>CELEDONIO FLORES CEACA</t>
  </si>
  <si>
    <t>03/06/16 al  04/06/16</t>
  </si>
  <si>
    <t>MER-E-47 -2016</t>
  </si>
  <si>
    <t>ALIMENTOS:  380.60</t>
  </si>
  <si>
    <t>TRANSPORTE: 00</t>
  </si>
  <si>
    <t>ESTAC.: 35.99</t>
  </si>
  <si>
    <t>EMMANUEL ROSALES GUERRERO</t>
  </si>
  <si>
    <t>MER-E-48-2016</t>
  </si>
  <si>
    <t>10/06/16 al 11/06/16</t>
  </si>
  <si>
    <t>ALIMENTOS:  1,327.00</t>
  </si>
  <si>
    <t>IVAN AARÓN ZEFERIN HERNÁNDEZ</t>
  </si>
  <si>
    <t>MER-E-49 -2016</t>
  </si>
  <si>
    <t>15/06/16  al 16/06/16</t>
  </si>
  <si>
    <t>ALIMENTOS:  00</t>
  </si>
  <si>
    <t>ESTAC.: 64</t>
  </si>
  <si>
    <t>SERGIO ALEJOS VICTORIA</t>
  </si>
  <si>
    <t>MER-E-51 -2016</t>
  </si>
  <si>
    <t>ESTAC.: 00</t>
  </si>
  <si>
    <t>MARTHA CAPETILLO PASOS</t>
  </si>
  <si>
    <t>MER-E-52-2016</t>
  </si>
  <si>
    <t>ESTAC.: 24.00</t>
  </si>
  <si>
    <t>MARÍA ANTONIA ROMERO VASQUEZ</t>
  </si>
  <si>
    <t>MER-E-53-2016</t>
  </si>
  <si>
    <t>13/06/16 al 15/06/16</t>
  </si>
  <si>
    <t>TRANSPORTE: 132.00</t>
  </si>
  <si>
    <t>ROSA ROMERO VASQUEZ</t>
  </si>
  <si>
    <t>MER-E- 54-2016</t>
  </si>
  <si>
    <t>TRANSPORTE: 332.00</t>
  </si>
  <si>
    <t>MER-E-55-2016</t>
  </si>
  <si>
    <t>LUIS JOEL ESCALANTE PAVIA</t>
  </si>
  <si>
    <t>MER-E- 50-2016</t>
  </si>
  <si>
    <t>ESTAC.: 16.00</t>
  </si>
  <si>
    <t>MXL-E-005</t>
  </si>
  <si>
    <t>ANGEL DAVILA ESCAREÑO</t>
  </si>
  <si>
    <t>DIPLOMADO. ACCESO A LA JUSTICIA EN MATERIA DE DERECHOS HUMANOS. ARTICULO 105 CONSTITUCIONAL.</t>
  </si>
  <si>
    <t>MEXICALI</t>
  </si>
  <si>
    <t>MXL-LE-005</t>
  </si>
  <si>
    <t>MARCOS ALVARO ELVER SILVA PRECIADO</t>
  </si>
  <si>
    <t>SEMINARIO. ETAPA DE INVESTIGACION EN EL NUEVO SISTEMA DE JUSTICIA PENAL  MEDIDAS DE PROTECCION DURANTE LA INVESTIGACION Y PROVIDENCIAS PRECAUTORIAS.</t>
  </si>
  <si>
    <t>MEDIDAS DE PROTECCION DURANTE LA INVESTIGACION Y PROVIDENCIAS PRECAUTORIAS.</t>
  </si>
  <si>
    <t>6 DE JUNIO</t>
  </si>
  <si>
    <t>ARMANDO SANABRIA ENZASTIGA</t>
  </si>
  <si>
    <t>MARTES DE CRONICAS. LAS RESOLUCIONES DEL PLENO A TRAVES DEL CINE. DERECHO DE LAS PERSONAS MIGRANTES. PROYECCION DE LA PELICULA: SIN NOMBRE.</t>
  </si>
  <si>
    <t>DERECHO DE LAS PERSONAS MIGRANTES. PROYECCION DE LA PELICULA: SIN NOMBRE.</t>
  </si>
  <si>
    <t>LEONOR IMELDA MARQUEZ FIOL</t>
  </si>
  <si>
    <t>DIPLOMADO. ACCESO A LA JUSTICIA EN MATERIA DE DERECHOS HUMANOS. MEDIOS DE IMPUGNACION EN MATERIA ELECTORAL</t>
  </si>
  <si>
    <t>CONFERENCIA MAGISTRAL. MODELO GENERAL DE CONTROL DE CONVENCIONALIDAD.</t>
  </si>
  <si>
    <t>MODELO GENERAL DE CONTROL DE CONVENCIONALIDAD.</t>
  </si>
  <si>
    <t>SEMINARIO. ETAPA DE INVESTIGACION EN EL NUEVO SISTEMA DE JUSTICIA PENAL  FORMAS DE TERMINACION ANTICIPADAS DE LA INVESTIGACION.</t>
  </si>
  <si>
    <t>FORMAS DE TERMINACION ANTICIPADAS DE LA INVESTIGACION.</t>
  </si>
  <si>
    <t>13 DE JUNIO</t>
  </si>
  <si>
    <t>MONICA OROPEZA RODRIGUEZ</t>
  </si>
  <si>
    <t>MARTES DE CRONICAS. LAS RESOLUCIONES DEL PLENO A TRAVES DEL CINE. DERECHO DE LAS PERSONAS MIGRANTES. MESA DE DEBATE SOBRE EL TEMA DEL DERECHO DE LAS PERSONAS MIGRANTES</t>
  </si>
  <si>
    <t>ARTURO MEZA LOPEZ</t>
  </si>
  <si>
    <t>JORGE LUIS GALLEGOS MEDINA</t>
  </si>
  <si>
    <t>FAUSTO ARMANDO LOPEZ DELGADO</t>
  </si>
  <si>
    <t>DIPLOMADO. ACCESO A LA JUSTICIA EN MATERIA DE DERECHOS HUMANOS. ACCIONES COLECTIVAS Y ANTECEDENTES DEL JUICIO DE AMPARO</t>
  </si>
  <si>
    <t>ISRAEL VALENZUELA MEZA</t>
  </si>
  <si>
    <t>PROTOCOLO DE ACTUACION  PARA QUIENES IMPARTEN JUSTICIA EN CASOS QUE AFECTEN A PERSONAS MIGRANTES Y SUJETAS DE PROTECCION INTERNACIONAL</t>
  </si>
  <si>
    <t>EVERARDO MARTINEZ GONZALEZ</t>
  </si>
  <si>
    <t>SEMINARIO. ETAPA DE INVESTIGACION EN EL NUEVO SISTEMA DE JUSTICIA PENAL  AUDIENCIA INICIAL Y CIERRE DE INVESTIGACION</t>
  </si>
  <si>
    <t>AUDIENCIA INICIAL Y CIERRE DE INVESTIGACION</t>
  </si>
  <si>
    <t>UNIDAD DE CRONICAS</t>
  </si>
  <si>
    <t>MARTES DE CRONICAS. LAS RESOLUCIONES DEL PLENO A TRAVES DEL CINE. DERECHO DE LAS PERSONAS MIGRANTES. PRESENTACION DE LA CRONICA DEL ASUNTO AMPARO DIRECTO EN REVISION 51/2012</t>
  </si>
  <si>
    <t>PRESENTACION DE LA CRONICA DEL ASUNTO AMPARO DIRECTO EN REVISION 51/2012</t>
  </si>
  <si>
    <t>DIPLOMADO. ACCESO A LA JUSTICIA EN MATERIA DE DERECHOS HUMANOS. EL JUICIO DE AMPARO</t>
  </si>
  <si>
    <t>CONFERENCIA MAGISTRAL. EL JUICIO DE AMPARO COMO MEDIO DE ACCESOS A LA JUSTICIA EN MATERIA DE DERECHOS HUMANOS</t>
  </si>
  <si>
    <t>EL JUICIO DE AMPARO COMO MEDIO DE ACCESOS A LA JUSTICIA EN MATERIA DE DERECHOS HUMANOS</t>
  </si>
  <si>
    <t>DAVID IDEL HERNANDEZ GONZALEZ</t>
  </si>
  <si>
    <t>CURSO DE CAPACITACION EN EL USO Y APROVECHAMIENTO DE LAS HERRAMIENTAS DE LOS SISTEMAS ELECTRONICOS DE CONSULTA DE TESIS Y EJECUTORIAS DE LA SUPREMA CORTE DE JUSTICIA DE LA NACION</t>
  </si>
  <si>
    <t>USO Y APROVECHAMIENTO DE LAS HERRAMIENTAS DE LOS SISTEMAS ELECTRONICOS DE CONSULTA DE TESIS Y EJECUTORIAS DE LA SUPREMA CORTE DE JUSTICIA DE LA NACION</t>
  </si>
  <si>
    <t>27 Y 29 DE JUNIO</t>
  </si>
  <si>
    <t>CENTRO DE ESTUDIOS CONSTITUCIONALES</t>
  </si>
  <si>
    <t>MARTES DE CRONICAS. LAS RESOLUCIONES DEL PLENO A TRAVES DEL CINE. DERECHO DE LAS PERSONAS MIGRANTES. MESA DE ANALISIS DE LA SENTENCIA ADR 512/2012</t>
  </si>
  <si>
    <t>MESA DE ANALISIS DE LA SENTENCIA ADR 512/2012</t>
  </si>
  <si>
    <t>MTY-LE-003</t>
  </si>
  <si>
    <t>GUADALUPE MONTSERRAT LARA MARTIÑON</t>
  </si>
  <si>
    <t>MONTERREY</t>
  </si>
  <si>
    <t>01 Y 02 DE JUNIO</t>
  </si>
  <si>
    <t>MTY-LE-007</t>
  </si>
  <si>
    <t>08 Y 09 DE JUNIO</t>
  </si>
  <si>
    <t>ARTURO CARVAJAL ROQUE</t>
  </si>
  <si>
    <t>FRANCISCO SAENZ MORENO                    JUAN MANUEL SÁNCHEZ RODRÍGUEZ              HUGO MARTÍNEZ GARCÍA</t>
  </si>
  <si>
    <t>MESA DE ANÁLISIS: EL CÓDIGO NACIONAL DE PROCEDIMIENTOS PENALES Y LA ACTUACIÓN DEL POLICÍA EN LA INVESTIGACIÓN</t>
  </si>
  <si>
    <t>EL CÓDIGO NACIONAL DE PROCEDIMIENTOS PENALES Y LA ACTUACIÓN DEL POLICÍA EN LA INVESTIGACIÓN</t>
  </si>
  <si>
    <t>01 DE JUNIO</t>
  </si>
  <si>
    <t>HERLINDO MENDOZA DÍAZ DE LEÓN</t>
  </si>
  <si>
    <t>SEMINARIO: EVENTO EN COLABORACIÓN CON LA COMISIÓN EJECUTIVA DE ATENCIÓN A VÍCTIMAS FASE 3. SISTEMA PENAL ACUSATORIO</t>
  </si>
  <si>
    <t>EVENTO EN COLABORACIÓN CON LA COMISIÓN EJECUTIVA DE ATENCIÓN A VÍCTIMAS FASE 3. SISTEMA PENAL ACUSATORIO</t>
  </si>
  <si>
    <t>CRISTÍAN CASTAÑO CONTRERAS</t>
  </si>
  <si>
    <t xml:space="preserve">CONFERENCIA: EL MARCO JURÍDICO Y LA DOCTRINA DE SEGURIDAD NACIONAL EN MÉXICO APROXIMACIÓN A LOS RETOS FUTUROS </t>
  </si>
  <si>
    <t xml:space="preserve">EL MARCO JURÍDICO Y LA DOCTRINA DE SEGURIDAD NACIONAL EN MÉXICO APROXIMACIÓN A LOS RETOS FUTUROS </t>
  </si>
  <si>
    <t>06 DE JUNIO</t>
  </si>
  <si>
    <t>LUIS GERARDO ISLAS GONZÁLEZ</t>
  </si>
  <si>
    <t>CRÓNICAS: PROYECCIÓN DE PELÍCULA "SIN NOMBRE"</t>
  </si>
  <si>
    <t>PROYECCIÓN DE PELÍCULA "SIN NOMBRE"</t>
  </si>
  <si>
    <t>JESUS AMAYA GUERRA</t>
  </si>
  <si>
    <t>CONFERENCIA: CONCIENCIA DE LOS EFECTOS EN EL DESARROLLO DE LA PERSONALIDAD, POR EL USO EXCESIVO DEL INTERNET AUNADO A LA FALTA DE PROTECCIÓN DE LOS DATOS PERSONALES EN LAS REDES SOCIALES</t>
  </si>
  <si>
    <t>CONCIENCIA DE LOS EFECTOS EN EL DESARROLLO DE LA PERSONALIDAD, POR EL USO EXCESIVO DEL INTERNET AUNADO A LA FALTA DE PROTECCIÓN DE LOS DATOS PERSONALES EN LAS REDES SOCIALES</t>
  </si>
  <si>
    <t>MESA DE ANÁLISIS: DERECHO DE LAS PERSONAS MIGRANTES.</t>
  </si>
  <si>
    <t>DERECHO DE LAS PERSONAS MIGRANTES.</t>
  </si>
  <si>
    <t>MARICARMEN CHONG GARCÍA</t>
  </si>
  <si>
    <t>MARTHA VICTORIA RIOS INFANTE</t>
  </si>
  <si>
    <t>PRESENTACIÓN DE PROTOCOLO PARA MIGRANTES</t>
  </si>
  <si>
    <t>PERSONAL DE CRÓNICAS</t>
  </si>
  <si>
    <t>CRÓNICAS: EXPOSICIÓN DEL ASUNTO AMPARO EN REVISIÓN 51/2012</t>
  </si>
  <si>
    <t>EXPOSICIÓN DEL ASUNTO AMPARO EN REVISIÓN 51/2012</t>
  </si>
  <si>
    <t>CLAUDIA VERONICA MEDELLÍN GONZÁLEZ</t>
  </si>
  <si>
    <t>CONFERENCIA: LA PÉRDIDA DEL DERECHO DE LA PATRIA POTESTAD. BREVES COMENTARIOS</t>
  </si>
  <si>
    <t>LA PÉRDIDA DEL DERECHO DE LA PATRIA POTESTAD. BREVES COMENTARIOS</t>
  </si>
  <si>
    <t>PERSONAL DEL CENTRO DE ESTUDIOS CONSTITUCIONALES</t>
  </si>
  <si>
    <t>CRÓNICAS: ANÁLISIS DE LA RESOLUCIÓN DE LA SCJN CENTRO DE ESTUDIOS CONSTITUCIONALES. ANÁLISIS DE SENTENCIA ADR 512/212</t>
  </si>
  <si>
    <t>ANÁLISIS DE LA RESOLUCIÓN DE LA SCJN CENTRO DE ESTUDIOS CONSTITUCIONALES. ANÁLISIS DE SENTENCIA ADR 512/212</t>
  </si>
  <si>
    <t>MARIANO AZUELA GÜITRÓN</t>
  </si>
  <si>
    <t>CONFERENCIA MAGISTRAL: CULTURA JURÍDICA Y CULTURA JURISDICCIONAL</t>
  </si>
  <si>
    <t>CULTURA JURÍDICA Y CULTURA JURISDICCIONAL</t>
  </si>
  <si>
    <t>MOR-LE-006</t>
  </si>
  <si>
    <t>SIMON BACA SUAREZ</t>
  </si>
  <si>
    <t>ART. 105 CONSTITUCIONAL</t>
  </si>
  <si>
    <t>MORELIA</t>
  </si>
  <si>
    <t>OMERO VALDOVINOS MERCADO</t>
  </si>
  <si>
    <t>FRANCISCO JAVIER LOPEZ AVILA</t>
  </si>
  <si>
    <t>MINERVA GUTIERREZ PEREZ</t>
  </si>
  <si>
    <t>ASDRUBAL TOLEDO ULTRERA</t>
  </si>
  <si>
    <t>MARTES DE CRONICAS MESA DE DEBATE SOBRE DERECHOS DE LAS PERSONAS MIGRANTES</t>
  </si>
  <si>
    <t>OCTAVIO DIAZ BARRIGA</t>
  </si>
  <si>
    <t>MARIA MACARENA CHAVEZ FLORES</t>
  </si>
  <si>
    <t>RAMON ALONSO PEREZ ESCUTIA</t>
  </si>
  <si>
    <t>CONFERENCIA VIDA, OBRA Y LEGADO DE VENUSTIANO CARRANZA</t>
  </si>
  <si>
    <t>VIDA, OBRA Y LEGADO DE VENUSTIANO CARRANZA</t>
  </si>
  <si>
    <t>MOR-LE-007</t>
  </si>
  <si>
    <t>DANIEL BARCELO ROJAS</t>
  </si>
  <si>
    <t>CURSO DERECHO PARLAMENTARIO Y TECNICA LEGISLATIVA</t>
  </si>
  <si>
    <t>REDACCION E INTERPRETACION DE TEXTOS JURIDICOS</t>
  </si>
  <si>
    <t>ARLETH CADENA MEJIA</t>
  </si>
  <si>
    <t>CONFERENCIA PANORAMA NORMATIVO ACTUAL DEL MENOR EN MEXICO</t>
  </si>
  <si>
    <t>CURSO DE SISTEMA DE PROTECCIÓN INFANTIL</t>
  </si>
  <si>
    <t>ELIDET GARCIA LOPEZ</t>
  </si>
  <si>
    <t>CURSO TALLER DERECHOS HUMANOS Y VIOLENCIA DE GENERO</t>
  </si>
  <si>
    <t>DERECHOS HUMANOS Y VIOLENCIA DE GENERO</t>
  </si>
  <si>
    <t>17, 18, 24 Y 25 DE JUNIO</t>
  </si>
  <si>
    <t>CARLOS ESCOBEDO SUAREZ</t>
  </si>
  <si>
    <t xml:space="preserve"> ALFREDO VILLAREAL MAGAÑA</t>
  </si>
  <si>
    <t xml:space="preserve">RIGOBERTO REYES CANO </t>
  </si>
  <si>
    <t>ENRIQUE MIJAIL VALDEZ BELLO</t>
  </si>
  <si>
    <t>AGUSTIN JAIME RUIZ QUIROZ</t>
  </si>
  <si>
    <t>NLD-E-018</t>
  </si>
  <si>
    <t>HÉCTOR GARCÍA VAZQUEZ</t>
  </si>
  <si>
    <t>SEMINARIO "LA ETAPA DE LA INVESTIGACIÓN EN EL NUEVO SISTEMA DE JUSTICIA PENAL"</t>
  </si>
  <si>
    <t>NUEVO LAREDO</t>
  </si>
  <si>
    <t>05, 06, 07, 08, 09   Y 10 DE JUNIO</t>
  </si>
  <si>
    <t>LA ETAPA DE LA INVESTIGACIÓN EN EL NUEVO SISTEMA DE JUSTICIA PENAL</t>
  </si>
  <si>
    <t>NLD-E-014</t>
  </si>
  <si>
    <t>MARCO ANTONIO CEPEDA ANAYA</t>
  </si>
  <si>
    <t>03, 04 Y 05 DE JUNIO</t>
  </si>
  <si>
    <t>ARTÍCULO 105 CONSTITUCIONAL</t>
  </si>
  <si>
    <t>NLD-E-015</t>
  </si>
  <si>
    <t>VIOLETA ALEMÁN ONTIVEROS</t>
  </si>
  <si>
    <t>09, 10 Y 11 DE JUNIO</t>
  </si>
  <si>
    <t>NLD-E-016</t>
  </si>
  <si>
    <t>LUISA VEGA LEE</t>
  </si>
  <si>
    <t>16, 17 Y 18 DE JUNIO</t>
  </si>
  <si>
    <t>NLD-E-017</t>
  </si>
  <si>
    <t>LUIS LEOPOLDO GONZÁLEZ LÓPEZ</t>
  </si>
  <si>
    <t>24, 25 Y 26 DE JUNIO</t>
  </si>
  <si>
    <t>BLANCA VAZQUEZ DELGADO Y JESUS CERDA CRUZ.</t>
  </si>
  <si>
    <t>SERGIO OCTAVIO GARCIA BARBA</t>
  </si>
  <si>
    <t>15 DE JUNIO</t>
  </si>
  <si>
    <t xml:space="preserve">GABRIEL REGINO GARCIA </t>
  </si>
  <si>
    <t>CONFERENCIA ARGUMENTACION EN MATERIA DE JUICIOS ORALES</t>
  </si>
  <si>
    <t>OAXACA</t>
  </si>
  <si>
    <t>$0.00
$0.00</t>
  </si>
  <si>
    <t>$0.00
$0.00
$0.00</t>
  </si>
  <si>
    <t>JESUS MATIAS HERNANDEZ</t>
  </si>
  <si>
    <t>DIPLOMADO ACCESO A LA JUSTICIA EN MATERIA DE DERECHOS HUMANOS.</t>
  </si>
  <si>
    <t>ACCESO A LA JUSTICIA Y DERECHOS HUMANOS.</t>
  </si>
  <si>
    <t>OAX-E-031-2016</t>
  </si>
  <si>
    <t>GERARDO GARCIA SILVA</t>
  </si>
  <si>
    <t>CONFERENCIA LA JUSTICIA ALTERNATIVA EN MATERIA PENAL.</t>
  </si>
  <si>
    <t>JUSTICIA ALTERNATIVA</t>
  </si>
  <si>
    <t>$1,495.00
$700.00</t>
  </si>
  <si>
    <t>$5,078.00
$0.00
$300.00</t>
  </si>
  <si>
    <t>ROBERTO HERNANDEZ HERNANDEZ</t>
  </si>
  <si>
    <t>MARTES DE CRONICAS CICLO DERECHOS DE LAS PERSONAS MIGRANTES. CINE DEBATE DERECHOS DE LAS PERSONAS MIGRANTES.</t>
  </si>
  <si>
    <t>RICARDO SEPULVEDA IGUINIZ</t>
  </si>
  <si>
    <t>LA REFORMA CONSTITUCIONAL DE DERECHOS HUMANOS Y SU IMPLEMENTACION.</t>
  </si>
  <si>
    <t>LUIS CORDERO AGUILAR</t>
  </si>
  <si>
    <t>DIPLOMADO ACCESO A LA JUSTICIA EN MATERIA DE DERECHOS HUMANOS (VIDEOCONFERENCIA MAGISTRAL).</t>
  </si>
  <si>
    <t>OAX/DGPC03/011/2016</t>
  </si>
  <si>
    <t>JORGE DE LA VEGA NICASIO
GUSTAVO CRUZ LOPEZ
SAUL DIAZ SAN JUAN</t>
  </si>
  <si>
    <t>MESA REDONDA ANALISIS DE LAS RECIENTES REFORMAS Y ADICIONES EN MATERIA DE PENSION ALIMENTICIA.</t>
  </si>
  <si>
    <t>PENSION ALIMENTICIA</t>
  </si>
  <si>
    <t>LIC. ERENDIRA CRUZ VILLEGAS FUENTES, LIC. ALBERTO BARRAGAN SANCHEZ</t>
  </si>
  <si>
    <t>MARTES DE CRONICAS CICLO DERECHOS DE LAS PERSONAS MIGRANTES. MESA REDONDA DERECHOS DE LAS PERSONAS MIGRANTES.</t>
  </si>
  <si>
    <t>OAX-E-033-2016</t>
  </si>
  <si>
    <t>EDITH CUAUTLE RODRIGUEZ</t>
  </si>
  <si>
    <t>$2,594.00
$1,060.00</t>
  </si>
  <si>
    <t>$4,606.40 
0.00
$300.00</t>
  </si>
  <si>
    <t>OAX-E-032-2016</t>
  </si>
  <si>
    <t>ALBERTO DEL CASTILLO DEL VALLE</t>
  </si>
  <si>
    <t>CONFERENCIA EL JUICIO DE AMPARO EN EL SISTEMA PROCESAL PENAL ACUSATORIO.</t>
  </si>
  <si>
    <t>JUICIO DE AMPARO</t>
  </si>
  <si>
    <t>$1,520.00
$1,000.00</t>
  </si>
  <si>
    <t>$2450.00
$0.00
$215.00</t>
  </si>
  <si>
    <t>OAX-E-034-2016</t>
  </si>
  <si>
    <t>VIANEY GALINDO CANO</t>
  </si>
  <si>
    <t>PRESENTACION DEL PROTOCOLO PARA JUZGAR CON PERSPECTIVA DE GENERO. HACIENDO REALIDAD EL DERECHO A LA IGUALDAD.</t>
  </si>
  <si>
    <t>PERSPECTIVA DE GENERO</t>
  </si>
  <si>
    <t>$1,273.00
$585.00</t>
  </si>
  <si>
    <t>$5,855.00
$0.00
$0.00</t>
  </si>
  <si>
    <t>ANA GABRIELA URBINA ROCA</t>
  </si>
  <si>
    <t>TALLER DE LITIGACIÓN EN MATERIA PENAL</t>
  </si>
  <si>
    <t>PACHUCA</t>
  </si>
  <si>
    <t>JOSÉ ROGELIO ALANÍS GARCÍA</t>
  </si>
  <si>
    <t>ARIADNA ROCÍO HERNÁNDEZ GODÍNEZ</t>
  </si>
  <si>
    <t>MARCOS GARCÍA SOLÍS</t>
  </si>
  <si>
    <t>PAC-UE-05</t>
  </si>
  <si>
    <t>CARLOS DE LOS COBOS SEPÚLVEDA</t>
  </si>
  <si>
    <t>PAC-E-08-2016</t>
  </si>
  <si>
    <t>AYMÉ RAMÍREZ HERNÁNDEZ</t>
  </si>
  <si>
    <t>CINE DEBATE: DERECHO DE LAS PERSONAS MIGRANTES</t>
  </si>
  <si>
    <t>MARIA ELENA LUGO GARFIAS</t>
  </si>
  <si>
    <t>PAC-E-09-2016</t>
  </si>
  <si>
    <t>ALBERTO PÉREZ DAYÁN</t>
  </si>
  <si>
    <t>VIDEOCONFERENCIA</t>
  </si>
  <si>
    <t>MESA DE DEBATE. DERECHOS DE LAS PERSONAS MIGRANTES</t>
  </si>
  <si>
    <t>HÉCTOR DE JESÚS RODRÍGUEZ DE LA GARZA</t>
  </si>
  <si>
    <t>ALEJANDRO MARTÍNEZ HERNÁNDEZ</t>
  </si>
  <si>
    <t>ALEJANDRO CARLOS ESPINOSA</t>
  </si>
  <si>
    <t>PAC-E-10-2016</t>
  </si>
  <si>
    <t>MARTES DE CRÓNICAS. PRESENTACIÓN DE CRÓNICAS DERECHOS DE LAS PERSONAS MIGRANTES</t>
  </si>
  <si>
    <t>DIANA MARTÍNEZ MEDRANO</t>
  </si>
  <si>
    <t>PROTOCOLO DE ACTUACIÓN PARA QUIENES IMPARTEN JUSTICIA EN CASOS QUE AFECTEN A PERSONAS MIGRANTES Y SUJETOS DE PROTECCIÓN INTERNACIONAL</t>
  </si>
  <si>
    <t>PAC-E-11-2016</t>
  </si>
  <si>
    <t>EL PODER JUDICIAL Y LOS DERECHOS HUMANOS DE LAS PERSONAS MIGRANTES Y SUJETAS DE PROTECCIÓN INTERNACIONAL</t>
  </si>
  <si>
    <t>ALEJANDRO CARRILLO</t>
  </si>
  <si>
    <t>CINTHIA PÉREZ TREJO</t>
  </si>
  <si>
    <t>MANON CAGNARD</t>
  </si>
  <si>
    <t>CAMILO SAAVEDRA HERRERA</t>
  </si>
  <si>
    <t>MESA DE ANALISIS SOBRE RESOLUCIÓN DE LA SCJN</t>
  </si>
  <si>
    <t>28 DE JUNIO DE 2016</t>
  </si>
  <si>
    <t>LEONOR FIGUEROA JÁCOME</t>
  </si>
  <si>
    <t>JULIAN ALVARADO HERNANDEZ</t>
  </si>
  <si>
    <t>SEMINARIO DE ARGUMENTACION JURIDICA</t>
  </si>
  <si>
    <t>PUEBLA</t>
  </si>
  <si>
    <t>$</t>
  </si>
  <si>
    <t>LIC. ELIZABETH ARROYO</t>
  </si>
  <si>
    <t>CRONICAS "DERECHOS DE LAS PERSONAS MIGRANTES"</t>
  </si>
  <si>
    <t>MAGISTRADO JORGE SANCHEZ MORALES</t>
  </si>
  <si>
    <t>QUERÉTARO</t>
  </si>
  <si>
    <t>DURANTE EL MES NO SE DESARROLLARON EVENTOS</t>
  </si>
  <si>
    <t>SALT-E084</t>
  </si>
  <si>
    <t>JUAN BECERRIL DE LA LLATA</t>
  </si>
  <si>
    <t xml:space="preserve">CONFERENCIA </t>
  </si>
  <si>
    <t>RECURSO DE REVISION EN LA NUEVA LEY DE AMPARO</t>
  </si>
  <si>
    <t>SALTILLO</t>
  </si>
  <si>
    <t>SALT-E085</t>
  </si>
  <si>
    <t>ALMA CAMACHO PATLAN</t>
  </si>
  <si>
    <t>NOTIFICACIONES Y TÉRMINOS EN EL JUICIO ORAL MERCANTIL</t>
  </si>
  <si>
    <t>SALT-E086</t>
  </si>
  <si>
    <t>FELIPE VALLE NEBLAS</t>
  </si>
  <si>
    <t>DERECHOS DE LAS PERSONAS DIVORCIADAS</t>
  </si>
  <si>
    <t>SALT-E087</t>
  </si>
  <si>
    <t>JESUS CAMARILLO HINOJOSA</t>
  </si>
  <si>
    <t>LEGITIMACIÓN DE LA INTERPRETACIÓN CONSTITUCIONAL</t>
  </si>
  <si>
    <t>SALT-E088</t>
  </si>
  <si>
    <t>ALEJANDRO HUERECA SANTOS</t>
  </si>
  <si>
    <t>JUICIO ORAL FAMILIAR BAJO LA NUEVA LEY PARA LA FAMILIA EN COAHUILA</t>
  </si>
  <si>
    <t>SALT-E089</t>
  </si>
  <si>
    <t>JORGE RODRÍGUEZ MURILLO</t>
  </si>
  <si>
    <t xml:space="preserve">JUICIO ORAL FAMILIAR   </t>
  </si>
  <si>
    <t>SALT-E090</t>
  </si>
  <si>
    <t>RAUL PEREZ JOHNSON</t>
  </si>
  <si>
    <t>SENTENCIAS DE TRIBUNAL CONSTITUCIONAL Y DE SUS EFECTOS EN LA JURISDICCIÓN COMUN</t>
  </si>
  <si>
    <t>27 DE JUNIO</t>
  </si>
  <si>
    <t>SALT-E091</t>
  </si>
  <si>
    <t>ALONSO GONZALEZ VILLALOBOS</t>
  </si>
  <si>
    <t>EL ACCESO AL SISTEMA INTERAMERICANO DE DERECHOS HUMANOS</t>
  </si>
  <si>
    <t>SALT-E092</t>
  </si>
  <si>
    <t>BELINDA HARO ALAMILLA</t>
  </si>
  <si>
    <t>SALT-E093</t>
  </si>
  <si>
    <t>MARCO HERNANDEZ HERNANDEZ</t>
  </si>
  <si>
    <t>INCLUSION DE PERSONAS CON DISCAPACIDAD EN EL DERECHO A LA EDUCACION</t>
  </si>
  <si>
    <t>SALT-E094</t>
  </si>
  <si>
    <t>ELENA TREVIÑO RAMIREZ</t>
  </si>
  <si>
    <t>SALT-E095</t>
  </si>
  <si>
    <t>TOMAS GONZALEZ SANTIAGO</t>
  </si>
  <si>
    <t>SALT-E096</t>
  </si>
  <si>
    <t>GONZALO CARRILLO DE LEON</t>
  </si>
  <si>
    <t>SALT-E097</t>
  </si>
  <si>
    <t>ISABEL MALDONADO SANCHEZ</t>
  </si>
  <si>
    <t>SALT-E098</t>
  </si>
  <si>
    <t>SAUL CIFUENTES LOPEZ</t>
  </si>
  <si>
    <t>SALT-E099</t>
  </si>
  <si>
    <t>JAVIER SANTILLAN NEGRETE</t>
  </si>
  <si>
    <t>SALT-E100</t>
  </si>
  <si>
    <t>ALEJANDRO VILLANUEVA FARIAS</t>
  </si>
  <si>
    <t>SALT-E101</t>
  </si>
  <si>
    <t>YAZMIN ESTEVEZ DUQUE</t>
  </si>
  <si>
    <t>SALT-E102</t>
  </si>
  <si>
    <t>JORGE FLORES PEREZ</t>
  </si>
  <si>
    <t>SALT-E103</t>
  </si>
  <si>
    <t>SALT-E104</t>
  </si>
  <si>
    <t>SALT-E105</t>
  </si>
  <si>
    <t>ALEJANDRO SENA RODRIGUEZ</t>
  </si>
  <si>
    <t>DERECHO PENAL ELECTORAL</t>
  </si>
  <si>
    <t>SALT-E106</t>
  </si>
  <si>
    <t>CESAR DE LA ROSA DURON</t>
  </si>
  <si>
    <t>LEY GENERAL EN MATERIA DE DELITOS ELECTORALES</t>
  </si>
  <si>
    <t>SALT-E107</t>
  </si>
  <si>
    <t>SARA LOPEZ PANTOJA</t>
  </si>
  <si>
    <t>JUICIO ORAL FAMILIAR</t>
  </si>
  <si>
    <t>0.00
0.00</t>
  </si>
  <si>
    <t>0.00
440.00</t>
  </si>
  <si>
    <t>E-013</t>
  </si>
  <si>
    <t>3040.00
325.00</t>
  </si>
  <si>
    <t>5904.00
0.00</t>
  </si>
  <si>
    <t>E-014</t>
  </si>
  <si>
    <t>0.00
316.00</t>
  </si>
  <si>
    <t>4869.00
460.00</t>
  </si>
  <si>
    <t>E-015</t>
  </si>
  <si>
    <t>1259.00
0.00</t>
  </si>
  <si>
    <t>0.00
1200.00</t>
  </si>
  <si>
    <t>E-016</t>
  </si>
  <si>
    <t>3343.00
176.00</t>
  </si>
  <si>
    <t>5456.00
0.00</t>
  </si>
  <si>
    <t xml:space="preserve">DERECHO </t>
  </si>
  <si>
    <t>"MINISTRO EZEQUIEL BURGUETE FARRERA" EN TAPACHULA, CHIAPAS</t>
  </si>
  <si>
    <t>TAP-E-015-2016</t>
  </si>
  <si>
    <t>DERECHO</t>
  </si>
  <si>
    <t>TAP-E-017-2016</t>
  </si>
  <si>
    <t xml:space="preserve">DERECHOS HUMANOS </t>
  </si>
  <si>
    <t>TAP-E-014-2016</t>
  </si>
  <si>
    <t>TAP-E-018-2016</t>
  </si>
  <si>
    <t>TAP-E-010-2016</t>
  </si>
  <si>
    <t>TEP-E-033</t>
  </si>
  <si>
    <t>TEP-E-034</t>
  </si>
  <si>
    <t>TEP-E-035</t>
  </si>
  <si>
    <t>TEP-E-037</t>
  </si>
  <si>
    <t>TEP-E-038</t>
  </si>
  <si>
    <t>TEP-E-039</t>
  </si>
  <si>
    <t>s/n</t>
  </si>
  <si>
    <t>TEP-E-042</t>
  </si>
  <si>
    <t>TEP-E-043</t>
  </si>
  <si>
    <t>TIJ-001-CR</t>
  </si>
  <si>
    <t>MAGDO. ALEJANDRO RODRÍGUEZ ESCOBAR</t>
  </si>
  <si>
    <t>"EL JUICIO DE AMPARO" - "AMPARO DIRECTO"</t>
  </si>
  <si>
    <t>TIJUANA</t>
  </si>
  <si>
    <t>MAGDO. BENJAMÍN CASTRO HERNÁNDEZ</t>
  </si>
  <si>
    <t>"EL JUICIO DE AMPARO" - "AMPARO INDIRECTO"</t>
  </si>
  <si>
    <t>02 DE JUNIO DE 2016</t>
  </si>
  <si>
    <t>TIJ-E-007</t>
  </si>
  <si>
    <t>SR. MINISTRO ALBERTO PEREZ DAYAN</t>
  </si>
  <si>
    <t>CONFERENCIA "MODELO GENERAL DE CONTROL DE CONSTITUCIONALIDAD Y CONVENCIONALIDAD"</t>
  </si>
  <si>
    <t>TIJ-E-005</t>
  </si>
  <si>
    <t>LIC. VERÓNICA MARÍA MARGARITA CHONG BRIFFAULT</t>
  </si>
  <si>
    <t>CONFERENCIA " DERECHO DE LOS NIÑOS MIGRANTES"</t>
  </si>
  <si>
    <t>CONFERENCIA "DERECHO DE LOS NIÑOS MIGRANTES"</t>
  </si>
  <si>
    <t>06 DE JUNIO DE 2016</t>
  </si>
  <si>
    <t>TIJ-018-CR</t>
  </si>
  <si>
    <t>LIC. MARÍA CONCEPCIÓN VALENCIA BARAJAS</t>
  </si>
  <si>
    <t>MARTES DE CRÓNICAS. CICLO "DERECHO DE LOS MIGRANTES". CINE DEBATE. PELÍCULA "SIN NOMBRE"</t>
  </si>
  <si>
    <t>TIJ-019-CR</t>
  </si>
  <si>
    <t>MARTES DE CRÓNICAS. MESA REDONDA "DERECHO DE LOS MIGRANTES"</t>
  </si>
  <si>
    <t>MTRO. GILBERTO COTA ALANÍS</t>
  </si>
  <si>
    <t>LIC. LUIS ALEJANDRO MENA MUÑOZ</t>
  </si>
  <si>
    <t>TIJ-022-CR</t>
  </si>
  <si>
    <t>MTRA. LUZ ELENA OROZCO Y VILLA</t>
  </si>
  <si>
    <t>MESA DE ANÁLISIS "VALORACIÓN DEL TRABAJO DOMÉSTICO", AMPARO DIRECTO EN REVISIÓN 4909/2014</t>
  </si>
  <si>
    <t>MTRO. HERIBERTO GARCÍA GARCÍA</t>
  </si>
  <si>
    <t>MTRO. ARTURO MENDEZ PRECIADO</t>
  </si>
  <si>
    <t>TIJ-E-006</t>
  </si>
  <si>
    <t>DR. ENRIQUE URIBE ARZATE</t>
  </si>
  <si>
    <t>PRESENTACIÓN DEL PROTOCOLO DE ACTUACIÓN "DE LAS PERSONAS MIGRANTES Y SUJETAS DE PROTECCIÓN INTERNACIONAL"</t>
  </si>
  <si>
    <t>PROTOCOLO DE ACTUACIÓN DE LAS PERSONAS MIGRANTES Y SUJETAS DE PROTECCIÓN INTERNACIONAL</t>
  </si>
  <si>
    <t>TIJ-023-CR</t>
  </si>
  <si>
    <t>MTRO. BENIGNO LICEA GONZÁLEZ</t>
  </si>
  <si>
    <t>MTRO. BENITO ESTRADA BERNAL</t>
  </si>
  <si>
    <t>TLX-E-13</t>
  </si>
  <si>
    <t>GENARO GONZALEZ LICEA</t>
  </si>
  <si>
    <t>CONFERENCIA: CIUDADANIZACION DE LOS DERECHOS HUMANOS</t>
  </si>
  <si>
    <t xml:space="preserve">LOS DERECHOS HUMANOS SE CONSTRUYEN DESDE EL COMPORTAMIENTO HUMANO QUE SE INSTALA COMO COSTUMBRE CIVILIDAD Y COMPORTAMIENTO ÉTICO, MEDIANTE LOS SENTIDOS QUE SE TENGAN DE LA EDUCACIÓN, DE LA CULTURA Y DE LA TOLERANCIA RESPECTO AL PENSAMIENTO DE CADA  SER HUMANO EN SU PERSONA, EN SU DIGNIDAD, EL ESTADO SE COMPORTARÁ  DE ACUERDO A COMO SE COMPORTE LA SOCIEDAD. </t>
  </si>
  <si>
    <t>TLAXCALA</t>
  </si>
  <si>
    <t>TLX-LE-08</t>
  </si>
  <si>
    <t>RAUL ANDRADE OSORIO</t>
  </si>
  <si>
    <t>CONFERENCIA: LA TUTELA DEL DERECHO HUMANO A LA VIDA.</t>
  </si>
  <si>
    <t>SE ANALIZARON ALGUNOS ANTECEDENTES MEDIANTE PLATÓN (347 A.C). DUALISMO CUERPO-ALMA EN SU OBRA APOYA LA IDEA DEL ABORTO. ARISTÓTELES (322 A.C). SOSTIENE LA MISMA HIPÓTESIS RESPECTO AL ABORTO DE PLATÓN. SER HUMANO: ESTETICA, ROSTRO, CUERPO. PSIQUE: IDEAS PENSAMIENTOS.</t>
  </si>
  <si>
    <t>TLX-E-19</t>
  </si>
  <si>
    <t>FAUSTINO GUERRERO POSADAS</t>
  </si>
  <si>
    <t>SEMINARIO: LA ETAPA INVESTIGACION EN EL NUEVO SISTEMA DE JUSTICIA PENAL</t>
  </si>
  <si>
    <t>ETAPA DE INVESTIGACIÓN INICIAL YA SEA POR DENUNCIA O QUERELLA. LA CARPETA DE INVESTIGACIÓN INICIAL LA INTEGRARAN LOS ACTORES DE LA INVESTIGACIÓN. TRILOGÍA DE LA ACCIÓN, ACTOS DE INVESTIGACIÓN, AUDIENCIA INICIAL. EL ART. 113 CONSTITUCIONAL NOS MUESTRA LOS PRINCIPIOS DE PRESCRIPCIÓN DE INOCENCIA (VULNERABILIDAD). PARA LA TEORÍA DEL CASO SE NECESITAN TRES ELEMENTOS EL ELEMENTO FACTICO, JURÍDICO Y PROBATORIO.</t>
  </si>
  <si>
    <t>8 Y 9 DE JUNIO DE 2016</t>
  </si>
  <si>
    <t>TLX-E-20</t>
  </si>
  <si>
    <t>EDUARDO ALEJANDRO MONGRAGON GONZALEZ</t>
  </si>
  <si>
    <t>SE ANALIZARON ALGUNOS PROCESOS PENALES QUE CONTIENEN  FASES  LLAMADAS ETAPA DE INVESTIGACIÓN INICIAL, COMPLEMENTARIA, INTERMEDIA DONDE SE HACE EL OFRECIMIENTO Y DEPURACIÓN DE PRUEBAS, ETAPA DE JUICIO ORAL, DESAHOGO DE PRUEBAS Y SENTENCIA. LA TEORÍA DEL CASO  CONTIENE HECHOS, NORMAS Y PRUEBAS. LA FASE DE INVESTIGACIÓN CRIMINAL, CONTIENE LA TEORÍA DEL DELITO, ARGUMENTACIÓN, TÉCNICAS DE LITIGACIÓN, ESTRATEGIA,  COMUNICACIÓN,  ENTRE OTRAS.</t>
  </si>
  <si>
    <t>PABLO RODRIGUEZ ROGERIO</t>
  </si>
  <si>
    <t>SEMINARIO: PROTECCION Y PRESERVACION DEL LUGAR DE INTERVENCION Y CADENA DE CUSTODIA.</t>
  </si>
  <si>
    <t>SE DEFINE COMO EL PROCEDIMIENTO CONTROLADO QUE SE APLICA A  LOS INDICIOS MATERIALES RELACIONADOS CON EL DELITO, MEDIANTE EVALUACIONES DEL LUGAR YA SEA ABIERTO, CERRADO, MIXTO. SE DOCUMENTARÁ DE FORMA ESCRITA, FOTOGRÁFICA, FOTOMÉTRICA ETC. ASÍ TAMBIÉN LOS TIPOS DE PROTECCIÓN DE LUGARES. LAS EVIDENCIAS YA NO SE MANEJAN EN EL NUEVO SISTEMA PENAL ACUSATORIO, AHORA SE LLAMAN INDICIOS.</t>
  </si>
  <si>
    <t>22 Y 23 DE JUNIO DE 2016</t>
  </si>
  <si>
    <t>NARCISO ROMERO ESCAMILLA</t>
  </si>
  <si>
    <t>CADENA DE CUSTODIA ES UN MEDIO DE PRUEBA, UN PROCESO TRANSVERSAL DE LA INVESTIGACIÓN DE LOS HECHOS DELICTIVOS Y/O PROCESO PENA, ÉSTA SE COMPONE POR LAS ETAPAS DE PROCEDIMIENTO. EL DIRECTAMENTE RESPONSABLE DE CADENA DE CUSTODIA ES QUIEN TIENE CONTACTO CON LOS INDICIOS, VESTIGIOS, EVIDENCIAS, OBJETOS, INSTRUMENTOS, ETC. SON PRECISAMENTE LOS PERITOS QUIENES DAN ESE TIPO DE DATOS COMO LA DEFINICIÓN, EL LÍMITE, TRASLADO, PROTOCOLO DE TRASLADO, Y ANÁLISIS DE INDICIOS. SE HIZO UNA PRÁCTICA DE ACORDONAMIENTO DEL LUGAR DEL DELITO Y UNA CADENA DE CUSTODIA.</t>
  </si>
  <si>
    <t>SERGIO LUNA CUATLAPATZI</t>
  </si>
  <si>
    <t>MARTES DE CRONICAS: PROYECCION DE LA PELICULA SIN NOMBRE</t>
  </si>
  <si>
    <t>INSTITUTO NACIONAL DE MIGRACIÓN. LOS MIGRANTES EN SU MAYORÍA SON INTIMIDADOS, RECHAZADOS, GOLPEADOS, AMENAZADOS, Y EL ESTADO NO HACE NADA PARA ACCEDER A LA JUSTICIA Y DERECHOS QUE MERECEN. LA REALIDAD ES QUE LA MAYORÍA DE ESTOS MIGRANTES VÍCTIMAS DE DELITOS, PIDEN AYUDA POR GRUPOS COMO LOS MARAS SALVATRUCHA, NARCOTRAFICANTES, POR MIEDO O RIESGO A PERDER SUS VIDAS.</t>
  </si>
  <si>
    <t>MARTES DE CRONICAS: MESA DE DEBATE SOBRE EL TEMA DERECHO A LA LIBERTAD DE EXPRESION</t>
  </si>
  <si>
    <t>LA VIOLENCIA MARA SALVATRUCHA GRUPOS DE PANDILLAS VIOLENTAS SANGUINARIAS, GRUPOS DELICTIVOS, DE EXPLOTACIÓN SEXUAL, ECONÓMICA. NIÑOS, NIÑAS, ADOLESCENTES, SEÑORES, SEÑORAS ANCIANOS, SE ARRIESGAN A PASAR POR MUCHAS SITUACIONES DE DISCRIMINACIÓN, VIOLACIÓN DE DERECHOS, SOLO PARA ATRAVESAR LA FRONTERA NORTE. MÉXICO 6.8 MILLONES EQUIVALENTE AL 59% HACEN EL INTENTO.</t>
  </si>
  <si>
    <t>ELIAS DAVILA ESPINOZA</t>
  </si>
  <si>
    <t>MA. DE LOURDES MELENDEZ CABRERA</t>
  </si>
  <si>
    <t>ALEJANDRO SANCHEZ TORRES</t>
  </si>
  <si>
    <t>LESLIE SANCHEZ JIMENEZ</t>
  </si>
  <si>
    <t>EVENTO TRANSMITIDO POR VIDEOCONFERENCIA</t>
  </si>
  <si>
    <t>MARTES DE CRONICAS: EXPOSICION DEL ASUNTO: AMPARO EN REVISION 51/2012 A CARGO DE LA UNIDAD DE CRONICAS</t>
  </si>
  <si>
    <t>EL MTRO. DÍAZ SAN VICENTE EXPUSO LA SENTENCIA DE LA PRIMERA SALA DE LA SCJN, AMPARO EN REVISIÓN 51/2012, SOBRE EL TRÁFICO DE INDOCUMENTADOS. MENCIONÓ QUE EL OBJETIVO DE LA SCJN ES DIFUNDIR SU TRABAJO EN TODO EL PAÍS, QUE LA SOCIEDAD EN GENERAL SEPA POR QUÉ Y CÓMO RESOLVIERON LOS SEÑORES MINISTROS EN BASES A TALES CRITERIOS QUE DEJAN ASENTADOS EN CADA ASUNTO. EL MIGRANTE ES UN TÉRMINO GENÉRICO QUE ABARCA TANTO AL QUE ENTRA COMO AL QUE SALE DE UN TERRITORIO GEOGRÁFICO O PAÍS DETERMINADO Y SE ASIENTA EN OTRO SIN UN PERMISO PREVIO O SIN DOCUMENTOS LEGALES. HAN SIDO UTILIZADOS TÉRMINOS DISCRIMINATORIOS PARA REFERIRSE A LOS MIGRANTES, COMO "ILEGALES", "INDOCUMENTADOS", ETC. EN GENERAL FUE UNA VIDEOCONFERENCIA MUY NUTRIDA DE CONOCIMIENTOS Y EL AUDIO SE ESCUCHÓ BIEN.</t>
  </si>
  <si>
    <t>ANALISIS DE LA RESOLUCION DE LA SCJN A CARGO DEL CENTRO DE ESTUDIOS CONSTITUCIONALES</t>
  </si>
  <si>
    <t>EN EL 4O MARTES DE CRÓNICAS SE ANALIZÓ EL AMPARO EN REVISIÓN 51/2012, SOBRE LOS MIGRANTES Y EL ACCESO A LA JUSTICIA. EN EL 2011 SE PUBLICÓ LA LEY DE MIGRACIÓN EN EL DIARIO OFICIAL DE LA FEDERACIÓN. LA MIGRACIÓN SE HA CATALOGADO COMO UN DELITO TRASNACIONAL, ES TODO UNA RED DE COMPLICIDAD ENTRE LOS TRAFICANTES DE PERSONAS Y LAS FRONTERAS PARA EL CRUCE DE LOS MISMOS, PROCESO CATALOGADO COMO DELITO. EXISTEN LEYES Y RECOMENDACIONES SOBRE LOS DERECHOS HUMANOS DE LAS PERSONAS MIGRANTES Y SUJETAS DE PROTECCIÓN INTERNACIONAL.</t>
  </si>
  <si>
    <t>OSCAR ARTURO CASTRO SOTO</t>
  </si>
  <si>
    <t>EL OBJETIVO PRINCIPAL DEL PROTOCOLO DE ACTUACIÓN ES PROPORCIONAR LAS REGLAS DE ACTUACIÓN PARA GARANTIZAR EL RESPETO DE LOS DERECHOS HUMANOS DE LAS PERSONAS MIGRANTES Y SUJETAS DE PROTECCIÓN INTERNACIONAL, ASÍ COMO COMO LOS PRINCIPALES INSTRUMENTOS JURÍDICOS QUE LES ASEGURARAN LA MAYOR PROTECCIÓN POSIBLE.</t>
  </si>
  <si>
    <t>30 DE JUNIO DE 2016</t>
  </si>
  <si>
    <t>JUAN MANUEL CRISANTO CAMPOS</t>
  </si>
  <si>
    <t>MEDIOS DE IMPUGNACIÓN EN MATERIA ELECTORAL. RECURSO DE REVISIÓN. RECURSO DE APELACIÓN, JUICIO DE INCONFORMIDAD Y RECURSO DE RECONSIDERACIÓN. JUICIO PARA LA PROTECCIÓN DE LOS DERECHOS POLÍTICO–ELECTORALES DEL CIUDADANO. JUICIO DE REVISIÓN CONSTITUCIONAL ELECTORAL. RECURSO DE REVISIÓN EN CONTRA DE LAS RESOLUCIONES Y SENTENCIAS EMITIDAS EN LOS PROCEDIMIENTOS ESPECIALES SANCIONADORES PARA GARANTIZAR LA LEGALIDAD DE ACTOS Y RESOLUCIONES DE LA AUTORIDAD ELECTORAL FEDERAL Y DEL TEPJF.</t>
  </si>
  <si>
    <t>1 Y 3 DE JUNIO DE 2016</t>
  </si>
  <si>
    <t>CARLOS GONZALEZ BLANCO</t>
  </si>
  <si>
    <t>ACCIONES COLECTIVAS Y ANTECEDENTES DEL JUICIO DE AMPARO. ACCIONES COLECTIVAS. CREACIÓN Y EVOLUCIÓN DEL JUICIO DE AMPARO.</t>
  </si>
  <si>
    <t>9 Y 10 DE JUNIO DE 2016</t>
  </si>
  <si>
    <t>MANUEL ALFONSO GARCIA HERNANDEZ</t>
  </si>
  <si>
    <t>DIPLOMADO “ACCESO A LA JUSTICIA EN MATERIA DE DERECHOS HUMANOS: MEDIO DE CONTROL CONSTITUCIONAL. 15. EL JUICIO DE AMPARO. SE HIZO UN ANALISIS DEL  AMPARO INDIRECTO.</t>
  </si>
  <si>
    <t>MACRINA CITLALI HERNANDEZ JUAREZ</t>
  </si>
  <si>
    <t>DIPLOMADO “ACCESO A LA JUSTICIA EN MATERIA DE DERECHOS HUMANOS: MEDIO DE CONTROL CONSTITUCIONAL. 15. EL JUICIO DE AMPARO. SE HIZO UN ANALISIS DEL  AMPARO DIRECTO Y FIN DEL DIPLOMADO</t>
  </si>
  <si>
    <t>MARIO ALBERTO SANCHEZ JUAREZ</t>
  </si>
  <si>
    <t>EVENTO DE VINCULACION CON LA SOCIEDAD</t>
  </si>
  <si>
    <t>EVENTO DE VINCULACIO CON LA SOCIEDAD:EVENTO CON LA CAIP TLAXCALA</t>
  </si>
  <si>
    <t>ENFATIZÓ EN LOS ANTECEDENTES HISTÓRICOS DER LAS REFORMAS COMO LA DE 1977 REFORMA DE REYES HERÓLES, INCLUSIÓN POLÍTICA Y LA LIBERTAD DE EXPRESIÓN. EN EL 88 OCURRIÓ LA CAÍDA DEL SISTEMA DONDE SE TERMINARON LAS INSTITUCIONES COMO IFE (INE), EN LOS AÑOS 90 SURGE EL TEMA DE EQUIDAD DONDE EXISTEN GOBIERNOS COMPARTIDOS Y DIVIDIDOS. Y EN EL 2000 LA ALTERNANCIA DE CONSOLIDACIÓN DE LA DEMOCRACIA, SE EJERCE EL PROPIO VOTO, ELECCIONES LIBRES, DEMOCRACIA INTERNA ETC.</t>
  </si>
  <si>
    <t>TLX-E-18</t>
  </si>
  <si>
    <t>RAFAEL ANTONIO CASTRO HERNANDEZ</t>
  </si>
  <si>
    <t>CURSO EN EL SISTEMA DE JUSTICIA PENAL: FASE 3 ETAPA DE JUICIO ORAL</t>
  </si>
  <si>
    <t>LA ETAPA DE JUICIO ORAL ES UNA AUDIENCIA DE DEBATE QUE SE LLEVA A CABO, CON DISTINTOS PARTICIPANTES COMO LO SON EL MINISTERIO PUBLICO, DEFENSORES E IMPUTADO, TESTIGOS,  PERITOS, Y LAS PERSONAS QUE ESTEN PRESENTES EN LA AUDIENCIA,   EN LA AUDIENCIA SE DAN LA MANIFESTACIÓN DE CONTADICCIONES.  EN EL MOMENTO DE DESAHOGAR PRUEBAS PARA DETERMINAR LA CULPABILIDAD DE LA PERSONA ACUSADA Y EN CASO DE DE SER POSITIVA, LA LEGITIMIDAD DE LA VICTIMA.</t>
  </si>
  <si>
    <t>TLX-LE-09</t>
  </si>
  <si>
    <t>FRANCISCO BALLESTEROS GONZALEZ</t>
  </si>
  <si>
    <t>ACCESO A LA JUSTICIA EN MATERIA DE DERECHOS HUMANOS”. 10.- MÓDELO GENERAL DE CONTROL DE CONSTITUCIONALIDAD Y CONVENCIONALIDAD (PARÁMETRO DE REGULARIDAD CONSTITUCIONAL).</t>
  </si>
  <si>
    <t>7 Y 13 DE JUNIO DE 2016</t>
  </si>
  <si>
    <t>CCJ/TOL/SR/10/2016</t>
  </si>
  <si>
    <t>CELINA COSSETTE GARCÍA RODRÍGUEZ</t>
  </si>
  <si>
    <t>MARTES DE CRONICAS DERECHO A LA LIBERTAD DE EXPRESIÓN</t>
  </si>
  <si>
    <t>PROYECCIÓN DE LA PELÍCULA: “SIN NOMBRE”</t>
  </si>
  <si>
    <t>TOLUCA</t>
  </si>
  <si>
    <t>ERICA IVONNE POPOCA CONTRERAS</t>
  </si>
  <si>
    <t>MARTES DE CRONICAS “DERECHO DE LAS PERSONAS MIGRANTES”</t>
  </si>
  <si>
    <t>MESA REDONDA “DERECHO DE LAS PERSONAS MIGRANTES”</t>
  </si>
  <si>
    <t>RICARDO MEJÍA GUTIÉRREZ</t>
  </si>
  <si>
    <t>FLORENCIA ZEIVY ROJAS</t>
  </si>
  <si>
    <t>RAFAEL DIAZ HERNANDEZ</t>
  </si>
  <si>
    <t>PRESENTACIÓN DE LA CRÓNICA DE UN ASUNTO RESUELTO POR LA  PRIMERA SALA DE LA SCJN AMPARO DIRECTO EN REVISIÓN 51/2012</t>
  </si>
  <si>
    <t>21 DE JUNIO DE2016</t>
  </si>
  <si>
    <t>ANÁLISIS DE LA RESOLUCIÓN DE LA SUPREMA CORTE DE JUSTICIA DE LA NACIÓN, A CARGO DEL CENTRO DE ESTUDIOS CONSTITUCIONALES</t>
  </si>
  <si>
    <t>CONFERENCIA MAGISTRAL</t>
  </si>
  <si>
    <t>CULTURA JURÍDICA Y JURISDICCIONAL</t>
  </si>
  <si>
    <t>JUAN CARLOS MEJÍA GARCÍA</t>
  </si>
  <si>
    <t>"VENUSTIANO CARRANZA: VIDA, OBRA Y LEGADO ”</t>
  </si>
  <si>
    <t>ANA LILIA CHICAS MULIA</t>
  </si>
  <si>
    <t>PROTECCIÓN Y PERSERVACIÓN DEL LUGAR DE INTERVENCIÓN Y CADENA DE CUSTODIA</t>
  </si>
  <si>
    <t>27 Y 29 DE JUNIO 1 Y 2 DE JULIO DE 2016</t>
  </si>
  <si>
    <t>RICARDO VILCHIS OROZCO</t>
  </si>
  <si>
    <t xml:space="preserve">PRESENTACIÓN DE PROTOCOLO </t>
  </si>
  <si>
    <t>PRESENTACIÓN DE PROTOCOLO DE ACTUACIÓN PARA QUIENES IMPARTEN JUSTICIA EN CASO QUE AFECTEN  A PERSONAS MIGRANTES Y SUJETAS DE PROTECCIÓN INTERNACIONAL</t>
  </si>
  <si>
    <t>JUAN CARLOS SILVA ADAYA</t>
  </si>
  <si>
    <t>MÓDULO V MEDIOS DE CONTROL CONSTITUCIONAL, 13. MEDIOS DE IMPUGNACIÓN EN MATERIA ELECTORAL</t>
  </si>
  <si>
    <t>2 Y 3 DE JUNIO DE 2016</t>
  </si>
  <si>
    <t>MÓDULO V MEDIOS DE CONTROL CONSTITUCIONAL, 14. ACCIONES COLECTIVAS Y ANTECEDENTES DEL JUICIO DE AMPARO</t>
  </si>
  <si>
    <t>JUAN CARLOS ORTEGA CASTRO</t>
  </si>
  <si>
    <t>MÓDULO V MEDIOS DE CONTROL CONSTITUCIONAL, 15. EL JUICIO DE AMPARO</t>
  </si>
  <si>
    <t>15 Y 16 DE JUNIO DE 2016</t>
  </si>
  <si>
    <t>CCJ/TOL/SR/08/2016</t>
  </si>
  <si>
    <t>MÓDULO IV ACCESO A LA JUSTICIA NACIONAL DE DERECHOS HUMANOS, 9. SISTEMA MEXICANO II</t>
  </si>
  <si>
    <t>TOR-LE-004</t>
  </si>
  <si>
    <t>RUBEN MAYORAL MARTELL</t>
  </si>
  <si>
    <t xml:space="preserve">MODULO V: MEDIOS DE CONTROL CONSTITUCIONAL; 
ARTICULO 105 CONTITUCIONAL 1 Y 2 </t>
  </si>
  <si>
    <t>LUZ LOPEZ MEZA</t>
  </si>
  <si>
    <t>CINE DEBATE "MARTES DE CRONICAS</t>
  </si>
  <si>
    <t>PELICULA "SIN NOMBRE"</t>
  </si>
  <si>
    <t>MARCO PEREZ DE LOS REYES</t>
  </si>
  <si>
    <t>MODULO V: MEDIOS DE CONTROL CONSTITUCIONAL;
MEDIOS DE IMPUGNACIÓN EN MATERIAL ELECTORAL 1</t>
  </si>
  <si>
    <t>RENE CASOLUENGO MENDEZ</t>
  </si>
  <si>
    <t>MODULO V: MEDIOS DE CONTROL CONSTITUCIONAL;
MEDIOS DE IMPUGNACIÓN EN MATERIAL ELECTORAL 2</t>
  </si>
  <si>
    <t>GABRIELA MORAN DELGADO</t>
  </si>
  <si>
    <t>MESA REDONDA: MARTES DE CRONICAS</t>
  </si>
  <si>
    <t>TOR-019-CR</t>
  </si>
  <si>
    <t>SEGUISMUNDO DOGUIN MARTINEZ</t>
  </si>
  <si>
    <t xml:space="preserve">JESUS ALVARADO ESPINOSA </t>
  </si>
  <si>
    <t>CONFERENCIA: PROTOCOLO DE ACTUACIÓN PARA QUIENES IMPARTEN JUSTICIA EN CASOS QUE AFECTEN A PERSONAS MIGRANTES Y SUJETAS DE PROTECCIÓN INTERNACIONAL</t>
  </si>
  <si>
    <t>GUSTAVO ARREOLA CAMARILLO</t>
  </si>
  <si>
    <t>MODULO V: MEDIOS DE CONTROL CONSTITUCIONAL; ACCIONES COLECTIVAS Y ANTECEDENTES DEL JUICIO DE AMPARO 1 Y 2</t>
  </si>
  <si>
    <t>20 Y 21 DE JUNIO</t>
  </si>
  <si>
    <t>FERNANDO IBARRA GOMEZ</t>
  </si>
  <si>
    <t>MODULO V: MEDIOS DE CONTROL CONSTITUCIONAL; EL JUICIO DE AMPARO 1 Y 2</t>
  </si>
  <si>
    <t>TOR-028-SR</t>
  </si>
  <si>
    <t>MYRIAM SANCHEZ ANIVARRO</t>
  </si>
  <si>
    <t>CONFERENCIA: FESTEJOS DEL CENTENARIO DE LA CONSTITUCIÓN</t>
  </si>
  <si>
    <t>PLAN DE GUADALUPE, CAMINO HACIA LA CONSTRUCCIÓN DE UNA NACIÓN</t>
  </si>
  <si>
    <t>TUX-UE-005</t>
  </si>
  <si>
    <t>JORGE MANUEL MORALES SANCHEZ</t>
  </si>
  <si>
    <t>03 Y 04 DE JUNIO</t>
  </si>
  <si>
    <t>TUX-E-020</t>
  </si>
  <si>
    <t>JUAN MARCOS DAVILA RANGEL</t>
  </si>
  <si>
    <t>JOSE DEL CARMEN CONSTANTINO AVENDAÑO</t>
  </si>
  <si>
    <t>URU-E-031</t>
  </si>
  <si>
    <t>CESAR CALVARIO ENRIQUEZ</t>
  </si>
  <si>
    <t>URU-E-032</t>
  </si>
  <si>
    <t>FRANCISCO LOPEZ AVILA</t>
  </si>
  <si>
    <t>URU-E-033</t>
  </si>
  <si>
    <t>URU-E-034</t>
  </si>
  <si>
    <t>ZAIRA FIGUEROA PALAFOX</t>
  </si>
  <si>
    <t>MARTES DE CRÓNICAS.- CICLO: DERECHOS DE LAS PERSONAS MIGRANTES. CINE DEBATE</t>
  </si>
  <si>
    <t>URU-E-035</t>
  </si>
  <si>
    <t>MARIA ROJAS ARREOLA</t>
  </si>
  <si>
    <t>MARTES DE CRONICAS.- MESA REDONDA. DERECHOS DE LAS PERSONAS MIGRANTES</t>
  </si>
  <si>
    <t>URU-E-036</t>
  </si>
  <si>
    <t>FERNANDO MACIEL PULIDO</t>
  </si>
  <si>
    <t>URU-E-037</t>
  </si>
  <si>
    <t>LENIN VILLEGAS MADRIGAL</t>
  </si>
  <si>
    <t>URU-E-038</t>
  </si>
  <si>
    <t>JEAN ON'ETAMBALAKO WETSHOKONDA</t>
  </si>
  <si>
    <t>PROTOCOLO DE ACTUACION PARA QUIENES IMPARTEN JUSTICIA EN CASOS QUE AFECTAN A PERSONAS MIGRANTES Y SUJETAS A PROTECCIÓN INTERNACIONAL</t>
  </si>
  <si>
    <t>URU-E-039</t>
  </si>
  <si>
    <t>CIPRIANO SANDOVAL VILLANUEVA</t>
  </si>
  <si>
    <t>SEMINARIO:ARGUMENTACION JURIDICA</t>
  </si>
  <si>
    <t>ESTRUCTURACIÓN Y COMPRENSIÓN DE SENTENCIAS Y OTROS ESCRITOS JUDICIALES</t>
  </si>
  <si>
    <t>URU-E-040</t>
  </si>
  <si>
    <t>GERARDO HERRERA PEREZ</t>
  </si>
  <si>
    <t>TALLER: DERECHOS UNIVERSALES PARA LAS Y LOS NIÑOS</t>
  </si>
  <si>
    <t>DERECHOS UNIVERSALES PARA LAS Y LOS NIÑOS</t>
  </si>
  <si>
    <t>URU-E-041</t>
  </si>
  <si>
    <t>JESUS SOSA MAYA</t>
  </si>
  <si>
    <t>SEMINARIO: LA ETAPA DE INVESTIGACION EN EL NUEVO SISTEMA DE JUSTICIA PENAL</t>
  </si>
  <si>
    <t>LA ETAPA DE INVESTIGACION EN EL NUEVO SISTEMA DE JUSTICIA PENAL</t>
  </si>
  <si>
    <t>VER-UE-034</t>
  </si>
  <si>
    <t>VICENTE FERNANDEZ HERNANDEZ</t>
  </si>
  <si>
    <t>"MINISTRO HUMBERTO ROMAN PALACIOS" EN VERACRUZ, VERACRUZ</t>
  </si>
  <si>
    <t>VER.UE-035</t>
  </si>
  <si>
    <t>ALFONSO JIMENEZ REYES</t>
  </si>
  <si>
    <t>VER-UE-036</t>
  </si>
  <si>
    <t>VER-UE-037</t>
  </si>
  <si>
    <t>IGNACIO FRANCISCO HERRERIAS CUEVAS</t>
  </si>
  <si>
    <t>UE-30</t>
  </si>
  <si>
    <t>HECTOR HUGO COVARRUBIAS</t>
  </si>
  <si>
    <t>UE-31</t>
  </si>
  <si>
    <t>JOSE TOMAS CARRILLO SANCHEZ</t>
  </si>
  <si>
    <t>UE-32</t>
  </si>
  <si>
    <t>CAGNARD MANON LOUISE JEANNE</t>
  </si>
  <si>
    <t>UE-33</t>
  </si>
  <si>
    <t>DANIELA GUTIERREZ ESCOBEDO</t>
  </si>
  <si>
    <t>UE-29</t>
  </si>
  <si>
    <t xml:space="preserve">CARLOS LARA PULIDO </t>
  </si>
  <si>
    <t>MESA REDONDA: DERECHOS DE LAS PERSONAS MIGRANTES</t>
  </si>
  <si>
    <t>VILLAHERMOSA</t>
  </si>
  <si>
    <t>SALVADOR FERNANDEZ LEON</t>
  </si>
  <si>
    <t>02 Y 03 DE JUNIO DE 2016</t>
  </si>
  <si>
    <t>VSA-E-016</t>
  </si>
  <si>
    <t>SOCORRO GARCIA MORENO</t>
  </si>
  <si>
    <t>09 Y 10 DE JUNIO DE 2016</t>
  </si>
  <si>
    <t>VSA-LE-007</t>
  </si>
  <si>
    <t>VSA-E-017</t>
  </si>
  <si>
    <t>MARTIN MARISCAL ROJAS</t>
  </si>
  <si>
    <t>EDGAR VARGAS VALLE</t>
  </si>
  <si>
    <t>VSA-E-018</t>
  </si>
  <si>
    <t>ERNESTO MARTINEZ ANDREU</t>
  </si>
  <si>
    <t>VSA-E-020</t>
  </si>
  <si>
    <t>SAMUEL RICO MEDINA</t>
  </si>
  <si>
    <t>EL CONTROL SOCIAL DEL VIRREINATO NOVOHISPANO: LAS DOS MAJESTADES EN EL DISPOSITIVO JUDICIAL. SIGLO XVIII</t>
  </si>
  <si>
    <t>ENRIQUE IRAZOQUE PALAZUELOS</t>
  </si>
  <si>
    <t>LA REFORMA CONSTITUCIONAL DE DERECHOS HUMANOS Y SU IMPLEMENTACION</t>
  </si>
  <si>
    <t>LA REFORMA CONSITTUCIONAL DE DERECHOS HUMANOS Y SU IMPLEMENTACION</t>
  </si>
  <si>
    <t>VSA-E-019</t>
  </si>
  <si>
    <t>JAVIER CARRASCO SOLIS</t>
  </si>
  <si>
    <t>GARANTIA DE ACCESO A LA JUSTICIA MEDIANTE UNA TUTELA EFECTIVA PARA LA PROTECCION DE DERECHOS HUMANOS</t>
  </si>
  <si>
    <t>VSA-E-006</t>
  </si>
  <si>
    <t>SANDRO GARCIA ROJAS CASTILLO</t>
  </si>
  <si>
    <t>LA IMPORTANCIA DEL CUMPLIMIENTO NORMATIVO PARA PREVENIR EL LAVADO DE DINERO Y EL FINANCIAMIENTO AL TERRORISMO EN EL SISTEMA FINANCIERO MEXICANO</t>
  </si>
  <si>
    <t>04 DE JUNIO DE 2016</t>
  </si>
  <si>
    <t>VSA-E-021</t>
  </si>
  <si>
    <t>VSA-LE-008</t>
  </si>
  <si>
    <t>XAL-E-029</t>
  </si>
  <si>
    <t>JOSÉ LORENZO ÁLVAREZ MONTERO</t>
  </si>
  <si>
    <t>XALAPA</t>
  </si>
  <si>
    <t>XAL-E-043</t>
  </si>
  <si>
    <t>AUSTRIA PAOLA BARRADAS HERNÁNDEZ</t>
  </si>
  <si>
    <t>ETAPA 3 DEL CURSO "SISTEMA PENAL ACUSATORIO"</t>
  </si>
  <si>
    <t>"SISTEMA PENAL ACUSATORIO"</t>
  </si>
  <si>
    <t>XAL-E-044</t>
  </si>
  <si>
    <t>PATRICIA DIAZ RODRÍGUEZ</t>
  </si>
  <si>
    <t>XAL-E-047</t>
  </si>
  <si>
    <t>JUAN  MANUEL SÁNCHEZ MACIAS</t>
  </si>
  <si>
    <t>XAL-E-048</t>
  </si>
  <si>
    <t>MARIO DE LA MEDINA SOTO</t>
  </si>
  <si>
    <t>XAL-E-049</t>
  </si>
  <si>
    <t>FRANCISCO AJA GARCÍA</t>
  </si>
  <si>
    <t>XAL-E-050</t>
  </si>
  <si>
    <t>PAOLA PONS</t>
  </si>
  <si>
    <t>CINE DEBATE DE LA PELÍCULA "SIN NOMBRE"</t>
  </si>
  <si>
    <t>XAL-E-051</t>
  </si>
  <si>
    <t>HUGO MARTÍNEZ SALDAÑA</t>
  </si>
  <si>
    <t>MESA DE DEBATE "LOS DERECHOS DE LAS PERSONAS MIGRANTES"</t>
  </si>
  <si>
    <t>"LOS DERECHOS DE LAS PERSONAS MIGRANTES"</t>
  </si>
  <si>
    <t>XAL-E-052</t>
  </si>
  <si>
    <t>JOSÉ ALFREDO GÓMEZ REYES</t>
  </si>
  <si>
    <t>XAL-E-053</t>
  </si>
  <si>
    <t>FELIPE ZACARIAS</t>
  </si>
  <si>
    <t>SEMINARIO "PROTECCIÓN Y PRESERVACIÓN DEL LUGAR DE LA INTERVENCIÓN Y CADENA DE CUSTODIA"</t>
  </si>
  <si>
    <t>"PROTECCIÓN Y PRESERVACIÓN DEL LUGAR DE LA INTERVENCIÓN Y CADENA DE CUSTODIA"</t>
  </si>
  <si>
    <t>XAL-E-054</t>
  </si>
  <si>
    <t>JORGE CAMACHO</t>
  </si>
  <si>
    <t>XAL-E-055</t>
  </si>
  <si>
    <t>CÉSAR HUGO VILLA</t>
  </si>
  <si>
    <t>XAL-E-056</t>
  </si>
  <si>
    <t>IGNACIO GUTIÉRREZ</t>
  </si>
  <si>
    <t>XAL-E-057</t>
  </si>
  <si>
    <t>JOSÉ MANUEL DE ALBA DE ALBA</t>
  </si>
  <si>
    <t>PRESENTACIÓN DEL "PROTOCOLO DE ACTUACIÓN PARA QUIENES IMPARTEN JUSTICIA EN CASOS QUE INVOLUCREN NIÑAS, NIÑOS Y ADOLESCENTES"</t>
  </si>
  <si>
    <t>"PROTOCOLO DE ACTUACIÓN PARA QUIENES IMPARTEN JUSTICIA EN CASOS QUE INVOLUCREN NIÑAS, NIÑOS Y ADOLESCENTES"</t>
  </si>
  <si>
    <t>XAL-E-058</t>
  </si>
  <si>
    <t>JOSUÉ BERISTAIN CRUZ</t>
  </si>
  <si>
    <t>XAL-E-072</t>
  </si>
  <si>
    <t>ALAN TORRES HINOJOSA</t>
  </si>
  <si>
    <t>XAL-E-059</t>
  </si>
  <si>
    <t>PRESENTACIÓN DEL "PROTOCOLO PARA JUZGAR CON PERSPECTIVA DE GÉNERO"</t>
  </si>
  <si>
    <t>"PROTOCOLO PARA JUZGAR CON PERSPECTIVA DE GÉNERO"</t>
  </si>
  <si>
    <t>XAL-E-060</t>
  </si>
  <si>
    <t>XAL-E-061</t>
  </si>
  <si>
    <t>RODRIGO CERVERA</t>
  </si>
  <si>
    <t>CONFERENCIA "COLISIÓN DE DERECHOS FUNDAMENTALES Y TÉCNICAS DE PONDERACIÓN"</t>
  </si>
  <si>
    <t>"COLISIÓN DE DERECHOS FUNDAMENTALES Y TÉCNICAS DE PONDERACIÓN"</t>
  </si>
  <si>
    <t>XAL-E-062</t>
  </si>
  <si>
    <t>DANIEL AZUARA</t>
  </si>
  <si>
    <t>CONFERENCIA "DERECHOS HUMANITARIOS"</t>
  </si>
  <si>
    <t>"DERECHOS HUMANITARIOS"</t>
  </si>
  <si>
    <t>XAL-E-063</t>
  </si>
  <si>
    <t>PRESENTACIÓN DEL "PROTOCOLO DE ACTUACIÓN PARA QUIENES IMPARTEN JUSTICIA EN CASOS QUE INVOLUCREN A PERSONAS MIGRANTES"</t>
  </si>
  <si>
    <t>"PROTOCOLO DE ACTUACIÓN PARA QUIENES IMPARTEN JUSTICIA EN CASOS QUE INVOLUCREN A PERSONAS MIGRANTES"</t>
  </si>
  <si>
    <t>SERAFIN SALAZAR JIMENEZ</t>
  </si>
  <si>
    <t>CIRCULO DE ESTUDIO DE LA JURISPRUDENCIA DE LA SUPREMA CORTE DE JUSTICIA DE LA NACION</t>
  </si>
  <si>
    <t>ZACATECAS</t>
  </si>
  <si>
    <t>6, 13, 20 Y 27 DE JUNIO</t>
  </si>
  <si>
    <t>JOSE ABEL VAZQUEZ VILLALOBOS</t>
  </si>
  <si>
    <t xml:space="preserve">MARTES DE CRONICAS-CINE DEBATE </t>
  </si>
  <si>
    <t xml:space="preserve">CINE DEBATE PELICULA "SIN NOMBRE" </t>
  </si>
  <si>
    <t>JOSE DE JESUS VEGA ORDOÑEZ</t>
  </si>
  <si>
    <t>MARTES DE CRONICAS-MESA RENDONDA</t>
  </si>
  <si>
    <t>MIGUEL ANGEL CASTILLO ORTIZ</t>
  </si>
  <si>
    <t xml:space="preserve">OCTAVIO MALDONADO IBARRA </t>
  </si>
  <si>
    <t>DIPLOMADO PARA ACREDITAR EN EL SISTEMA PENAL ACUSATORIO</t>
  </si>
  <si>
    <t>ACCESO A LA JUSTICIA EN MATERIA DE DERECHOS HUMANOS: MODULO V. ARTICULO 105 CONSTITUCIONAL (1), EL JUICIO DE AMPARO (1) (2)</t>
  </si>
  <si>
    <t>2, 3, 22 y 23 DE JUNIO</t>
  </si>
  <si>
    <t>ALEJANDRO RAUL HINOJOSA</t>
  </si>
  <si>
    <t>ACCESO A LA JUSTICIA EN MATERIA DE DERECHOS HUMANOS: MODULO MODULO V. MEDIOS DE IMPUGNACION EN MATERIA ELECTORAL (1) (2), ACCIONES COLECTIVAS Y ANTECEDENTES DEL JUICIO DE AMPARO (1) (2)</t>
  </si>
  <si>
    <t>9, 10, 16 Y 17 DE JUNIO</t>
  </si>
  <si>
    <t>JUAN ACEVEDO MEJIA</t>
  </si>
  <si>
    <t xml:space="preserve">PRESENTACION DE PROTOCOLO DE ACTUACION PARA QUIENES IMPARTEN JUSTICIA EN CASO DE QUE AFECTEN A PERSONAS  MIGRANTES Y SUJETAS DE PROTECCION INTERNACIONAL </t>
  </si>
  <si>
    <t>RITA DE JESUS RAMIREZ MARTINEZ</t>
  </si>
  <si>
    <t xml:space="preserve">CADENA DE CUSTODIA </t>
  </si>
  <si>
    <t>ADRIAN RODRIGUEZ RODRIGUEZ</t>
  </si>
  <si>
    <t>HOSPEDAJE:  3,842.00</t>
  </si>
  <si>
    <t>VUELO : 7,748.00</t>
  </si>
  <si>
    <t>HOSPEDAJE:  1,747.10</t>
  </si>
  <si>
    <t>VUELO : 5,263.04</t>
  </si>
  <si>
    <t>HOSPEDAJE:  00</t>
  </si>
  <si>
    <t>VUELO : 00</t>
  </si>
  <si>
    <t>HOSPEDAJE:  3,028.99</t>
  </si>
  <si>
    <t>VUELO : 5,199.00</t>
  </si>
  <si>
    <t xml:space="preserve">CARLOS ANDRÉS MAYA TREJO                                        </t>
  </si>
  <si>
    <t>CANCÚN</t>
  </si>
  <si>
    <t>CIUDAD JUÁREZ</t>
  </si>
  <si>
    <t>CIUDAD OBREGÓN</t>
  </si>
  <si>
    <t>CIUDAD VICTORIA</t>
  </si>
  <si>
    <t>LEÓN</t>
  </si>
  <si>
    <t>MÉRIDA</t>
  </si>
  <si>
    <t>TORREÓN</t>
  </si>
  <si>
    <t>TUXTLA GUTIÉRREZ</t>
  </si>
  <si>
    <t>URUAPÁN</t>
  </si>
  <si>
    <t>CRÓNICAS
DERECHO DE LAS PERSONAS MIGRANTES
SOLO SE PIDIERON RECURSOS PARA SERVICIO DE CAFÉ</t>
  </si>
  <si>
    <t>CRÓNICAS
EVENTO POR VIDEOCONFERENCIA
SOLO SE PIDIERON RECURSOS PARA SERVICIO DE CAFÉ</t>
  </si>
  <si>
    <t>MESA DE ANÁLISIS
EVENTO POR VIDEOCONFERENCIA
SOLO SE PIDIERON RECURSOS PARA SERVICIO DE CAFÉ</t>
  </si>
  <si>
    <t>II. PROCESAMIENTO DEL LUGAR DE INTERVENCION.</t>
  </si>
  <si>
    <t>MAGDO. DIEGO FERNANDO MEDINA RODRÍGUEZ</t>
  </si>
  <si>
    <t>MAGDO. HUGO ALEJANDRO BERMÚDEZ MANRÍQUEZ</t>
  </si>
  <si>
    <t>MTRO. MIGUEL ANGEL ANTEMATE MENDOZA</t>
  </si>
  <si>
    <t>MAGDO. ALFREDO LÓPEZ CRUZ</t>
  </si>
  <si>
    <t>MTRO. FRANCISCO RUBÉN QUIÑÓNEZ HUIZAR</t>
  </si>
  <si>
    <t>MTRO. NORBETO CALDERÓN OCAMPO</t>
  </si>
  <si>
    <t>LIC. RAMÓN ABRAHAM LOAIZA CORNEJO</t>
  </si>
  <si>
    <t>LIC. ENRIQUE COTA MOLINA</t>
  </si>
  <si>
    <t>MTRO. MIGUEL ANGEL MOJICA AGUILAR</t>
  </si>
  <si>
    <t>MTRO. ROBERTO CISNEROS DELGADO</t>
  </si>
  <si>
    <t>MTRO. MARIANO SUÁREZ REYES</t>
  </si>
  <si>
    <t>MTRO. SERGIO ARTURO LÓPEZ SERVÍN</t>
  </si>
  <si>
    <t>DR. CARLOS KARAM QUIÑÓNEZ SUSTITUIDO POR CRECENCIO RAMÍREZ SÁNCHEZ</t>
  </si>
  <si>
    <t>LIC. IGNACIO ARAUJO PERALTA</t>
  </si>
  <si>
    <t>MTRO. JUAN CARLOS LÓPEZ SANTILLANES</t>
  </si>
  <si>
    <t>CULIACÁN</t>
  </si>
  <si>
    <t>03 y 04 DE JUNIO DE 2016</t>
  </si>
  <si>
    <t>10 y 11 DE JUNIO DE 2016</t>
  </si>
  <si>
    <t>17 y 18 DE JUNIO DE 2016</t>
  </si>
  <si>
    <t>24 y 25 DE JUNIO DE 2016</t>
  </si>
  <si>
    <t>MARTES DE CRÓNICAS
MESA REDONDA</t>
  </si>
  <si>
    <t>"CURSO DE CAPACITACIÓN EN EL USO Y APROVECHAMIENTO DE LAS HERRAMIENTAS DE LOS SISTEMAS ELECTRÓNICOS DE CONSULTA DE TESIS Y EJECUTORIAS DE LA SCJN"</t>
  </si>
  <si>
    <t>LIC. RAFAEL ANTONIO CASTRO HERNANDEZ</t>
  </si>
  <si>
    <t>DR. CARLOS MANUEL ROSALES GARCÍA</t>
  </si>
  <si>
    <t>MTRO. ALFREDO CALDERON MARTÍNEZ</t>
  </si>
  <si>
    <t xml:space="preserve">LIC. CHRISTIAN RAMÓN HERNÁNDEZ SÁNCHEZ </t>
  </si>
  <si>
    <t>STEFFANIA SÁNCHEZ-MAGALLÁN SÁNCHEZ</t>
  </si>
  <si>
    <t>SEMINARIO: "LA ETAPA DE INVESTIGACIÓN EN EL NUEVO SISTEMA DE JUSTICIA PENAL"</t>
  </si>
  <si>
    <t>SEMINARIO "PROTECCIÓN Y PRESERVACIÓN DEL LUGAR DE LA INTERVENCIÓN Y CADENA DE CUSTIODIA"</t>
  </si>
  <si>
    <t>"PROTOCOLO DE ATENCIÓN A QUIENES IMPARTEN JUSTICIA EN CASOS QUE AFECTEN A PERSONAS MIGRANTES Y SUJETAS DE PROTECCIÓN INTERNACIONAL"</t>
  </si>
  <si>
    <t>NUEVO SISTEMA DE JUSTICIA PENAL</t>
  </si>
  <si>
    <t>DERECHOS POLÍTICOS Y LEY GENERAL DE ABOGACÍA</t>
  </si>
  <si>
    <t>CADENA DE CUSTODIA EN NUEVO SISTEMA JUSTICIA PENAL</t>
  </si>
  <si>
    <t>PROTOCOLO DE ATENCIÓN A QUIENES IMPARTEN JUSTICIA EN CASOS QUE AFECTEN A PERSONAS MIGRANTES Y SUJETAS DE PROTECCIÓN INTERNACIONAL</t>
  </si>
  <si>
    <t>LA PAZ, B.C.S.</t>
  </si>
  <si>
    <t>3 Y 4 JUNIO</t>
  </si>
  <si>
    <t>8 Y 9 JUNIO</t>
  </si>
  <si>
    <t>10 Y 11 JUNIO</t>
  </si>
  <si>
    <t>17 Y 18 JUNIO</t>
  </si>
  <si>
    <t>42541</t>
  </si>
  <si>
    <t>24 Y 25 JUNIO</t>
  </si>
  <si>
    <t>CONFERENCIAS: LOS MINISTROS DE CULTO EN EL SISTEMA ELECTORAL MEXICANO: REQUIEM O RESUCITACIÓN DE SUS DERECHOS POLÍTICOS
Y DIAGÓSTICO DE PROYECTO DE LEY GENERAL DE LA ABOGACÍA MEXICANA</t>
  </si>
  <si>
    <t>DIPLOMADO ACCESO A LA JUSTICIA EN MATERIA DE DERCHOS HUMANOS</t>
  </si>
  <si>
    <t xml:space="preserve">MARTES DE CRONICAS : CINE DEBATE,  MESA REDONDA </t>
  </si>
  <si>
    <t xml:space="preserve">MARTES DE CRONICAS : CINE DEBATE,  </t>
  </si>
  <si>
    <t xml:space="preserve">MARTES DE CRONICAS :  MESA REDONDA </t>
  </si>
  <si>
    <t>PRESENTACIÓN DEL PROTOCOLO DE ACTUACIÓN PARA QUIEN IMPARTEN JUSTICIA EN CASOS QUE AFECTEN A PERSONAS MIGRANTES Y SUJETAS A PROTECCIÓN INTERNACIONAL</t>
  </si>
  <si>
    <t xml:space="preserve">MARTES DE CRONICAS : MESA REDONDA </t>
  </si>
  <si>
    <t>LIC. JUAN DOMINGO HERRERA MARTÍNEZ</t>
  </si>
  <si>
    <t xml:space="preserve">LIC. HUITZILIHUITL ORTEGA PÉREZ </t>
  </si>
  <si>
    <t>LIC. JUAN CARLOS SILVA ADAYA</t>
  </si>
  <si>
    <t>DR. ENRIQUE CARPIZO AGUILAR</t>
  </si>
  <si>
    <t>LIC. NORMA MONTSERRAT TORRES CONTRERAS</t>
  </si>
  <si>
    <t>LIC. ROBERTO VEGA TURRUBIATES</t>
  </si>
  <si>
    <t>MTRO. GILBERTO AMERICO ALAS SALAS</t>
  </si>
  <si>
    <t>MTRA. LILIA SELENE MAY ZALASAR. 
MTRO.GILBERTO AMERICO ALAS SALAS.
DR. GUILLERMO LUEVANO BUSTAMANTE.
LIC. SERGIO ALFREDO MONTOYA SIERRA</t>
  </si>
  <si>
    <t>MTRO. AURELIO ISRAEL CORONADO MARES</t>
  </si>
  <si>
    <t>LIC. ILDEFONSO GIL GIL</t>
  </si>
  <si>
    <t>LIC. HÉCTOR TALAMANTES ABE</t>
  </si>
  <si>
    <t>LIC. ESMERALDA MAYA CASILLAS , LIC. CLAUDIA LORENA DOMINGUEZ .</t>
  </si>
  <si>
    <t xml:space="preserve">LIC. ARTURO DIAZ SAN VICENTE </t>
  </si>
  <si>
    <t xml:space="preserve">UNIDAD DE CRONICAS </t>
  </si>
  <si>
    <t xml:space="preserve">LIC. BELINDA EDITH HARO ALAMILLA  </t>
  </si>
  <si>
    <t xml:space="preserve">HECTOR DANIEL GARCIA FIGUEROA </t>
  </si>
  <si>
    <t xml:space="preserve">LIC. WALTER ARELLANO TORRES </t>
  </si>
  <si>
    <t xml:space="preserve">MAGDO. MARTIN RANGEL CERVANTES </t>
  </si>
  <si>
    <t xml:space="preserve">LIC. SIRIA VILLATORO GONZALEZ </t>
  </si>
  <si>
    <t xml:space="preserve">LIC. MIGUEL ANGEL ANDRADE SOLANA </t>
  </si>
  <si>
    <t>JOSÉ LUIS BRAHMS GÓMEZ
(EN SUSTITUCIÓN DE IRINA GRACIELA CERVANTES BRAVO)</t>
  </si>
  <si>
    <t>DAVID PÉREZ CHÁVEZ</t>
  </si>
  <si>
    <t>JORGE HÉCTOR CORTÉS ORTIZ</t>
  </si>
  <si>
    <t>AURELIO ISRAEL CORONADO MARES</t>
  </si>
  <si>
    <t xml:space="preserve">JORGE VICENTE GUTIÉRREZ NÚÑEZ </t>
  </si>
  <si>
    <t>MARÍA GUADALUPE NAVA</t>
  </si>
  <si>
    <t>HÉCTOR MAURICIO CANOVAS MORENO</t>
  </si>
  <si>
    <t>SERGIO ARNOLDO MORÁN NAVARRO</t>
  </si>
  <si>
    <t>CONFERENCIA: EL NUEVO SISTEMA DE JUSTICIA PENAL SUS DIFERENCIAS CON EL ANTERIOR</t>
  </si>
  <si>
    <t>CONFERENCIA: LOS CONTRATOS CIVILES EN EL MARCO NOTARIAL Y LA RELACIÓN ENTRE NOTARIOS Y ABOGADOS POSTULANTES</t>
  </si>
  <si>
    <t>SEMINARIO: LA ETAPA DE INVESTIGACIÓN EN EL NUEVO SISTEMA DE JUSTICIA PENAL</t>
  </si>
  <si>
    <t xml:space="preserve">PROYECCIÓN DE LA PELÍCULA: "SIN NOMBRE". </t>
  </si>
  <si>
    <t>PROTOCOLO DE MANEJO DE NIÑOS, NIÑAS Y ADOLESCENTES EN EL INVESTIGACIÓN CRIMINAL</t>
  </si>
  <si>
    <t xml:space="preserve">PRESENTACIÓN DEL PROTOCOLO DE ACTUACIÓN PARA QUIENES IMPARTEN JUSTICIA EN CASOS QUE AFECTEN A PERSONAS MIGRANTES Y SUJETAS DE PROTECCIÓN INTERNACIONAL. </t>
  </si>
  <si>
    <t>CURSO: RECURSOS CONFORME AL CÓDIGO NACIONAL DE PROCEDIMIENTOS PENAL</t>
  </si>
  <si>
    <t>MARTES DE CRONICAS MESA DE DEBATE " DERECHOS DE LAS PERSONAS MIGRANTES".</t>
  </si>
  <si>
    <t xml:space="preserve">MARTES DE CRONICAS MESA DE CRONICAS VIDEOCONFERENCIA "PRESENTACION DE LA CRONICA DE CASO RESUELTO POR LA PRIMERA SALA DE LA SUPREMA CORTE DE JUSTICIA" </t>
  </si>
  <si>
    <t xml:space="preserve">MARTES DE CRONICAS VIDEOCONFERENCIA MESA DE ANALISIS DE LA RESULUCION DE LA SUPREMA CORTE DE JUSTICIA DE LA NACION , A CARGO DEL CENTRO DE ESTUDIOS CONSTITUCIONALES. </t>
  </si>
  <si>
    <t xml:space="preserve">PROTOCOLO DE ACTUACION PARA QUIENES IMPARTEN JUSTICIA EN CASOS QUE AFECTEN A PERSONAS MIGRANTES Y SUJETAS A PROTECCION INTERNACIONAL </t>
  </si>
  <si>
    <t xml:space="preserve">DIPLOMADO "ACCESO A LA JUSTICIA EN MATERIA DE DERECHOS HUMANOS" </t>
  </si>
  <si>
    <t xml:space="preserve">MARTES DE CRONICAS CON LA PROYECCION DE LA PELICULA " SIN NOMBRE" </t>
  </si>
  <si>
    <t>PRESENTACIÓN DE PELÍCULA</t>
  </si>
  <si>
    <t>MESA DE DEBATE</t>
  </si>
  <si>
    <t>CURSO</t>
  </si>
  <si>
    <t xml:space="preserve">NUEVO SISTEMA DE JUSTICIA PENAL </t>
  </si>
  <si>
    <t>CONTRATOS CIVILES</t>
  </si>
  <si>
    <t xml:space="preserve">MEDIOS DE IMPUGNACIÓN EN MATERIA ELECTORAL </t>
  </si>
  <si>
    <t xml:space="preserve">ACCIONES COLECTIVAS Y ANTECEDENTES DEL JUICIO DE AMPARO </t>
  </si>
  <si>
    <t>COMENTARIOS A PELÍCULA</t>
  </si>
  <si>
    <t>PROTOCOLO DE MANEJO DE NIÑOS</t>
  </si>
  <si>
    <t>PROTOCOLO DE ACTUACIÓN MIGRANTES</t>
  </si>
  <si>
    <t xml:space="preserve">RECURSOS </t>
  </si>
  <si>
    <t>SAN LUIS POTOSÍ</t>
  </si>
  <si>
    <t xml:space="preserve">02 DE JUNIO </t>
  </si>
  <si>
    <t xml:space="preserve">09 DE JUNIO </t>
  </si>
  <si>
    <t>13 Y 14 DE JUNIO</t>
  </si>
  <si>
    <t xml:space="preserve">17 Y 18 DE JUNIO </t>
  </si>
  <si>
    <t xml:space="preserve">07 DE JUNIO </t>
  </si>
  <si>
    <t xml:space="preserve">01 DE JULIO  </t>
  </si>
  <si>
    <t>14 DE JUNIO 2016</t>
  </si>
  <si>
    <t xml:space="preserve">21 DE JUNIO 2016 </t>
  </si>
  <si>
    <t>28 DE JUNIO 2016</t>
  </si>
  <si>
    <t xml:space="preserve">16 DE JUNIO 2016 </t>
  </si>
  <si>
    <t xml:space="preserve">3 Y 4 DE JUNIO 2016 </t>
  </si>
  <si>
    <t xml:space="preserve">17 Y 18 DE JUNIO 2016 </t>
  </si>
  <si>
    <t xml:space="preserve">24 Y 25 DE JUNIO 2016 </t>
  </si>
  <si>
    <t xml:space="preserve">07 DE JUNIO 2016 </t>
  </si>
  <si>
    <t xml:space="preserve">10 Y 11 DE JUNIO 2016 </t>
  </si>
  <si>
    <t>ACCESO A LA JUSTICIA DE DERECHOS HUMANOS</t>
  </si>
  <si>
    <t>LA ETAPA DE INVESTIGACIÓN EN EL NUEVO SISTEMA DE JUSTICIA PENAL (PRIMERA PARTE)</t>
  </si>
  <si>
    <t>"DERECHO DE LAS PERSONAS MIGRANTES"</t>
  </si>
  <si>
    <t>LA ETAPA DE INVESTIGACIÓN EN EL NUEVO SISTEMA DE JUSTICIA PENAL (SEGUNDA PARTE)</t>
  </si>
  <si>
    <t>SISTEMA PENAL ACUSATORIO</t>
  </si>
  <si>
    <t>TEPIC, NAYARIT</t>
  </si>
  <si>
    <t>28 Y 29 DE JUNIO</t>
  </si>
  <si>
    <t xml:space="preserve">PROTOCOLO </t>
  </si>
  <si>
    <t>CICLO DE CRONICAS PERSONAS MIGRANTES</t>
  </si>
  <si>
    <t>PRESENTACION DE CRONICAS DERECHOS DE LAS PERSONAS MIGRANTES</t>
  </si>
  <si>
    <t>PELICULA SIN NOMBRE</t>
  </si>
  <si>
    <t>15 Y 16 DE JUNIO 2016</t>
  </si>
  <si>
    <t>22 Y 23 DE JUNIO 2016</t>
  </si>
  <si>
    <t>20 DE JUNIO 2016</t>
  </si>
  <si>
    <t>7 DE JUNIO 2016</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</si>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</sst>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0.00_ ;\-#,##0.00\ "/>
    <numFmt numFmtId="165" formatCode="00"/>
    <numFmt numFmtId="166" formatCode="&quot;$&quot;#,##0.00"/>
    <numFmt numFmtId="167" formatCode="#,##0.00\ "/>
    <numFmt numFmtId="168" formatCode="0.0000"/>
    <numFmt numFmtId="169" formatCode="[$$-80A]#,##0.00;[Red]\-[$$-80A]#,##0.00"/>
    <numFmt numFmtId="170" formatCode="[$-F800]dddd\,\ mmmm\ dd\,\ yyyy"/>
    <numFmt numFmtId="171" formatCode="[$$-80A]#,##0.00"/>
    <numFmt numFmtId="172" formatCode="&quot;$&quot;#,##0.00;[Red]&quot;$&quot;#,##0.00"/>
    <numFmt numFmtId="173" formatCode="[$-80A]d&quot; de &quot;mmmm&quot; de &quot;yyyy;@"/>
  </numFmts>
  <fonts count="9" x14ac:knownFonts="1">
    <font>
      <sz val="11"/>
      <color theme="1"/>
      <name val="Calibri"/>
      <family val="2"/>
      <scheme val="minor"/>
    </font>
    <font>
      <sz val="11"/>
      <color theme="1"/>
      <name val="Calibri"/>
      <family val="2"/>
      <scheme val="minor"/>
    </font>
    <font>
      <sz val="10"/>
      <name val="Arial"/>
      <family val="2"/>
    </font>
    <font>
      <sz val="8"/>
      <color indexed="81"/>
      <name val="Tahoma"/>
      <family val="2"/>
    </font>
    <font>
      <b/>
      <sz val="9"/>
      <color indexed="81"/>
      <name val="Tahoma"/>
      <family val="2"/>
    </font>
    <font>
      <sz val="9"/>
      <color indexed="81"/>
      <name val="Tahoma"/>
      <family val="2"/>
    </font>
    <font>
      <sz val="11"/>
      <name val="Arial"/>
      <family val="2"/>
    </font>
    <font>
      <sz val="11"/>
      <color theme="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cellStyleXfs>
  <cellXfs count="121">
    <xf numFmtId="0" fontId="0" fillId="0" borderId="0" xfId="0"/>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165"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xf>
    <xf numFmtId="1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17"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Border="1" applyAlignment="1">
      <alignment horizontal="right" vertical="center" wrapText="1"/>
    </xf>
    <xf numFmtId="4" fontId="6" fillId="0" borderId="1" xfId="2" applyNumberFormat="1" applyFont="1" applyFill="1" applyBorder="1" applyAlignment="1">
      <alignment horizontal="right" vertical="center" wrapText="1"/>
    </xf>
    <xf numFmtId="164" fontId="7" fillId="0" borderId="1" xfId="1" applyNumberFormat="1" applyFont="1" applyBorder="1" applyAlignment="1">
      <alignment horizontal="right" vertical="center" wrapText="1"/>
    </xf>
    <xf numFmtId="43" fontId="7" fillId="0" borderId="1" xfId="1" applyFont="1" applyBorder="1" applyAlignment="1">
      <alignment horizontal="right" vertical="center" wrapText="1"/>
    </xf>
    <xf numFmtId="164" fontId="6" fillId="2" borderId="1" xfId="4" applyNumberFormat="1" applyFont="1" applyFill="1" applyBorder="1" applyAlignment="1">
      <alignment horizontal="right" vertical="center" wrapText="1"/>
    </xf>
    <xf numFmtId="43" fontId="6" fillId="2" borderId="1" xfId="4" applyFont="1" applyFill="1" applyBorder="1" applyAlignment="1">
      <alignment horizontal="right" vertical="center" wrapText="1"/>
    </xf>
    <xf numFmtId="4" fontId="7" fillId="0" borderId="1" xfId="2"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wrapText="1"/>
    </xf>
    <xf numFmtId="8" fontId="6" fillId="0" borderId="1" xfId="0" applyNumberFormat="1" applyFont="1" applyBorder="1" applyAlignment="1">
      <alignment horizontal="right" vertical="center" wrapText="1"/>
    </xf>
    <xf numFmtId="44" fontId="7" fillId="0" borderId="1" xfId="2" applyFont="1" applyFill="1" applyBorder="1" applyAlignment="1">
      <alignment horizontal="right" vertical="center" wrapText="1"/>
    </xf>
    <xf numFmtId="166" fontId="6" fillId="0" borderId="1" xfId="0" applyNumberFormat="1" applyFont="1" applyFill="1" applyBorder="1" applyAlignment="1">
      <alignment horizontal="right" vertical="center" wrapText="1"/>
    </xf>
    <xf numFmtId="43" fontId="6" fillId="0" borderId="1" xfId="0" applyNumberFormat="1" applyFont="1" applyFill="1" applyBorder="1" applyAlignment="1">
      <alignment horizontal="right" vertical="center" wrapText="1"/>
    </xf>
    <xf numFmtId="164" fontId="7" fillId="0" borderId="1" xfId="4" applyNumberFormat="1" applyFont="1" applyBorder="1" applyAlignment="1">
      <alignment horizontal="right" vertical="center" wrapText="1"/>
    </xf>
    <xf numFmtId="43" fontId="7" fillId="0" borderId="1" xfId="4" applyFont="1" applyBorder="1" applyAlignment="1">
      <alignment horizontal="right" vertical="center" wrapText="1"/>
    </xf>
    <xf numFmtId="0" fontId="6" fillId="0" borderId="1" xfId="0" applyFont="1" applyFill="1" applyBorder="1" applyAlignment="1">
      <alignment horizontal="right" vertical="center" wrapText="1"/>
    </xf>
    <xf numFmtId="167" fontId="6" fillId="0" borderId="1" xfId="3" applyNumberFormat="1" applyFont="1" applyBorder="1" applyAlignment="1">
      <alignment horizontal="right" vertical="center" wrapText="1"/>
    </xf>
    <xf numFmtId="168" fontId="6" fillId="0" borderId="1" xfId="0" applyNumberFormat="1" applyFont="1" applyBorder="1" applyAlignment="1">
      <alignment horizontal="right" vertical="center" wrapText="1"/>
    </xf>
    <xf numFmtId="44" fontId="6" fillId="0" borderId="1" xfId="2" applyFont="1" applyBorder="1" applyAlignment="1">
      <alignment horizontal="right" vertical="center" wrapText="1"/>
    </xf>
    <xf numFmtId="8" fontId="6" fillId="2" borderId="1" xfId="2" applyNumberFormat="1" applyFont="1" applyFill="1" applyBorder="1" applyAlignment="1">
      <alignment horizontal="right" vertical="center" wrapText="1"/>
    </xf>
    <xf numFmtId="169" fontId="6" fillId="0" borderId="1" xfId="0" applyNumberFormat="1" applyFont="1" applyFill="1" applyBorder="1" applyAlignment="1">
      <alignment horizontal="right" vertical="center" wrapText="1"/>
    </xf>
    <xf numFmtId="169" fontId="6" fillId="0" borderId="1" xfId="0" applyNumberFormat="1" applyFont="1" applyBorder="1" applyAlignment="1">
      <alignment horizontal="right" vertical="center" wrapText="1"/>
    </xf>
    <xf numFmtId="2" fontId="6" fillId="0" borderId="1" xfId="0" applyNumberFormat="1" applyFont="1" applyFill="1" applyBorder="1" applyAlignment="1">
      <alignment horizontal="right" vertical="center" wrapText="1"/>
    </xf>
    <xf numFmtId="164" fontId="6" fillId="0" borderId="1" xfId="4" applyNumberFormat="1" applyFont="1" applyBorder="1" applyAlignment="1">
      <alignment horizontal="right" vertical="center" wrapText="1"/>
    </xf>
    <xf numFmtId="43" fontId="6" fillId="0" borderId="1" xfId="4" applyFont="1" applyBorder="1" applyAlignment="1">
      <alignment horizontal="right" vertical="center" wrapText="1"/>
    </xf>
    <xf numFmtId="44" fontId="6" fillId="2" borderId="1" xfId="2" applyFont="1" applyFill="1" applyBorder="1" applyAlignment="1">
      <alignment horizontal="right" vertical="center" wrapText="1"/>
    </xf>
    <xf numFmtId="44" fontId="6" fillId="0" borderId="1" xfId="2" applyFont="1" applyFill="1" applyBorder="1" applyAlignment="1">
      <alignment horizontal="right" vertical="center" wrapText="1"/>
    </xf>
    <xf numFmtId="166" fontId="7" fillId="0" borderId="1" xfId="0" applyNumberFormat="1" applyFont="1" applyFill="1" applyBorder="1" applyAlignment="1">
      <alignment horizontal="right" vertical="center" wrapText="1"/>
    </xf>
    <xf numFmtId="4" fontId="6" fillId="2" borderId="1" xfId="2" applyNumberFormat="1" applyFont="1" applyFill="1" applyBorder="1" applyAlignment="1">
      <alignment horizontal="right" vertical="center" wrapText="1"/>
    </xf>
    <xf numFmtId="4" fontId="6" fillId="2" borderId="1" xfId="0" applyNumberFormat="1" applyFont="1" applyFill="1" applyBorder="1" applyAlignment="1">
      <alignment horizontal="right" vertical="center" wrapText="1"/>
    </xf>
    <xf numFmtId="4" fontId="6" fillId="0" borderId="1" xfId="0" applyNumberFormat="1" applyFont="1" applyFill="1" applyBorder="1" applyAlignment="1">
      <alignment horizontal="right" vertical="center" wrapText="1"/>
    </xf>
    <xf numFmtId="164" fontId="6" fillId="0" borderId="1" xfId="4" applyNumberFormat="1" applyFont="1" applyFill="1" applyBorder="1" applyAlignment="1">
      <alignment horizontal="right" vertical="center" wrapText="1"/>
    </xf>
    <xf numFmtId="43" fontId="6" fillId="0" borderId="1" xfId="4" applyFont="1" applyFill="1" applyBorder="1" applyAlignment="1">
      <alignment horizontal="right" vertical="center" wrapText="1"/>
    </xf>
    <xf numFmtId="49" fontId="6" fillId="0" borderId="1" xfId="0" applyNumberFormat="1" applyFont="1" applyFill="1" applyBorder="1" applyAlignment="1">
      <alignment horizontal="right" vertical="center" wrapText="1"/>
    </xf>
    <xf numFmtId="171" fontId="6" fillId="0" borderId="1" xfId="2" applyNumberFormat="1" applyFont="1" applyFill="1" applyBorder="1" applyAlignment="1">
      <alignment horizontal="right" vertical="center" wrapText="1"/>
    </xf>
    <xf numFmtId="166" fontId="6" fillId="0" borderId="1" xfId="0" applyNumberFormat="1" applyFont="1" applyBorder="1" applyAlignment="1">
      <alignment horizontal="right" vertical="center" wrapText="1"/>
    </xf>
    <xf numFmtId="8" fontId="6" fillId="0" borderId="1" xfId="0" applyNumberFormat="1" applyFont="1" applyFill="1" applyBorder="1" applyAlignment="1">
      <alignment horizontal="right" vertical="center" wrapText="1"/>
    </xf>
    <xf numFmtId="8" fontId="7" fillId="0" borderId="1" xfId="2" applyNumberFormat="1" applyFont="1" applyFill="1" applyBorder="1" applyAlignment="1">
      <alignment horizontal="right" vertical="center" wrapText="1"/>
    </xf>
    <xf numFmtId="8" fontId="6" fillId="0" borderId="1" xfId="2" applyNumberFormat="1" applyFont="1" applyFill="1" applyBorder="1" applyAlignment="1">
      <alignment horizontal="right" vertical="center" wrapText="1"/>
    </xf>
    <xf numFmtId="44" fontId="7" fillId="2" borderId="1" xfId="2" applyFont="1" applyFill="1" applyBorder="1" applyAlignment="1">
      <alignment horizontal="right" vertical="center" wrapText="1"/>
    </xf>
    <xf numFmtId="8" fontId="6" fillId="0" borderId="1" xfId="4" applyNumberFormat="1" applyFont="1" applyBorder="1" applyAlignment="1">
      <alignment horizontal="right" vertical="center" wrapText="1"/>
    </xf>
    <xf numFmtId="7" fontId="6" fillId="0" borderId="1" xfId="4" applyNumberFormat="1" applyFont="1" applyBorder="1" applyAlignment="1">
      <alignment horizontal="right" vertical="center" wrapText="1"/>
    </xf>
    <xf numFmtId="172" fontId="6" fillId="0" borderId="1" xfId="0" applyNumberFormat="1" applyFont="1" applyBorder="1" applyAlignment="1">
      <alignment horizontal="right" vertical="center" wrapText="1"/>
    </xf>
    <xf numFmtId="164" fontId="6" fillId="2" borderId="1" xfId="0" applyNumberFormat="1" applyFont="1" applyFill="1" applyBorder="1" applyAlignment="1">
      <alignment horizontal="right" vertical="center" wrapText="1"/>
    </xf>
    <xf numFmtId="44" fontId="6" fillId="0" borderId="1" xfId="0" applyNumberFormat="1" applyFont="1" applyFill="1" applyBorder="1" applyAlignment="1">
      <alignment horizontal="right" vertical="center" wrapText="1"/>
    </xf>
    <xf numFmtId="2" fontId="7" fillId="0" borderId="1" xfId="0" applyNumberFormat="1" applyFont="1" applyFill="1" applyBorder="1" applyAlignment="1">
      <alignment horizontal="right" vertical="center" wrapText="1"/>
    </xf>
    <xf numFmtId="43" fontId="7" fillId="0" borderId="1" xfId="4" applyFont="1" applyFill="1" applyBorder="1" applyAlignment="1">
      <alignment horizontal="right" vertical="center" wrapText="1"/>
    </xf>
    <xf numFmtId="4" fontId="6" fillId="0" borderId="1" xfId="2" applyNumberFormat="1" applyFont="1" applyBorder="1" applyAlignment="1">
      <alignment horizontal="right" vertical="center" wrapText="1"/>
    </xf>
    <xf numFmtId="4" fontId="6" fillId="0" borderId="1" xfId="0" applyNumberFormat="1" applyFont="1" applyBorder="1" applyAlignment="1">
      <alignment horizontal="right" vertical="center" wrapText="1"/>
    </xf>
    <xf numFmtId="168" fontId="6" fillId="0" borderId="1" xfId="0" applyNumberFormat="1" applyFont="1" applyFill="1" applyBorder="1" applyAlignment="1">
      <alignment horizontal="right" vertical="center" wrapText="1"/>
    </xf>
    <xf numFmtId="6" fontId="6" fillId="0" borderId="1" xfId="2" applyNumberFormat="1" applyFont="1" applyBorder="1" applyAlignment="1">
      <alignment horizontal="right" vertical="center" wrapText="1"/>
    </xf>
    <xf numFmtId="164" fontId="7" fillId="0" borderId="1" xfId="4" applyNumberFormat="1" applyFont="1" applyFill="1" applyBorder="1" applyAlignment="1">
      <alignment horizontal="right" vertical="center" wrapText="1"/>
    </xf>
    <xf numFmtId="44" fontId="7" fillId="0" borderId="1" xfId="0"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right" vertical="center" wrapText="1"/>
    </xf>
    <xf numFmtId="0" fontId="8" fillId="0" borderId="1" xfId="0" applyFont="1" applyBorder="1" applyAlignment="1">
      <alignment horizontal="center" vertical="center" wrapText="1"/>
    </xf>
    <xf numFmtId="0" fontId="7" fillId="0" borderId="0" xfId="0" applyFont="1" applyBorder="1" applyAlignment="1">
      <alignment vertical="center" wrapText="1"/>
    </xf>
    <xf numFmtId="0" fontId="6" fillId="0" borderId="6" xfId="0" applyFont="1" applyFill="1" applyBorder="1" applyAlignment="1" applyProtection="1">
      <alignment vertical="center" wrapText="1"/>
      <protection locked="0"/>
    </xf>
    <xf numFmtId="0" fontId="6" fillId="0" borderId="5" xfId="0" applyFont="1" applyFill="1" applyBorder="1" applyAlignment="1" applyProtection="1">
      <alignment vertical="center" wrapText="1"/>
      <protection locked="0"/>
    </xf>
    <xf numFmtId="0" fontId="6" fillId="0" borderId="7"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164" fontId="7" fillId="0" borderId="1" xfId="4" applyNumberFormat="1"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7"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0"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16" fontId="6" fillId="0"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6" fontId="6" fillId="0" borderId="1"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73" fontId="6" fillId="0" borderId="2" xfId="0" applyNumberFormat="1" applyFont="1" applyBorder="1" applyAlignment="1">
      <alignment horizontal="center" vertical="center" wrapText="1"/>
    </xf>
    <xf numFmtId="173" fontId="6" fillId="0" borderId="3" xfId="0" applyNumberFormat="1" applyFont="1" applyBorder="1" applyAlignment="1">
      <alignment horizontal="center" vertical="center" wrapText="1"/>
    </xf>
    <xf numFmtId="173" fontId="6" fillId="0" borderId="4" xfId="0" applyNumberFormat="1" applyFont="1" applyBorder="1" applyAlignment="1">
      <alignment horizontal="center" vertical="center" wrapText="1"/>
    </xf>
    <xf numFmtId="173" fontId="6" fillId="0" borderId="1" xfId="0" applyNumberFormat="1" applyFont="1" applyBorder="1" applyAlignment="1">
      <alignment horizontal="center" vertical="center" wrapText="1"/>
    </xf>
    <xf numFmtId="15" fontId="6" fillId="0" borderId="1" xfId="0" applyNumberFormat="1" applyFont="1" applyBorder="1" applyAlignment="1">
      <alignment horizontal="center" vertical="center" wrapText="1"/>
    </xf>
    <xf numFmtId="14"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66" fontId="6" fillId="0" borderId="1" xfId="0" applyNumberFormat="1" applyFont="1" applyBorder="1" applyAlignment="1">
      <alignment horizontal="right" vertical="center" wrapText="1"/>
    </xf>
    <xf numFmtId="164" fontId="7" fillId="0" borderId="1" xfId="4" applyNumberFormat="1" applyFont="1" applyFill="1" applyBorder="1" applyAlignment="1">
      <alignment horizontal="right" vertical="center" wrapText="1"/>
    </xf>
    <xf numFmtId="0" fontId="6" fillId="2"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16" fontId="6"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5" fontId="6" fillId="0" borderId="1" xfId="3" applyNumberFormat="1" applyFont="1" applyFill="1" applyBorder="1" applyAlignment="1">
      <alignment horizontal="center" vertical="center" wrapText="1"/>
    </xf>
    <xf numFmtId="0" fontId="6" fillId="0" borderId="1" xfId="3" applyFont="1" applyBorder="1" applyAlignment="1">
      <alignment horizontal="center" vertical="center" wrapText="1"/>
    </xf>
    <xf numFmtId="16" fontId="7" fillId="0" borderId="1" xfId="0" applyNumberFormat="1" applyFont="1" applyBorder="1" applyAlignment="1">
      <alignment horizontal="center" vertical="center" wrapText="1"/>
    </xf>
  </cellXfs>
  <cellStyles count="5">
    <cellStyle name="Millares" xfId="1" builtinId="3"/>
    <cellStyle name="Millares 2" xfId="4"/>
    <cellStyle name="Moneda" xfId="2"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DO1424"/>
  <sheetViews>
    <sheetView tabSelected="1" zoomScale="80" zoomScaleNormal="80" workbookViewId="0">
      <pane ySplit="1" topLeftCell="A2" activePane="bottomLeft" state="frozen"/>
      <selection pane="bottomLeft"/>
    </sheetView>
  </sheetViews>
  <sheetFormatPr baseColWidth="10" defaultRowHeight="14.25" x14ac:dyDescent="0.25"/>
  <cols>
    <col min="1" max="1" width="17.140625" style="66" customWidth="1"/>
    <col min="2" max="2" width="29.140625" style="66" customWidth="1"/>
    <col min="3" max="4" width="49" style="66" customWidth="1"/>
    <col min="5" max="5" width="20.28515625" style="66" customWidth="1"/>
    <col min="6" max="6" width="15" style="66" customWidth="1"/>
    <col min="7" max="8" width="20.5703125" style="67" customWidth="1"/>
    <col min="9" max="16384" width="11.42578125" style="66"/>
  </cols>
  <sheetData>
    <row r="1" spans="1:8" ht="45" x14ac:dyDescent="0.25">
      <c r="A1" s="68" t="s">
        <v>0</v>
      </c>
      <c r="B1" s="68" t="s">
        <v>1</v>
      </c>
      <c r="C1" s="68" t="s">
        <v>2</v>
      </c>
      <c r="D1" s="68" t="s">
        <v>3</v>
      </c>
      <c r="E1" s="68" t="s">
        <v>4</v>
      </c>
      <c r="F1" s="68" t="s">
        <v>5</v>
      </c>
      <c r="G1" s="68" t="s">
        <v>6</v>
      </c>
      <c r="H1" s="68" t="s">
        <v>7</v>
      </c>
    </row>
    <row r="2" spans="1:8" x14ac:dyDescent="0.25">
      <c r="A2" s="86" t="s">
        <v>8</v>
      </c>
      <c r="B2" s="84" t="s">
        <v>9</v>
      </c>
      <c r="C2" s="84" t="s">
        <v>10</v>
      </c>
      <c r="D2" s="84" t="s">
        <v>11</v>
      </c>
      <c r="E2" s="86" t="s">
        <v>12</v>
      </c>
      <c r="F2" s="96" t="s">
        <v>13</v>
      </c>
      <c r="G2" s="13">
        <v>4068</v>
      </c>
      <c r="H2" s="13">
        <v>4883</v>
      </c>
    </row>
    <row r="3" spans="1:8" x14ac:dyDescent="0.25">
      <c r="A3" s="86"/>
      <c r="B3" s="84"/>
      <c r="C3" s="84"/>
      <c r="D3" s="84"/>
      <c r="E3" s="86"/>
      <c r="F3" s="86"/>
      <c r="G3" s="13">
        <v>2000</v>
      </c>
      <c r="H3" s="13"/>
    </row>
    <row r="4" spans="1:8" x14ac:dyDescent="0.25">
      <c r="A4" s="86"/>
      <c r="B4" s="84"/>
      <c r="C4" s="84"/>
      <c r="D4" s="84"/>
      <c r="E4" s="86"/>
      <c r="F4" s="86"/>
      <c r="G4" s="13"/>
      <c r="H4" s="58">
        <v>430</v>
      </c>
    </row>
    <row r="5" spans="1:8" x14ac:dyDescent="0.25">
      <c r="A5" s="86" t="s">
        <v>14</v>
      </c>
      <c r="B5" s="84" t="s">
        <v>15</v>
      </c>
      <c r="C5" s="84" t="s">
        <v>16</v>
      </c>
      <c r="D5" s="84" t="s">
        <v>16</v>
      </c>
      <c r="E5" s="86" t="s">
        <v>12</v>
      </c>
      <c r="F5" s="96" t="s">
        <v>17</v>
      </c>
      <c r="G5" s="13"/>
      <c r="H5" s="13"/>
    </row>
    <row r="6" spans="1:8" x14ac:dyDescent="0.25">
      <c r="A6" s="86"/>
      <c r="B6" s="84"/>
      <c r="C6" s="84"/>
      <c r="D6" s="84"/>
      <c r="E6" s="86"/>
      <c r="F6" s="86"/>
      <c r="G6" s="13"/>
      <c r="H6" s="13"/>
    </row>
    <row r="7" spans="1:8" x14ac:dyDescent="0.25">
      <c r="A7" s="86"/>
      <c r="B7" s="84"/>
      <c r="C7" s="84"/>
      <c r="D7" s="84"/>
      <c r="E7" s="86"/>
      <c r="F7" s="86"/>
      <c r="G7" s="13"/>
      <c r="H7" s="58"/>
    </row>
    <row r="8" spans="1:8" ht="24.95" customHeight="1" x14ac:dyDescent="0.25">
      <c r="A8" s="86" t="s">
        <v>18</v>
      </c>
      <c r="B8" s="84" t="s">
        <v>19</v>
      </c>
      <c r="C8" s="84" t="s">
        <v>20</v>
      </c>
      <c r="D8" s="97" t="s">
        <v>20</v>
      </c>
      <c r="E8" s="86" t="s">
        <v>12</v>
      </c>
      <c r="F8" s="96" t="s">
        <v>21</v>
      </c>
      <c r="G8" s="13"/>
      <c r="H8" s="13"/>
    </row>
    <row r="9" spans="1:8" ht="24.95" customHeight="1" x14ac:dyDescent="0.25">
      <c r="A9" s="86"/>
      <c r="B9" s="84"/>
      <c r="C9" s="84"/>
      <c r="D9" s="100"/>
      <c r="E9" s="86"/>
      <c r="F9" s="86"/>
      <c r="G9" s="13">
        <v>1000</v>
      </c>
      <c r="H9" s="13"/>
    </row>
    <row r="10" spans="1:8" ht="24.95" customHeight="1" x14ac:dyDescent="0.25">
      <c r="A10" s="86"/>
      <c r="B10" s="84"/>
      <c r="C10" s="84"/>
      <c r="D10" s="101"/>
      <c r="E10" s="86"/>
      <c r="F10" s="86"/>
      <c r="G10" s="13"/>
      <c r="H10" s="58"/>
    </row>
    <row r="11" spans="1:8" x14ac:dyDescent="0.25">
      <c r="A11" s="86" t="s">
        <v>22</v>
      </c>
      <c r="B11" s="84" t="s">
        <v>23</v>
      </c>
      <c r="C11" s="84" t="s">
        <v>10</v>
      </c>
      <c r="D11" s="84" t="s">
        <v>24</v>
      </c>
      <c r="E11" s="86" t="s">
        <v>12</v>
      </c>
      <c r="F11" s="96" t="s">
        <v>25</v>
      </c>
      <c r="G11" s="13">
        <v>1260</v>
      </c>
      <c r="H11" s="13"/>
    </row>
    <row r="12" spans="1:8" x14ac:dyDescent="0.25">
      <c r="A12" s="86"/>
      <c r="B12" s="84"/>
      <c r="C12" s="84"/>
      <c r="D12" s="84"/>
      <c r="E12" s="86"/>
      <c r="F12" s="86"/>
      <c r="G12" s="13"/>
      <c r="H12" s="13"/>
    </row>
    <row r="13" spans="1:8" x14ac:dyDescent="0.25">
      <c r="A13" s="86"/>
      <c r="B13" s="84"/>
      <c r="C13" s="84"/>
      <c r="D13" s="84"/>
      <c r="E13" s="86"/>
      <c r="F13" s="86"/>
      <c r="G13" s="13"/>
      <c r="H13" s="58"/>
    </row>
    <row r="14" spans="1:8" x14ac:dyDescent="0.25">
      <c r="A14" s="86" t="s">
        <v>26</v>
      </c>
      <c r="B14" s="84" t="s">
        <v>27</v>
      </c>
      <c r="C14" s="84" t="s">
        <v>28</v>
      </c>
      <c r="D14" s="84" t="s">
        <v>28</v>
      </c>
      <c r="E14" s="86" t="s">
        <v>12</v>
      </c>
      <c r="F14" s="96" t="s">
        <v>29</v>
      </c>
      <c r="G14" s="13"/>
      <c r="H14" s="13"/>
    </row>
    <row r="15" spans="1:8" x14ac:dyDescent="0.25">
      <c r="A15" s="86"/>
      <c r="B15" s="84"/>
      <c r="C15" s="84"/>
      <c r="D15" s="84"/>
      <c r="E15" s="86"/>
      <c r="F15" s="86"/>
      <c r="G15" s="13"/>
      <c r="H15" s="13"/>
    </row>
    <row r="16" spans="1:8" x14ac:dyDescent="0.25">
      <c r="A16" s="86"/>
      <c r="B16" s="84"/>
      <c r="C16" s="84"/>
      <c r="D16" s="84"/>
      <c r="E16" s="86"/>
      <c r="F16" s="86"/>
      <c r="G16" s="13"/>
      <c r="H16" s="58"/>
    </row>
    <row r="17" spans="1:8" x14ac:dyDescent="0.25">
      <c r="A17" s="86" t="s">
        <v>30</v>
      </c>
      <c r="B17" s="84" t="s">
        <v>31</v>
      </c>
      <c r="C17" s="84" t="s">
        <v>28</v>
      </c>
      <c r="D17" s="84" t="s">
        <v>28</v>
      </c>
      <c r="E17" s="86" t="s">
        <v>12</v>
      </c>
      <c r="F17" s="96" t="s">
        <v>29</v>
      </c>
      <c r="G17" s="13"/>
      <c r="H17" s="13"/>
    </row>
    <row r="18" spans="1:8" x14ac:dyDescent="0.25">
      <c r="A18" s="86"/>
      <c r="B18" s="84"/>
      <c r="C18" s="84"/>
      <c r="D18" s="84"/>
      <c r="E18" s="86"/>
      <c r="F18" s="86"/>
      <c r="G18" s="13">
        <v>990</v>
      </c>
      <c r="H18" s="13"/>
    </row>
    <row r="19" spans="1:8" x14ac:dyDescent="0.25">
      <c r="A19" s="86"/>
      <c r="B19" s="84"/>
      <c r="C19" s="84"/>
      <c r="D19" s="84"/>
      <c r="E19" s="86"/>
      <c r="F19" s="86"/>
      <c r="G19" s="13"/>
      <c r="H19" s="58"/>
    </row>
    <row r="20" spans="1:8" x14ac:dyDescent="0.25">
      <c r="A20" s="86" t="s">
        <v>32</v>
      </c>
      <c r="B20" s="84" t="s">
        <v>33</v>
      </c>
      <c r="C20" s="84" t="s">
        <v>28</v>
      </c>
      <c r="D20" s="84" t="s">
        <v>28</v>
      </c>
      <c r="E20" s="86" t="s">
        <v>12</v>
      </c>
      <c r="F20" s="96" t="s">
        <v>29</v>
      </c>
      <c r="G20" s="13">
        <v>1450</v>
      </c>
      <c r="H20" s="13"/>
    </row>
    <row r="21" spans="1:8" x14ac:dyDescent="0.25">
      <c r="A21" s="86"/>
      <c r="B21" s="84"/>
      <c r="C21" s="84"/>
      <c r="D21" s="84"/>
      <c r="E21" s="86"/>
      <c r="F21" s="86"/>
      <c r="G21" s="13">
        <v>774.4</v>
      </c>
      <c r="H21" s="13"/>
    </row>
    <row r="22" spans="1:8" x14ac:dyDescent="0.25">
      <c r="A22" s="86"/>
      <c r="B22" s="84"/>
      <c r="C22" s="84"/>
      <c r="D22" s="84"/>
      <c r="E22" s="86"/>
      <c r="F22" s="86"/>
      <c r="G22" s="13"/>
      <c r="H22" s="58">
        <f>1290*2</f>
        <v>2580</v>
      </c>
    </row>
    <row r="23" spans="1:8" x14ac:dyDescent="0.25">
      <c r="A23" s="86" t="s">
        <v>34</v>
      </c>
      <c r="B23" s="84" t="s">
        <v>35</v>
      </c>
      <c r="C23" s="84" t="s">
        <v>36</v>
      </c>
      <c r="D23" s="84" t="s">
        <v>37</v>
      </c>
      <c r="E23" s="86" t="s">
        <v>12</v>
      </c>
      <c r="F23" s="96" t="s">
        <v>38</v>
      </c>
      <c r="G23" s="13">
        <v>8280.2000000000007</v>
      </c>
      <c r="H23" s="13"/>
    </row>
    <row r="24" spans="1:8" x14ac:dyDescent="0.25">
      <c r="A24" s="86"/>
      <c r="B24" s="84"/>
      <c r="C24" s="84"/>
      <c r="D24" s="84"/>
      <c r="E24" s="86"/>
      <c r="F24" s="86"/>
      <c r="G24" s="13"/>
      <c r="H24" s="13"/>
    </row>
    <row r="25" spans="1:8" x14ac:dyDescent="0.25">
      <c r="A25" s="86"/>
      <c r="B25" s="84"/>
      <c r="C25" s="84"/>
      <c r="D25" s="84"/>
      <c r="E25" s="86"/>
      <c r="F25" s="86"/>
      <c r="G25" s="13"/>
      <c r="H25" s="58">
        <v>800</v>
      </c>
    </row>
    <row r="26" spans="1:8" ht="30" customHeight="1" x14ac:dyDescent="0.25">
      <c r="A26" s="86" t="s">
        <v>39</v>
      </c>
      <c r="B26" s="84" t="s">
        <v>40</v>
      </c>
      <c r="C26" s="84" t="s">
        <v>41</v>
      </c>
      <c r="D26" s="84" t="s">
        <v>41</v>
      </c>
      <c r="E26" s="86" t="s">
        <v>12</v>
      </c>
      <c r="F26" s="96" t="s">
        <v>42</v>
      </c>
      <c r="G26" s="13">
        <v>1640</v>
      </c>
      <c r="H26" s="13"/>
    </row>
    <row r="27" spans="1:8" ht="30" customHeight="1" x14ac:dyDescent="0.25">
      <c r="A27" s="86"/>
      <c r="B27" s="84"/>
      <c r="C27" s="84"/>
      <c r="D27" s="84"/>
      <c r="E27" s="86"/>
      <c r="F27" s="86"/>
      <c r="G27" s="13">
        <v>1000</v>
      </c>
      <c r="H27" s="13">
        <v>1892</v>
      </c>
    </row>
    <row r="28" spans="1:8" ht="30" customHeight="1" x14ac:dyDescent="0.25">
      <c r="A28" s="86"/>
      <c r="B28" s="84"/>
      <c r="C28" s="84"/>
      <c r="D28" s="84"/>
      <c r="E28" s="86"/>
      <c r="F28" s="86"/>
      <c r="G28" s="13"/>
      <c r="H28" s="58"/>
    </row>
    <row r="29" spans="1:8" x14ac:dyDescent="0.25">
      <c r="A29" s="86" t="s">
        <v>43</v>
      </c>
      <c r="B29" s="84" t="s">
        <v>23</v>
      </c>
      <c r="C29" s="84" t="s">
        <v>36</v>
      </c>
      <c r="D29" s="84" t="s">
        <v>44</v>
      </c>
      <c r="E29" s="86" t="s">
        <v>12</v>
      </c>
      <c r="F29" s="96" t="s">
        <v>45</v>
      </c>
      <c r="G29" s="13">
        <v>2520</v>
      </c>
      <c r="H29" s="13"/>
    </row>
    <row r="30" spans="1:8" x14ac:dyDescent="0.25">
      <c r="A30" s="86"/>
      <c r="B30" s="84"/>
      <c r="C30" s="84"/>
      <c r="D30" s="84"/>
      <c r="E30" s="86"/>
      <c r="F30" s="86"/>
      <c r="G30" s="13">
        <v>1000</v>
      </c>
      <c r="H30" s="13"/>
    </row>
    <row r="31" spans="1:8" x14ac:dyDescent="0.25">
      <c r="A31" s="86"/>
      <c r="B31" s="84"/>
      <c r="C31" s="84"/>
      <c r="D31" s="84"/>
      <c r="E31" s="86"/>
      <c r="F31" s="86"/>
      <c r="G31" s="13"/>
      <c r="H31" s="58"/>
    </row>
    <row r="32" spans="1:8" x14ac:dyDescent="0.25">
      <c r="A32" s="86" t="s">
        <v>46</v>
      </c>
      <c r="B32" s="84" t="s">
        <v>47</v>
      </c>
      <c r="C32" s="84" t="s">
        <v>10</v>
      </c>
      <c r="D32" s="84" t="s">
        <v>48</v>
      </c>
      <c r="E32" s="86" t="s">
        <v>12</v>
      </c>
      <c r="F32" s="96" t="s">
        <v>45</v>
      </c>
      <c r="G32" s="13"/>
      <c r="H32" s="13"/>
    </row>
    <row r="33" spans="1:8" x14ac:dyDescent="0.25">
      <c r="A33" s="86"/>
      <c r="B33" s="84"/>
      <c r="C33" s="84"/>
      <c r="D33" s="84"/>
      <c r="E33" s="86"/>
      <c r="F33" s="86"/>
      <c r="G33" s="13">
        <v>1000</v>
      </c>
      <c r="H33" s="13"/>
    </row>
    <row r="34" spans="1:8" x14ac:dyDescent="0.25">
      <c r="A34" s="86"/>
      <c r="B34" s="84"/>
      <c r="C34" s="84"/>
      <c r="D34" s="84"/>
      <c r="E34" s="86"/>
      <c r="F34" s="86"/>
      <c r="G34" s="13"/>
      <c r="H34" s="58">
        <v>400</v>
      </c>
    </row>
    <row r="35" spans="1:8" x14ac:dyDescent="0.25">
      <c r="A35" s="86" t="s">
        <v>49</v>
      </c>
      <c r="B35" s="84" t="s">
        <v>50</v>
      </c>
      <c r="C35" s="84" t="s">
        <v>51</v>
      </c>
      <c r="D35" s="84" t="s">
        <v>51</v>
      </c>
      <c r="E35" s="86" t="s">
        <v>12</v>
      </c>
      <c r="F35" s="96" t="s">
        <v>52</v>
      </c>
      <c r="G35" s="13"/>
      <c r="H35" s="13"/>
    </row>
    <row r="36" spans="1:8" x14ac:dyDescent="0.25">
      <c r="A36" s="86"/>
      <c r="B36" s="84"/>
      <c r="C36" s="84"/>
      <c r="D36" s="84"/>
      <c r="E36" s="86"/>
      <c r="F36" s="86"/>
      <c r="G36" s="13">
        <v>1000</v>
      </c>
      <c r="H36" s="13">
        <v>918</v>
      </c>
    </row>
    <row r="37" spans="1:8" x14ac:dyDescent="0.25">
      <c r="A37" s="86"/>
      <c r="B37" s="84"/>
      <c r="C37" s="84"/>
      <c r="D37" s="84"/>
      <c r="E37" s="86"/>
      <c r="F37" s="86"/>
      <c r="G37" s="13"/>
      <c r="H37" s="58"/>
    </row>
    <row r="38" spans="1:8" x14ac:dyDescent="0.25">
      <c r="A38" s="86" t="s">
        <v>53</v>
      </c>
      <c r="B38" s="84" t="s">
        <v>50</v>
      </c>
      <c r="C38" s="84" t="s">
        <v>51</v>
      </c>
      <c r="D38" s="84" t="s">
        <v>51</v>
      </c>
      <c r="E38" s="86" t="s">
        <v>12</v>
      </c>
      <c r="F38" s="96" t="s">
        <v>52</v>
      </c>
      <c r="G38" s="13"/>
      <c r="H38" s="13"/>
    </row>
    <row r="39" spans="1:8" x14ac:dyDescent="0.25">
      <c r="A39" s="86"/>
      <c r="B39" s="84"/>
      <c r="C39" s="84"/>
      <c r="D39" s="84"/>
      <c r="E39" s="86"/>
      <c r="F39" s="86"/>
      <c r="G39" s="13">
        <v>737</v>
      </c>
      <c r="H39" s="13">
        <v>1046</v>
      </c>
    </row>
    <row r="40" spans="1:8" x14ac:dyDescent="0.25">
      <c r="A40" s="86"/>
      <c r="B40" s="84"/>
      <c r="C40" s="84"/>
      <c r="D40" s="84"/>
      <c r="E40" s="86"/>
      <c r="F40" s="86"/>
      <c r="G40" s="13"/>
      <c r="H40" s="58"/>
    </row>
    <row r="41" spans="1:8" x14ac:dyDescent="0.25">
      <c r="A41" s="86" t="s">
        <v>54</v>
      </c>
      <c r="B41" s="84" t="s">
        <v>47</v>
      </c>
      <c r="C41" s="84" t="s">
        <v>10</v>
      </c>
      <c r="D41" s="84" t="s">
        <v>48</v>
      </c>
      <c r="E41" s="86" t="s">
        <v>12</v>
      </c>
      <c r="F41" s="96" t="s">
        <v>45</v>
      </c>
      <c r="G41" s="13">
        <v>4630</v>
      </c>
      <c r="H41" s="13">
        <v>5022.75</v>
      </c>
    </row>
    <row r="42" spans="1:8" x14ac:dyDescent="0.25">
      <c r="A42" s="86"/>
      <c r="B42" s="84"/>
      <c r="C42" s="84"/>
      <c r="D42" s="84"/>
      <c r="E42" s="86"/>
      <c r="F42" s="86"/>
      <c r="G42" s="13"/>
      <c r="H42" s="13"/>
    </row>
    <row r="43" spans="1:8" x14ac:dyDescent="0.25">
      <c r="A43" s="86"/>
      <c r="B43" s="84"/>
      <c r="C43" s="84"/>
      <c r="D43" s="84"/>
      <c r="E43" s="86"/>
      <c r="F43" s="86"/>
      <c r="G43" s="13"/>
      <c r="H43" s="58"/>
    </row>
    <row r="44" spans="1:8" x14ac:dyDescent="0.25">
      <c r="A44" s="91" t="s">
        <v>55</v>
      </c>
      <c r="B44" s="92" t="s">
        <v>56</v>
      </c>
      <c r="C44" s="91" t="s">
        <v>57</v>
      </c>
      <c r="D44" s="91" t="s">
        <v>58</v>
      </c>
      <c r="E44" s="92" t="s">
        <v>59</v>
      </c>
      <c r="F44" s="120" t="s">
        <v>60</v>
      </c>
      <c r="G44" s="14">
        <v>2598</v>
      </c>
      <c r="H44" s="14">
        <v>2899</v>
      </c>
    </row>
    <row r="45" spans="1:8" x14ac:dyDescent="0.25">
      <c r="A45" s="91"/>
      <c r="B45" s="92"/>
      <c r="C45" s="91"/>
      <c r="D45" s="85"/>
      <c r="E45" s="92"/>
      <c r="F45" s="120"/>
      <c r="G45" s="14">
        <f>1347</f>
        <v>1347</v>
      </c>
      <c r="H45" s="14">
        <v>290</v>
      </c>
    </row>
    <row r="46" spans="1:8" x14ac:dyDescent="0.25">
      <c r="A46" s="91"/>
      <c r="B46" s="92"/>
      <c r="C46" s="91"/>
      <c r="D46" s="85"/>
      <c r="E46" s="92"/>
      <c r="F46" s="120"/>
      <c r="G46" s="15"/>
      <c r="H46" s="14">
        <v>234.7</v>
      </c>
    </row>
    <row r="47" spans="1:8" x14ac:dyDescent="0.25">
      <c r="A47" s="91" t="s">
        <v>61</v>
      </c>
      <c r="B47" s="92" t="s">
        <v>62</v>
      </c>
      <c r="C47" s="91" t="s">
        <v>57</v>
      </c>
      <c r="D47" s="91" t="s">
        <v>63</v>
      </c>
      <c r="E47" s="92" t="s">
        <v>59</v>
      </c>
      <c r="F47" s="120" t="s">
        <v>64</v>
      </c>
      <c r="G47" s="14"/>
      <c r="H47" s="14">
        <v>0</v>
      </c>
    </row>
    <row r="48" spans="1:8" x14ac:dyDescent="0.25">
      <c r="A48" s="91"/>
      <c r="B48" s="92"/>
      <c r="C48" s="91"/>
      <c r="D48" s="85"/>
      <c r="E48" s="92"/>
      <c r="F48" s="120"/>
      <c r="G48" s="14">
        <v>0</v>
      </c>
      <c r="H48" s="14">
        <v>0</v>
      </c>
    </row>
    <row r="49" spans="1:8" x14ac:dyDescent="0.25">
      <c r="A49" s="91"/>
      <c r="B49" s="92"/>
      <c r="C49" s="91"/>
      <c r="D49" s="85"/>
      <c r="E49" s="92"/>
      <c r="F49" s="120"/>
      <c r="G49" s="15"/>
      <c r="H49" s="14">
        <v>0</v>
      </c>
    </row>
    <row r="50" spans="1:8" x14ac:dyDescent="0.25">
      <c r="A50" s="91" t="s">
        <v>61</v>
      </c>
      <c r="B50" s="89" t="s">
        <v>65</v>
      </c>
      <c r="C50" s="91" t="s">
        <v>57</v>
      </c>
      <c r="D50" s="91" t="s">
        <v>66</v>
      </c>
      <c r="E50" s="92" t="s">
        <v>59</v>
      </c>
      <c r="F50" s="92" t="s">
        <v>67</v>
      </c>
      <c r="G50" s="14">
        <v>0</v>
      </c>
      <c r="H50" s="14">
        <v>0</v>
      </c>
    </row>
    <row r="51" spans="1:8" x14ac:dyDescent="0.25">
      <c r="A51" s="91"/>
      <c r="B51" s="89"/>
      <c r="C51" s="91"/>
      <c r="D51" s="85"/>
      <c r="E51" s="92"/>
      <c r="F51" s="92"/>
      <c r="G51" s="14">
        <v>1038</v>
      </c>
      <c r="H51" s="14">
        <v>0</v>
      </c>
    </row>
    <row r="52" spans="1:8" x14ac:dyDescent="0.25">
      <c r="A52" s="91"/>
      <c r="B52" s="89"/>
      <c r="C52" s="91"/>
      <c r="D52" s="85"/>
      <c r="E52" s="92"/>
      <c r="F52" s="92"/>
      <c r="G52" s="15"/>
      <c r="H52" s="14">
        <v>0</v>
      </c>
    </row>
    <row r="53" spans="1:8" x14ac:dyDescent="0.25">
      <c r="A53" s="91" t="s">
        <v>61</v>
      </c>
      <c r="B53" s="91" t="s">
        <v>68</v>
      </c>
      <c r="C53" s="91" t="s">
        <v>57</v>
      </c>
      <c r="D53" s="91" t="s">
        <v>69</v>
      </c>
      <c r="E53" s="92" t="s">
        <v>59</v>
      </c>
      <c r="F53" s="92" t="s">
        <v>70</v>
      </c>
      <c r="G53" s="14">
        <v>0</v>
      </c>
      <c r="H53" s="14">
        <v>0</v>
      </c>
    </row>
    <row r="54" spans="1:8" x14ac:dyDescent="0.25">
      <c r="A54" s="91"/>
      <c r="B54" s="91"/>
      <c r="C54" s="91"/>
      <c r="D54" s="91"/>
      <c r="E54" s="92"/>
      <c r="F54" s="92"/>
      <c r="G54" s="14">
        <v>1188</v>
      </c>
      <c r="H54" s="14">
        <v>0</v>
      </c>
    </row>
    <row r="55" spans="1:8" x14ac:dyDescent="0.25">
      <c r="A55" s="91"/>
      <c r="B55" s="91"/>
      <c r="C55" s="91"/>
      <c r="D55" s="91"/>
      <c r="E55" s="92"/>
      <c r="F55" s="92"/>
      <c r="G55" s="15"/>
      <c r="H55" s="14">
        <v>290</v>
      </c>
    </row>
    <row r="56" spans="1:8" x14ac:dyDescent="0.25">
      <c r="A56" s="91" t="s">
        <v>1666</v>
      </c>
      <c r="B56" s="89" t="s">
        <v>71</v>
      </c>
      <c r="C56" s="91" t="s">
        <v>72</v>
      </c>
      <c r="D56" s="91" t="s">
        <v>73</v>
      </c>
      <c r="E56" s="92" t="s">
        <v>59</v>
      </c>
      <c r="F56" s="92" t="s">
        <v>74</v>
      </c>
      <c r="G56" s="14">
        <v>0</v>
      </c>
      <c r="H56" s="14">
        <v>0</v>
      </c>
    </row>
    <row r="57" spans="1:8" x14ac:dyDescent="0.25">
      <c r="A57" s="91"/>
      <c r="B57" s="89"/>
      <c r="C57" s="91"/>
      <c r="D57" s="91"/>
      <c r="E57" s="92"/>
      <c r="F57" s="92"/>
      <c r="G57" s="14">
        <v>0</v>
      </c>
      <c r="H57" s="14">
        <v>0</v>
      </c>
    </row>
    <row r="58" spans="1:8" x14ac:dyDescent="0.25">
      <c r="A58" s="91"/>
      <c r="B58" s="89"/>
      <c r="C58" s="91"/>
      <c r="D58" s="91"/>
      <c r="E58" s="92"/>
      <c r="F58" s="92"/>
      <c r="G58" s="15"/>
      <c r="H58" s="14">
        <v>0</v>
      </c>
    </row>
    <row r="59" spans="1:8" ht="20.100000000000001" customHeight="1" x14ac:dyDescent="0.25">
      <c r="A59" s="91" t="s">
        <v>61</v>
      </c>
      <c r="B59" s="89" t="s">
        <v>75</v>
      </c>
      <c r="C59" s="91" t="s">
        <v>76</v>
      </c>
      <c r="D59" s="91" t="s">
        <v>77</v>
      </c>
      <c r="E59" s="92" t="s">
        <v>59</v>
      </c>
      <c r="F59" s="120" t="s">
        <v>78</v>
      </c>
      <c r="G59" s="14">
        <v>1299</v>
      </c>
      <c r="H59" s="14">
        <v>0</v>
      </c>
    </row>
    <row r="60" spans="1:8" ht="20.100000000000001" customHeight="1" x14ac:dyDescent="0.25">
      <c r="A60" s="91"/>
      <c r="B60" s="89"/>
      <c r="C60" s="91"/>
      <c r="D60" s="91"/>
      <c r="E60" s="92"/>
      <c r="F60" s="120"/>
      <c r="G60" s="14">
        <v>0</v>
      </c>
      <c r="H60" s="14">
        <v>0</v>
      </c>
    </row>
    <row r="61" spans="1:8" ht="20.100000000000001" customHeight="1" x14ac:dyDescent="0.25">
      <c r="A61" s="91"/>
      <c r="B61" s="89"/>
      <c r="C61" s="91"/>
      <c r="D61" s="91"/>
      <c r="E61" s="92"/>
      <c r="F61" s="120"/>
      <c r="G61" s="15"/>
      <c r="H61" s="14">
        <v>0</v>
      </c>
    </row>
    <row r="62" spans="1:8" ht="20.100000000000001" customHeight="1" x14ac:dyDescent="0.25">
      <c r="A62" s="91" t="s">
        <v>61</v>
      </c>
      <c r="B62" s="91" t="s">
        <v>79</v>
      </c>
      <c r="C62" s="91" t="s">
        <v>76</v>
      </c>
      <c r="D62" s="91" t="s">
        <v>77</v>
      </c>
      <c r="E62" s="92" t="s">
        <v>59</v>
      </c>
      <c r="F62" s="120" t="s">
        <v>78</v>
      </c>
      <c r="G62" s="14">
        <v>0</v>
      </c>
      <c r="H62" s="14">
        <v>0</v>
      </c>
    </row>
    <row r="63" spans="1:8" ht="20.100000000000001" customHeight="1" x14ac:dyDescent="0.25">
      <c r="A63" s="91"/>
      <c r="B63" s="91"/>
      <c r="C63" s="91"/>
      <c r="D63" s="91"/>
      <c r="E63" s="92"/>
      <c r="F63" s="120"/>
      <c r="G63" s="14">
        <v>0</v>
      </c>
      <c r="H63" s="14">
        <v>0</v>
      </c>
    </row>
    <row r="64" spans="1:8" ht="20.100000000000001" customHeight="1" x14ac:dyDescent="0.25">
      <c r="A64" s="91"/>
      <c r="B64" s="91"/>
      <c r="C64" s="91"/>
      <c r="D64" s="91"/>
      <c r="E64" s="92"/>
      <c r="F64" s="120"/>
      <c r="G64" s="15"/>
      <c r="H64" s="14">
        <v>0</v>
      </c>
    </row>
    <row r="65" spans="1:8" ht="20.100000000000001" customHeight="1" x14ac:dyDescent="0.25">
      <c r="A65" s="91" t="s">
        <v>61</v>
      </c>
      <c r="B65" s="91" t="s">
        <v>80</v>
      </c>
      <c r="C65" s="91" t="s">
        <v>76</v>
      </c>
      <c r="D65" s="91" t="s">
        <v>77</v>
      </c>
      <c r="E65" s="92" t="s">
        <v>59</v>
      </c>
      <c r="F65" s="120" t="s">
        <v>78</v>
      </c>
      <c r="G65" s="14">
        <v>0</v>
      </c>
      <c r="H65" s="14">
        <v>0</v>
      </c>
    </row>
    <row r="66" spans="1:8" ht="20.100000000000001" customHeight="1" x14ac:dyDescent="0.25">
      <c r="A66" s="91"/>
      <c r="B66" s="91"/>
      <c r="C66" s="91"/>
      <c r="D66" s="91"/>
      <c r="E66" s="92"/>
      <c r="F66" s="120"/>
      <c r="G66" s="14">
        <v>0</v>
      </c>
      <c r="H66" s="14">
        <v>0</v>
      </c>
    </row>
    <row r="67" spans="1:8" ht="20.100000000000001" customHeight="1" x14ac:dyDescent="0.25">
      <c r="A67" s="91"/>
      <c r="B67" s="91"/>
      <c r="C67" s="91"/>
      <c r="D67" s="91"/>
      <c r="E67" s="92"/>
      <c r="F67" s="120"/>
      <c r="G67" s="15"/>
      <c r="H67" s="14">
        <v>0</v>
      </c>
    </row>
    <row r="68" spans="1:8" x14ac:dyDescent="0.25">
      <c r="A68" s="91" t="s">
        <v>61</v>
      </c>
      <c r="B68" s="91" t="s">
        <v>81</v>
      </c>
      <c r="C68" s="91" t="s">
        <v>82</v>
      </c>
      <c r="D68" s="91" t="s">
        <v>83</v>
      </c>
      <c r="E68" s="92" t="s">
        <v>59</v>
      </c>
      <c r="F68" s="92" t="s">
        <v>84</v>
      </c>
      <c r="G68" s="14">
        <v>0</v>
      </c>
      <c r="H68" s="14">
        <v>0</v>
      </c>
    </row>
    <row r="69" spans="1:8" x14ac:dyDescent="0.25">
      <c r="A69" s="91"/>
      <c r="B69" s="91"/>
      <c r="C69" s="91"/>
      <c r="D69" s="91"/>
      <c r="E69" s="92"/>
      <c r="F69" s="92"/>
      <c r="G69" s="14">
        <v>0</v>
      </c>
      <c r="H69" s="14">
        <v>0</v>
      </c>
    </row>
    <row r="70" spans="1:8" x14ac:dyDescent="0.25">
      <c r="A70" s="91"/>
      <c r="B70" s="91"/>
      <c r="C70" s="91"/>
      <c r="D70" s="91"/>
      <c r="E70" s="92"/>
      <c r="F70" s="92"/>
      <c r="G70" s="15"/>
      <c r="H70" s="14">
        <v>0</v>
      </c>
    </row>
    <row r="71" spans="1:8" x14ac:dyDescent="0.25">
      <c r="A71" s="91" t="s">
        <v>61</v>
      </c>
      <c r="B71" s="91" t="s">
        <v>85</v>
      </c>
      <c r="C71" s="91" t="s">
        <v>86</v>
      </c>
      <c r="D71" s="91" t="s">
        <v>87</v>
      </c>
      <c r="E71" s="92" t="s">
        <v>59</v>
      </c>
      <c r="F71" s="92" t="s">
        <v>88</v>
      </c>
      <c r="G71" s="14">
        <v>0</v>
      </c>
      <c r="H71" s="14">
        <v>0</v>
      </c>
    </row>
    <row r="72" spans="1:8" x14ac:dyDescent="0.25">
      <c r="A72" s="91"/>
      <c r="B72" s="91"/>
      <c r="C72" s="91"/>
      <c r="D72" s="91"/>
      <c r="E72" s="92"/>
      <c r="F72" s="92"/>
      <c r="G72" s="14">
        <v>0</v>
      </c>
      <c r="H72" s="14">
        <v>0</v>
      </c>
    </row>
    <row r="73" spans="1:8" x14ac:dyDescent="0.25">
      <c r="A73" s="91"/>
      <c r="B73" s="91"/>
      <c r="C73" s="91"/>
      <c r="D73" s="91"/>
      <c r="E73" s="92"/>
      <c r="F73" s="92"/>
      <c r="G73" s="15"/>
      <c r="H73" s="14">
        <v>0</v>
      </c>
    </row>
    <row r="74" spans="1:8" x14ac:dyDescent="0.25">
      <c r="A74" s="91" t="s">
        <v>61</v>
      </c>
      <c r="B74" s="91" t="s">
        <v>89</v>
      </c>
      <c r="C74" s="91" t="s">
        <v>86</v>
      </c>
      <c r="D74" s="91" t="s">
        <v>87</v>
      </c>
      <c r="E74" s="92" t="s">
        <v>59</v>
      </c>
      <c r="F74" s="92" t="s">
        <v>88</v>
      </c>
      <c r="G74" s="14"/>
      <c r="H74" s="14">
        <v>0</v>
      </c>
    </row>
    <row r="75" spans="1:8" x14ac:dyDescent="0.25">
      <c r="A75" s="91"/>
      <c r="B75" s="91"/>
      <c r="C75" s="91"/>
      <c r="D75" s="91"/>
      <c r="E75" s="92"/>
      <c r="F75" s="92"/>
      <c r="G75" s="14">
        <v>0</v>
      </c>
      <c r="H75" s="14">
        <v>0</v>
      </c>
    </row>
    <row r="76" spans="1:8" x14ac:dyDescent="0.25">
      <c r="A76" s="91"/>
      <c r="B76" s="91"/>
      <c r="C76" s="91"/>
      <c r="D76" s="91"/>
      <c r="E76" s="92"/>
      <c r="F76" s="92"/>
      <c r="G76" s="15"/>
      <c r="H76" s="14">
        <v>0</v>
      </c>
    </row>
    <row r="77" spans="1:8" x14ac:dyDescent="0.25">
      <c r="A77" s="91" t="s">
        <v>61</v>
      </c>
      <c r="B77" s="91" t="s">
        <v>90</v>
      </c>
      <c r="C77" s="91" t="s">
        <v>86</v>
      </c>
      <c r="D77" s="91" t="s">
        <v>87</v>
      </c>
      <c r="E77" s="92" t="s">
        <v>59</v>
      </c>
      <c r="F77" s="92" t="s">
        <v>88</v>
      </c>
      <c r="G77" s="14">
        <v>0</v>
      </c>
      <c r="H77" s="14">
        <v>0</v>
      </c>
    </row>
    <row r="78" spans="1:8" x14ac:dyDescent="0.25">
      <c r="A78" s="91"/>
      <c r="B78" s="91"/>
      <c r="C78" s="91"/>
      <c r="D78" s="91"/>
      <c r="E78" s="92"/>
      <c r="F78" s="92"/>
      <c r="G78" s="14">
        <v>0</v>
      </c>
      <c r="H78" s="14">
        <v>0</v>
      </c>
    </row>
    <row r="79" spans="1:8" x14ac:dyDescent="0.25">
      <c r="A79" s="91"/>
      <c r="B79" s="91"/>
      <c r="C79" s="91"/>
      <c r="D79" s="91"/>
      <c r="E79" s="92"/>
      <c r="F79" s="92"/>
      <c r="G79" s="15"/>
      <c r="H79" s="14">
        <v>0</v>
      </c>
    </row>
    <row r="80" spans="1:8" x14ac:dyDescent="0.25">
      <c r="A80" s="91" t="s">
        <v>61</v>
      </c>
      <c r="B80" s="91" t="s">
        <v>91</v>
      </c>
      <c r="C80" s="91" t="s">
        <v>86</v>
      </c>
      <c r="D80" s="91" t="s">
        <v>87</v>
      </c>
      <c r="E80" s="92" t="s">
        <v>59</v>
      </c>
      <c r="F80" s="92" t="s">
        <v>88</v>
      </c>
      <c r="G80" s="14">
        <v>0</v>
      </c>
      <c r="H80" s="14">
        <v>0</v>
      </c>
    </row>
    <row r="81" spans="1:8" x14ac:dyDescent="0.25">
      <c r="A81" s="91"/>
      <c r="B81" s="91"/>
      <c r="C81" s="91"/>
      <c r="D81" s="91"/>
      <c r="E81" s="92"/>
      <c r="F81" s="92"/>
      <c r="G81" s="14">
        <v>0</v>
      </c>
      <c r="H81" s="14">
        <v>0</v>
      </c>
    </row>
    <row r="82" spans="1:8" x14ac:dyDescent="0.25">
      <c r="A82" s="91"/>
      <c r="B82" s="91"/>
      <c r="C82" s="91"/>
      <c r="D82" s="91"/>
      <c r="E82" s="92"/>
      <c r="F82" s="92"/>
      <c r="G82" s="15"/>
      <c r="H82" s="14">
        <v>0</v>
      </c>
    </row>
    <row r="83" spans="1:8" x14ac:dyDescent="0.25">
      <c r="A83" s="91" t="s">
        <v>61</v>
      </c>
      <c r="B83" s="91" t="s">
        <v>92</v>
      </c>
      <c r="C83" s="91" t="s">
        <v>93</v>
      </c>
      <c r="D83" s="91" t="s">
        <v>94</v>
      </c>
      <c r="E83" s="92" t="s">
        <v>59</v>
      </c>
      <c r="F83" s="92" t="s">
        <v>95</v>
      </c>
      <c r="G83" s="14">
        <v>0</v>
      </c>
      <c r="H83" s="14">
        <v>0</v>
      </c>
    </row>
    <row r="84" spans="1:8" x14ac:dyDescent="0.25">
      <c r="A84" s="91"/>
      <c r="B84" s="91"/>
      <c r="C84" s="91"/>
      <c r="D84" s="91"/>
      <c r="E84" s="92"/>
      <c r="F84" s="92"/>
      <c r="G84" s="14">
        <v>0</v>
      </c>
      <c r="H84" s="14">
        <v>0</v>
      </c>
    </row>
    <row r="85" spans="1:8" x14ac:dyDescent="0.25">
      <c r="A85" s="91"/>
      <c r="B85" s="91"/>
      <c r="C85" s="91"/>
      <c r="D85" s="91"/>
      <c r="E85" s="92"/>
      <c r="F85" s="92"/>
      <c r="G85" s="15"/>
      <c r="H85" s="14">
        <v>0</v>
      </c>
    </row>
    <row r="86" spans="1:8" x14ac:dyDescent="0.25">
      <c r="A86" s="91" t="s">
        <v>61</v>
      </c>
      <c r="B86" s="91" t="s">
        <v>96</v>
      </c>
      <c r="C86" s="91" t="s">
        <v>93</v>
      </c>
      <c r="D86" s="91" t="s">
        <v>1534</v>
      </c>
      <c r="E86" s="92" t="s">
        <v>59</v>
      </c>
      <c r="F86" s="92" t="s">
        <v>97</v>
      </c>
      <c r="G86" s="14">
        <v>0</v>
      </c>
      <c r="H86" s="14">
        <v>0</v>
      </c>
    </row>
    <row r="87" spans="1:8" x14ac:dyDescent="0.25">
      <c r="A87" s="91"/>
      <c r="B87" s="91"/>
      <c r="C87" s="91"/>
      <c r="D87" s="91"/>
      <c r="E87" s="92"/>
      <c r="F87" s="92"/>
      <c r="G87" s="14">
        <v>0</v>
      </c>
      <c r="H87" s="14">
        <v>0</v>
      </c>
    </row>
    <row r="88" spans="1:8" x14ac:dyDescent="0.25">
      <c r="A88" s="91"/>
      <c r="B88" s="91"/>
      <c r="C88" s="91"/>
      <c r="D88" s="91"/>
      <c r="E88" s="92"/>
      <c r="F88" s="92"/>
      <c r="G88" s="15"/>
      <c r="H88" s="14">
        <v>0</v>
      </c>
    </row>
    <row r="89" spans="1:8" x14ac:dyDescent="0.25">
      <c r="A89" s="86" t="s">
        <v>98</v>
      </c>
      <c r="B89" s="119" t="s">
        <v>99</v>
      </c>
      <c r="C89" s="119" t="s">
        <v>100</v>
      </c>
      <c r="D89" s="119" t="s">
        <v>101</v>
      </c>
      <c r="E89" s="119" t="s">
        <v>102</v>
      </c>
      <c r="F89" s="119" t="s">
        <v>103</v>
      </c>
      <c r="G89" s="16">
        <v>0</v>
      </c>
      <c r="H89" s="16">
        <v>0</v>
      </c>
    </row>
    <row r="90" spans="1:8" x14ac:dyDescent="0.25">
      <c r="A90" s="86"/>
      <c r="B90" s="119"/>
      <c r="C90" s="119"/>
      <c r="D90" s="119"/>
      <c r="E90" s="119"/>
      <c r="F90" s="119"/>
      <c r="G90" s="16">
        <v>0</v>
      </c>
      <c r="H90" s="16">
        <v>0</v>
      </c>
    </row>
    <row r="91" spans="1:8" x14ac:dyDescent="0.25">
      <c r="A91" s="86"/>
      <c r="B91" s="119"/>
      <c r="C91" s="119"/>
      <c r="D91" s="119"/>
      <c r="E91" s="119"/>
      <c r="F91" s="119"/>
      <c r="G91" s="17">
        <v>0</v>
      </c>
      <c r="H91" s="16">
        <v>0</v>
      </c>
    </row>
    <row r="92" spans="1:8" x14ac:dyDescent="0.25">
      <c r="A92" s="86" t="s">
        <v>98</v>
      </c>
      <c r="B92" s="119" t="s">
        <v>99</v>
      </c>
      <c r="C92" s="119" t="s">
        <v>104</v>
      </c>
      <c r="D92" s="119" t="s">
        <v>105</v>
      </c>
      <c r="E92" s="119" t="s">
        <v>102</v>
      </c>
      <c r="F92" s="119" t="s">
        <v>78</v>
      </c>
      <c r="G92" s="16">
        <v>0</v>
      </c>
      <c r="H92" s="16">
        <v>0</v>
      </c>
    </row>
    <row r="93" spans="1:8" x14ac:dyDescent="0.25">
      <c r="A93" s="86"/>
      <c r="B93" s="119"/>
      <c r="C93" s="119"/>
      <c r="D93" s="119"/>
      <c r="E93" s="119"/>
      <c r="F93" s="119"/>
      <c r="G93" s="16">
        <v>0</v>
      </c>
      <c r="H93" s="16">
        <v>0</v>
      </c>
    </row>
    <row r="94" spans="1:8" x14ac:dyDescent="0.25">
      <c r="A94" s="86"/>
      <c r="B94" s="119"/>
      <c r="C94" s="119"/>
      <c r="D94" s="119"/>
      <c r="E94" s="119"/>
      <c r="F94" s="119"/>
      <c r="G94" s="17">
        <v>0</v>
      </c>
      <c r="H94" s="16">
        <v>0</v>
      </c>
    </row>
    <row r="95" spans="1:8" ht="24.95" customHeight="1" x14ac:dyDescent="0.25">
      <c r="A95" s="86" t="s">
        <v>106</v>
      </c>
      <c r="B95" s="119" t="s">
        <v>107</v>
      </c>
      <c r="C95" s="119" t="s">
        <v>108</v>
      </c>
      <c r="D95" s="119" t="s">
        <v>109</v>
      </c>
      <c r="E95" s="119" t="s">
        <v>102</v>
      </c>
      <c r="F95" s="119" t="s">
        <v>110</v>
      </c>
      <c r="G95" s="16">
        <v>0</v>
      </c>
      <c r="H95" s="16">
        <v>0</v>
      </c>
    </row>
    <row r="96" spans="1:8" ht="24.95" customHeight="1" x14ac:dyDescent="0.25">
      <c r="A96" s="86"/>
      <c r="B96" s="119"/>
      <c r="C96" s="119"/>
      <c r="D96" s="119"/>
      <c r="E96" s="119"/>
      <c r="F96" s="119"/>
      <c r="G96" s="16">
        <v>0</v>
      </c>
      <c r="H96" s="16">
        <v>0</v>
      </c>
    </row>
    <row r="97" spans="1:8" ht="24.95" customHeight="1" x14ac:dyDescent="0.25">
      <c r="A97" s="86"/>
      <c r="B97" s="119"/>
      <c r="C97" s="119"/>
      <c r="D97" s="119"/>
      <c r="E97" s="119"/>
      <c r="F97" s="119"/>
      <c r="G97" s="17">
        <v>0</v>
      </c>
      <c r="H97" s="16">
        <v>0</v>
      </c>
    </row>
    <row r="98" spans="1:8" ht="24.95" customHeight="1" x14ac:dyDescent="0.25">
      <c r="A98" s="86" t="s">
        <v>98</v>
      </c>
      <c r="B98" s="119" t="s">
        <v>99</v>
      </c>
      <c r="C98" s="119" t="s">
        <v>100</v>
      </c>
      <c r="D98" s="119" t="s">
        <v>111</v>
      </c>
      <c r="E98" s="119" t="s">
        <v>102</v>
      </c>
      <c r="F98" s="119" t="s">
        <v>112</v>
      </c>
      <c r="G98" s="16">
        <v>0</v>
      </c>
      <c r="H98" s="16">
        <v>0</v>
      </c>
    </row>
    <row r="99" spans="1:8" ht="24.95" customHeight="1" x14ac:dyDescent="0.25">
      <c r="A99" s="86"/>
      <c r="B99" s="119"/>
      <c r="C99" s="119"/>
      <c r="D99" s="119"/>
      <c r="E99" s="119"/>
      <c r="F99" s="119"/>
      <c r="G99" s="16">
        <v>0</v>
      </c>
      <c r="H99" s="16">
        <v>0</v>
      </c>
    </row>
    <row r="100" spans="1:8" ht="24.95" customHeight="1" x14ac:dyDescent="0.25">
      <c r="A100" s="86"/>
      <c r="B100" s="119"/>
      <c r="C100" s="119"/>
      <c r="D100" s="119"/>
      <c r="E100" s="119"/>
      <c r="F100" s="119"/>
      <c r="G100" s="17">
        <v>0</v>
      </c>
      <c r="H100" s="16">
        <v>0</v>
      </c>
    </row>
    <row r="101" spans="1:8" ht="24.95" customHeight="1" x14ac:dyDescent="0.25">
      <c r="A101" s="86" t="s">
        <v>106</v>
      </c>
      <c r="B101" s="119" t="s">
        <v>113</v>
      </c>
      <c r="C101" s="119" t="s">
        <v>114</v>
      </c>
      <c r="D101" s="119" t="s">
        <v>115</v>
      </c>
      <c r="E101" s="119" t="s">
        <v>102</v>
      </c>
      <c r="F101" s="119" t="s">
        <v>116</v>
      </c>
      <c r="G101" s="16">
        <v>0</v>
      </c>
      <c r="H101" s="16">
        <v>0</v>
      </c>
    </row>
    <row r="102" spans="1:8" ht="24.95" customHeight="1" x14ac:dyDescent="0.25">
      <c r="A102" s="86"/>
      <c r="B102" s="119"/>
      <c r="C102" s="119"/>
      <c r="D102" s="119"/>
      <c r="E102" s="119"/>
      <c r="F102" s="119"/>
      <c r="G102" s="16">
        <v>399.04</v>
      </c>
      <c r="H102" s="16">
        <v>200.01</v>
      </c>
    </row>
    <row r="103" spans="1:8" ht="24.95" customHeight="1" x14ac:dyDescent="0.25">
      <c r="A103" s="86"/>
      <c r="B103" s="119"/>
      <c r="C103" s="119"/>
      <c r="D103" s="119"/>
      <c r="E103" s="119"/>
      <c r="F103" s="119"/>
      <c r="G103" s="17">
        <v>0</v>
      </c>
      <c r="H103" s="16">
        <v>0</v>
      </c>
    </row>
    <row r="104" spans="1:8" ht="24.95" customHeight="1" x14ac:dyDescent="0.25">
      <c r="A104" s="86" t="s">
        <v>98</v>
      </c>
      <c r="B104" s="119" t="s">
        <v>113</v>
      </c>
      <c r="C104" s="119" t="s">
        <v>117</v>
      </c>
      <c r="D104" s="119" t="s">
        <v>118</v>
      </c>
      <c r="E104" s="119" t="s">
        <v>102</v>
      </c>
      <c r="F104" s="119" t="s">
        <v>116</v>
      </c>
      <c r="G104" s="16">
        <v>0</v>
      </c>
      <c r="H104" s="16">
        <v>0</v>
      </c>
    </row>
    <row r="105" spans="1:8" ht="24.95" customHeight="1" x14ac:dyDescent="0.25">
      <c r="A105" s="86"/>
      <c r="B105" s="119"/>
      <c r="C105" s="119"/>
      <c r="D105" s="119"/>
      <c r="E105" s="119"/>
      <c r="F105" s="119"/>
      <c r="G105" s="16">
        <v>0</v>
      </c>
      <c r="H105" s="16">
        <v>0</v>
      </c>
    </row>
    <row r="106" spans="1:8" ht="24.95" customHeight="1" x14ac:dyDescent="0.25">
      <c r="A106" s="86"/>
      <c r="B106" s="119"/>
      <c r="C106" s="119"/>
      <c r="D106" s="119"/>
      <c r="E106" s="119"/>
      <c r="F106" s="119"/>
      <c r="G106" s="17">
        <v>0</v>
      </c>
      <c r="H106" s="16">
        <v>0</v>
      </c>
    </row>
    <row r="107" spans="1:8" x14ac:dyDescent="0.25">
      <c r="A107" s="86" t="s">
        <v>1666</v>
      </c>
      <c r="B107" s="86" t="s">
        <v>119</v>
      </c>
      <c r="C107" s="86" t="s">
        <v>120</v>
      </c>
      <c r="D107" s="86" t="s">
        <v>121</v>
      </c>
      <c r="E107" s="86" t="s">
        <v>122</v>
      </c>
      <c r="F107" s="94">
        <v>42550</v>
      </c>
      <c r="G107" s="18">
        <v>0</v>
      </c>
      <c r="H107" s="59">
        <v>3927.2</v>
      </c>
    </row>
    <row r="108" spans="1:8" x14ac:dyDescent="0.25">
      <c r="A108" s="86"/>
      <c r="B108" s="86"/>
      <c r="C108" s="86"/>
      <c r="D108" s="86"/>
      <c r="E108" s="86"/>
      <c r="F108" s="86"/>
      <c r="G108" s="18">
        <v>0</v>
      </c>
      <c r="H108" s="18">
        <v>0</v>
      </c>
    </row>
    <row r="109" spans="1:8" x14ac:dyDescent="0.25">
      <c r="A109" s="86"/>
      <c r="B109" s="86"/>
      <c r="C109" s="86"/>
      <c r="D109" s="86"/>
      <c r="E109" s="86"/>
      <c r="F109" s="86"/>
      <c r="G109" s="19">
        <v>0</v>
      </c>
      <c r="H109" s="59">
        <v>3927.2</v>
      </c>
    </row>
    <row r="110" spans="1:8" x14ac:dyDescent="0.25">
      <c r="A110" s="86" t="s">
        <v>1666</v>
      </c>
      <c r="B110" s="86" t="s">
        <v>123</v>
      </c>
      <c r="C110" s="86" t="s">
        <v>124</v>
      </c>
      <c r="D110" s="86" t="s">
        <v>125</v>
      </c>
      <c r="E110" s="86" t="s">
        <v>122</v>
      </c>
      <c r="F110" s="93" t="s">
        <v>126</v>
      </c>
      <c r="G110" s="18">
        <v>0</v>
      </c>
      <c r="H110" s="18">
        <v>0</v>
      </c>
    </row>
    <row r="111" spans="1:8" x14ac:dyDescent="0.25">
      <c r="A111" s="86"/>
      <c r="B111" s="86"/>
      <c r="C111" s="86"/>
      <c r="D111" s="86"/>
      <c r="E111" s="86"/>
      <c r="F111" s="93"/>
      <c r="G111" s="18">
        <v>0</v>
      </c>
      <c r="H111" s="18">
        <v>0</v>
      </c>
    </row>
    <row r="112" spans="1:8" x14ac:dyDescent="0.25">
      <c r="A112" s="86"/>
      <c r="B112" s="86"/>
      <c r="C112" s="86"/>
      <c r="D112" s="86"/>
      <c r="E112" s="86"/>
      <c r="F112" s="93"/>
      <c r="G112" s="19">
        <v>0</v>
      </c>
      <c r="H112" s="19">
        <v>0</v>
      </c>
    </row>
    <row r="113" spans="1:8" x14ac:dyDescent="0.25">
      <c r="A113" s="86" t="s">
        <v>1666</v>
      </c>
      <c r="B113" s="86" t="s">
        <v>127</v>
      </c>
      <c r="C113" s="86" t="s">
        <v>124</v>
      </c>
      <c r="D113" s="86" t="s">
        <v>125</v>
      </c>
      <c r="E113" s="92" t="s">
        <v>122</v>
      </c>
      <c r="F113" s="93" t="s">
        <v>128</v>
      </c>
      <c r="G113" s="18">
        <v>0</v>
      </c>
      <c r="H113" s="18">
        <v>0</v>
      </c>
    </row>
    <row r="114" spans="1:8" x14ac:dyDescent="0.25">
      <c r="A114" s="86"/>
      <c r="B114" s="86"/>
      <c r="C114" s="86"/>
      <c r="D114" s="86"/>
      <c r="E114" s="92"/>
      <c r="F114" s="93"/>
      <c r="G114" s="18">
        <v>0</v>
      </c>
      <c r="H114" s="18">
        <v>0</v>
      </c>
    </row>
    <row r="115" spans="1:8" x14ac:dyDescent="0.25">
      <c r="A115" s="86"/>
      <c r="B115" s="86"/>
      <c r="C115" s="86"/>
      <c r="D115" s="86"/>
      <c r="E115" s="92"/>
      <c r="F115" s="93"/>
      <c r="G115" s="19">
        <v>0</v>
      </c>
      <c r="H115" s="19">
        <v>0</v>
      </c>
    </row>
    <row r="116" spans="1:8" x14ac:dyDescent="0.25">
      <c r="A116" s="86" t="s">
        <v>1666</v>
      </c>
      <c r="B116" s="86" t="s">
        <v>129</v>
      </c>
      <c r="C116" s="86" t="s">
        <v>130</v>
      </c>
      <c r="D116" s="86" t="s">
        <v>131</v>
      </c>
      <c r="E116" s="92" t="s">
        <v>122</v>
      </c>
      <c r="F116" s="94" t="s">
        <v>132</v>
      </c>
      <c r="G116" s="18">
        <v>0</v>
      </c>
      <c r="H116" s="18">
        <v>0</v>
      </c>
    </row>
    <row r="117" spans="1:8" x14ac:dyDescent="0.25">
      <c r="A117" s="86"/>
      <c r="B117" s="86"/>
      <c r="C117" s="86"/>
      <c r="D117" s="86"/>
      <c r="E117" s="92"/>
      <c r="F117" s="86"/>
      <c r="G117" s="18">
        <v>0</v>
      </c>
      <c r="H117" s="18">
        <v>0</v>
      </c>
    </row>
    <row r="118" spans="1:8" x14ac:dyDescent="0.25">
      <c r="A118" s="86"/>
      <c r="B118" s="86"/>
      <c r="C118" s="86"/>
      <c r="D118" s="86"/>
      <c r="E118" s="92"/>
      <c r="F118" s="86"/>
      <c r="G118" s="19">
        <v>0</v>
      </c>
      <c r="H118" s="19">
        <v>0</v>
      </c>
    </row>
    <row r="119" spans="1:8" ht="42.75" x14ac:dyDescent="0.25">
      <c r="A119" s="3" t="s">
        <v>133</v>
      </c>
      <c r="B119" s="3" t="s">
        <v>134</v>
      </c>
      <c r="C119" s="1" t="s">
        <v>135</v>
      </c>
      <c r="D119" s="1" t="s">
        <v>136</v>
      </c>
      <c r="E119" s="1" t="s">
        <v>1522</v>
      </c>
      <c r="F119" s="4" t="s">
        <v>137</v>
      </c>
      <c r="G119" s="20" t="s">
        <v>138</v>
      </c>
      <c r="H119" s="22" t="s">
        <v>139</v>
      </c>
    </row>
    <row r="120" spans="1:8" ht="42.75" x14ac:dyDescent="0.25">
      <c r="A120" s="3" t="s">
        <v>140</v>
      </c>
      <c r="B120" s="3" t="s">
        <v>141</v>
      </c>
      <c r="C120" s="1" t="s">
        <v>120</v>
      </c>
      <c r="D120" s="1" t="s">
        <v>142</v>
      </c>
      <c r="E120" s="1" t="s">
        <v>1522</v>
      </c>
      <c r="F120" s="4" t="s">
        <v>143</v>
      </c>
      <c r="G120" s="20" t="s">
        <v>144</v>
      </c>
      <c r="H120" s="22" t="s">
        <v>145</v>
      </c>
    </row>
    <row r="121" spans="1:8" ht="42.75" x14ac:dyDescent="0.25">
      <c r="A121" s="3" t="s">
        <v>133</v>
      </c>
      <c r="B121" s="3" t="s">
        <v>146</v>
      </c>
      <c r="C121" s="1" t="s">
        <v>147</v>
      </c>
      <c r="D121" s="1" t="s">
        <v>148</v>
      </c>
      <c r="E121" s="1" t="s">
        <v>1522</v>
      </c>
      <c r="F121" s="4" t="s">
        <v>149</v>
      </c>
      <c r="G121" s="20" t="s">
        <v>138</v>
      </c>
      <c r="H121" s="22" t="s">
        <v>139</v>
      </c>
    </row>
    <row r="122" spans="1:8" ht="42.75" x14ac:dyDescent="0.25">
      <c r="A122" s="3" t="s">
        <v>150</v>
      </c>
      <c r="B122" s="3" t="s">
        <v>151</v>
      </c>
      <c r="C122" s="1" t="s">
        <v>147</v>
      </c>
      <c r="D122" s="1" t="s">
        <v>148</v>
      </c>
      <c r="E122" s="1" t="s">
        <v>1522</v>
      </c>
      <c r="F122" s="4" t="s">
        <v>152</v>
      </c>
      <c r="G122" s="20" t="s">
        <v>153</v>
      </c>
      <c r="H122" s="22" t="s">
        <v>154</v>
      </c>
    </row>
    <row r="123" spans="1:8" ht="42.75" x14ac:dyDescent="0.25">
      <c r="A123" s="3" t="s">
        <v>155</v>
      </c>
      <c r="B123" s="3" t="s">
        <v>156</v>
      </c>
      <c r="C123" s="1" t="s">
        <v>147</v>
      </c>
      <c r="D123" s="1" t="s">
        <v>148</v>
      </c>
      <c r="E123" s="1" t="s">
        <v>1522</v>
      </c>
      <c r="F123" s="4" t="s">
        <v>157</v>
      </c>
      <c r="G123" s="20" t="s">
        <v>158</v>
      </c>
      <c r="H123" s="22" t="s">
        <v>159</v>
      </c>
    </row>
    <row r="124" spans="1:8" ht="42.75" x14ac:dyDescent="0.25">
      <c r="A124" s="3" t="s">
        <v>160</v>
      </c>
      <c r="B124" s="3" t="s">
        <v>161</v>
      </c>
      <c r="C124" s="1" t="s">
        <v>147</v>
      </c>
      <c r="D124" s="1" t="s">
        <v>148</v>
      </c>
      <c r="E124" s="1" t="s">
        <v>1522</v>
      </c>
      <c r="F124" s="4" t="s">
        <v>162</v>
      </c>
      <c r="G124" s="20" t="s">
        <v>163</v>
      </c>
      <c r="H124" s="22" t="s">
        <v>164</v>
      </c>
    </row>
    <row r="125" spans="1:8" ht="57" x14ac:dyDescent="0.25">
      <c r="A125" s="3" t="s">
        <v>165</v>
      </c>
      <c r="B125" s="3" t="s">
        <v>166</v>
      </c>
      <c r="C125" s="1" t="s">
        <v>167</v>
      </c>
      <c r="D125" s="1" t="s">
        <v>168</v>
      </c>
      <c r="E125" s="1" t="s">
        <v>1522</v>
      </c>
      <c r="F125" s="4" t="s">
        <v>169</v>
      </c>
      <c r="G125" s="20" t="s">
        <v>170</v>
      </c>
      <c r="H125" s="22" t="s">
        <v>171</v>
      </c>
    </row>
    <row r="126" spans="1:8" ht="42.75" x14ac:dyDescent="0.25">
      <c r="A126" s="3" t="s">
        <v>133</v>
      </c>
      <c r="B126" s="3" t="s">
        <v>172</v>
      </c>
      <c r="C126" s="1" t="s">
        <v>124</v>
      </c>
      <c r="D126" s="1" t="s">
        <v>173</v>
      </c>
      <c r="E126" s="1" t="s">
        <v>1522</v>
      </c>
      <c r="F126" s="4" t="s">
        <v>174</v>
      </c>
      <c r="G126" s="20" t="s">
        <v>175</v>
      </c>
      <c r="H126" s="22" t="s">
        <v>139</v>
      </c>
    </row>
    <row r="127" spans="1:8" ht="42.75" x14ac:dyDescent="0.25">
      <c r="A127" s="3" t="s">
        <v>133</v>
      </c>
      <c r="B127" s="3" t="s">
        <v>176</v>
      </c>
      <c r="C127" s="1" t="s">
        <v>124</v>
      </c>
      <c r="D127" s="1" t="s">
        <v>173</v>
      </c>
      <c r="E127" s="1" t="s">
        <v>1522</v>
      </c>
      <c r="F127" s="4" t="s">
        <v>174</v>
      </c>
      <c r="G127" s="20" t="s">
        <v>175</v>
      </c>
      <c r="H127" s="22" t="s">
        <v>139</v>
      </c>
    </row>
    <row r="128" spans="1:8" x14ac:dyDescent="0.25">
      <c r="A128" s="86" t="s">
        <v>181</v>
      </c>
      <c r="B128" s="86" t="s">
        <v>177</v>
      </c>
      <c r="C128" s="86" t="s">
        <v>147</v>
      </c>
      <c r="D128" s="86" t="s">
        <v>178</v>
      </c>
      <c r="E128" s="86" t="s">
        <v>179</v>
      </c>
      <c r="F128" s="86" t="s">
        <v>180</v>
      </c>
      <c r="G128" s="21">
        <v>1639</v>
      </c>
      <c r="H128" s="21"/>
    </row>
    <row r="129" spans="1:8" x14ac:dyDescent="0.25">
      <c r="A129" s="86"/>
      <c r="B129" s="86"/>
      <c r="C129" s="86"/>
      <c r="D129" s="86"/>
      <c r="E129" s="92"/>
      <c r="F129" s="86"/>
      <c r="G129" s="21">
        <v>1553</v>
      </c>
      <c r="H129" s="21">
        <v>1176.55</v>
      </c>
    </row>
    <row r="130" spans="1:8" x14ac:dyDescent="0.25">
      <c r="A130" s="86"/>
      <c r="B130" s="86"/>
      <c r="C130" s="86"/>
      <c r="D130" s="86"/>
      <c r="E130" s="92"/>
      <c r="F130" s="86"/>
      <c r="G130" s="21"/>
      <c r="H130" s="21"/>
    </row>
    <row r="131" spans="1:8" x14ac:dyDescent="0.25">
      <c r="A131" s="86" t="s">
        <v>181</v>
      </c>
      <c r="B131" s="86" t="s">
        <v>182</v>
      </c>
      <c r="C131" s="86" t="s">
        <v>147</v>
      </c>
      <c r="D131" s="86" t="s">
        <v>178</v>
      </c>
      <c r="E131" s="86" t="s">
        <v>179</v>
      </c>
      <c r="F131" s="86" t="s">
        <v>183</v>
      </c>
      <c r="G131" s="21">
        <v>1639</v>
      </c>
      <c r="H131" s="21"/>
    </row>
    <row r="132" spans="1:8" x14ac:dyDescent="0.25">
      <c r="A132" s="86"/>
      <c r="B132" s="86"/>
      <c r="C132" s="86"/>
      <c r="D132" s="86"/>
      <c r="E132" s="92"/>
      <c r="F132" s="86"/>
      <c r="G132" s="21">
        <v>800</v>
      </c>
      <c r="H132" s="21">
        <v>200</v>
      </c>
    </row>
    <row r="133" spans="1:8" x14ac:dyDescent="0.25">
      <c r="A133" s="86"/>
      <c r="B133" s="86"/>
      <c r="C133" s="86"/>
      <c r="D133" s="86"/>
      <c r="E133" s="92"/>
      <c r="F133" s="86"/>
      <c r="G133" s="21"/>
      <c r="H133" s="21"/>
    </row>
    <row r="134" spans="1:8" ht="20.100000000000001" customHeight="1" x14ac:dyDescent="0.25">
      <c r="A134" s="84" t="s">
        <v>184</v>
      </c>
      <c r="B134" s="84" t="s">
        <v>185</v>
      </c>
      <c r="C134" s="84" t="s">
        <v>186</v>
      </c>
      <c r="D134" s="84" t="s">
        <v>1666</v>
      </c>
      <c r="E134" s="84" t="s">
        <v>187</v>
      </c>
      <c r="F134" s="84" t="s">
        <v>149</v>
      </c>
      <c r="G134" s="22">
        <v>3252</v>
      </c>
      <c r="H134" s="22">
        <v>0</v>
      </c>
    </row>
    <row r="135" spans="1:8" ht="20.100000000000001" customHeight="1" x14ac:dyDescent="0.25">
      <c r="A135" s="84"/>
      <c r="B135" s="84"/>
      <c r="C135" s="84"/>
      <c r="D135" s="84"/>
      <c r="E135" s="84"/>
      <c r="F135" s="84"/>
      <c r="G135" s="22">
        <v>1704.4</v>
      </c>
      <c r="H135" s="22">
        <v>600</v>
      </c>
    </row>
    <row r="136" spans="1:8" ht="20.100000000000001" customHeight="1" x14ac:dyDescent="0.25">
      <c r="A136" s="84"/>
      <c r="B136" s="84"/>
      <c r="C136" s="84"/>
      <c r="D136" s="84"/>
      <c r="E136" s="84"/>
      <c r="F136" s="84"/>
      <c r="G136" s="22">
        <v>0</v>
      </c>
      <c r="H136" s="22">
        <v>0</v>
      </c>
    </row>
    <row r="137" spans="1:8" x14ac:dyDescent="0.25">
      <c r="A137" s="84" t="s">
        <v>188</v>
      </c>
      <c r="B137" s="84" t="s">
        <v>189</v>
      </c>
      <c r="C137" s="84" t="s">
        <v>190</v>
      </c>
      <c r="D137" s="84" t="s">
        <v>1666</v>
      </c>
      <c r="E137" s="84" t="s">
        <v>187</v>
      </c>
      <c r="F137" s="109" t="s">
        <v>149</v>
      </c>
      <c r="G137" s="22">
        <v>0</v>
      </c>
      <c r="H137" s="22">
        <v>0</v>
      </c>
    </row>
    <row r="138" spans="1:8" x14ac:dyDescent="0.25">
      <c r="A138" s="84"/>
      <c r="B138" s="84"/>
      <c r="C138" s="84"/>
      <c r="D138" s="84"/>
      <c r="E138" s="84"/>
      <c r="F138" s="84"/>
      <c r="G138" s="22">
        <v>0</v>
      </c>
      <c r="H138" s="22">
        <v>0</v>
      </c>
    </row>
    <row r="139" spans="1:8" x14ac:dyDescent="0.25">
      <c r="A139" s="84"/>
      <c r="B139" s="84"/>
      <c r="C139" s="84"/>
      <c r="D139" s="84"/>
      <c r="E139" s="84"/>
      <c r="F139" s="84"/>
      <c r="G139" s="22">
        <v>0</v>
      </c>
      <c r="H139" s="22">
        <v>0</v>
      </c>
    </row>
    <row r="140" spans="1:8" x14ac:dyDescent="0.25">
      <c r="A140" s="84" t="s">
        <v>191</v>
      </c>
      <c r="B140" s="84" t="s">
        <v>192</v>
      </c>
      <c r="C140" s="84" t="s">
        <v>190</v>
      </c>
      <c r="D140" s="84" t="s">
        <v>1666</v>
      </c>
      <c r="E140" s="84" t="s">
        <v>187</v>
      </c>
      <c r="F140" s="109" t="s">
        <v>193</v>
      </c>
      <c r="G140" s="22">
        <v>0</v>
      </c>
      <c r="H140" s="22">
        <v>0</v>
      </c>
    </row>
    <row r="141" spans="1:8" x14ac:dyDescent="0.25">
      <c r="A141" s="84"/>
      <c r="B141" s="84"/>
      <c r="C141" s="84"/>
      <c r="D141" s="84"/>
      <c r="E141" s="84"/>
      <c r="F141" s="84"/>
      <c r="G141" s="22">
        <v>0</v>
      </c>
      <c r="H141" s="22">
        <v>0</v>
      </c>
    </row>
    <row r="142" spans="1:8" x14ac:dyDescent="0.25">
      <c r="A142" s="84"/>
      <c r="B142" s="84"/>
      <c r="C142" s="84"/>
      <c r="D142" s="84"/>
      <c r="E142" s="84"/>
      <c r="F142" s="84"/>
      <c r="G142" s="22">
        <v>0</v>
      </c>
      <c r="H142" s="22">
        <v>0</v>
      </c>
    </row>
    <row r="143" spans="1:8" x14ac:dyDescent="0.25">
      <c r="A143" s="84" t="s">
        <v>191</v>
      </c>
      <c r="B143" s="84" t="s">
        <v>194</v>
      </c>
      <c r="C143" s="84" t="s">
        <v>190</v>
      </c>
      <c r="D143" s="84" t="s">
        <v>1666</v>
      </c>
      <c r="E143" s="84" t="s">
        <v>187</v>
      </c>
      <c r="F143" s="109" t="s">
        <v>193</v>
      </c>
      <c r="G143" s="22">
        <v>2590</v>
      </c>
      <c r="H143" s="22">
        <v>4295.09</v>
      </c>
    </row>
    <row r="144" spans="1:8" x14ac:dyDescent="0.25">
      <c r="A144" s="84"/>
      <c r="B144" s="84"/>
      <c r="C144" s="84"/>
      <c r="D144" s="84"/>
      <c r="E144" s="84"/>
      <c r="F144" s="84"/>
      <c r="G144" s="22">
        <v>1695.5</v>
      </c>
      <c r="H144" s="22">
        <v>0</v>
      </c>
    </row>
    <row r="145" spans="1:8" x14ac:dyDescent="0.25">
      <c r="A145" s="84"/>
      <c r="B145" s="84"/>
      <c r="C145" s="84"/>
      <c r="D145" s="84"/>
      <c r="E145" s="84"/>
      <c r="F145" s="84"/>
      <c r="G145" s="22">
        <v>0</v>
      </c>
      <c r="H145" s="22">
        <v>0</v>
      </c>
    </row>
    <row r="146" spans="1:8" x14ac:dyDescent="0.25">
      <c r="A146" s="84" t="s">
        <v>195</v>
      </c>
      <c r="B146" s="84" t="s">
        <v>196</v>
      </c>
      <c r="C146" s="84" t="s">
        <v>190</v>
      </c>
      <c r="D146" s="84" t="s">
        <v>1666</v>
      </c>
      <c r="E146" s="84" t="s">
        <v>187</v>
      </c>
      <c r="F146" s="109" t="s">
        <v>157</v>
      </c>
      <c r="G146" s="22">
        <v>3713</v>
      </c>
      <c r="H146" s="22">
        <v>5430.44</v>
      </c>
    </row>
    <row r="147" spans="1:8" x14ac:dyDescent="0.25">
      <c r="A147" s="84"/>
      <c r="B147" s="84"/>
      <c r="C147" s="84"/>
      <c r="D147" s="84"/>
      <c r="E147" s="84"/>
      <c r="F147" s="84"/>
      <c r="G147" s="22">
        <v>1636</v>
      </c>
      <c r="H147" s="22">
        <v>0</v>
      </c>
    </row>
    <row r="148" spans="1:8" x14ac:dyDescent="0.25">
      <c r="A148" s="84"/>
      <c r="B148" s="84"/>
      <c r="C148" s="84"/>
      <c r="D148" s="84"/>
      <c r="E148" s="84"/>
      <c r="F148" s="84"/>
      <c r="G148" s="22">
        <v>0</v>
      </c>
      <c r="H148" s="22">
        <v>0</v>
      </c>
    </row>
    <row r="149" spans="1:8" x14ac:dyDescent="0.25">
      <c r="A149" s="84" t="s">
        <v>197</v>
      </c>
      <c r="B149" s="84" t="s">
        <v>198</v>
      </c>
      <c r="C149" s="84" t="s">
        <v>199</v>
      </c>
      <c r="D149" s="84" t="s">
        <v>1666</v>
      </c>
      <c r="E149" s="84" t="s">
        <v>187</v>
      </c>
      <c r="F149" s="109" t="s">
        <v>193</v>
      </c>
      <c r="G149" s="22">
        <v>2360</v>
      </c>
      <c r="H149" s="22">
        <v>3379.72</v>
      </c>
    </row>
    <row r="150" spans="1:8" x14ac:dyDescent="0.25">
      <c r="A150" s="84"/>
      <c r="B150" s="84"/>
      <c r="C150" s="84"/>
      <c r="D150" s="84"/>
      <c r="E150" s="84"/>
      <c r="F150" s="84"/>
      <c r="G150" s="22">
        <v>1239.5</v>
      </c>
      <c r="H150" s="22">
        <v>0</v>
      </c>
    </row>
    <row r="151" spans="1:8" x14ac:dyDescent="0.25">
      <c r="A151" s="84"/>
      <c r="B151" s="84"/>
      <c r="C151" s="84"/>
      <c r="D151" s="84"/>
      <c r="E151" s="84"/>
      <c r="F151" s="84"/>
      <c r="G151" s="22">
        <v>0</v>
      </c>
      <c r="H151" s="22">
        <v>0</v>
      </c>
    </row>
    <row r="152" spans="1:8" x14ac:dyDescent="0.25">
      <c r="A152" s="84" t="s">
        <v>200</v>
      </c>
      <c r="B152" s="84" t="s">
        <v>198</v>
      </c>
      <c r="C152" s="84" t="s">
        <v>199</v>
      </c>
      <c r="D152" s="84" t="s">
        <v>1666</v>
      </c>
      <c r="E152" s="84" t="s">
        <v>187</v>
      </c>
      <c r="F152" s="109" t="s">
        <v>201</v>
      </c>
      <c r="G152" s="22">
        <v>1153</v>
      </c>
      <c r="H152" s="22">
        <v>4141.21</v>
      </c>
    </row>
    <row r="153" spans="1:8" x14ac:dyDescent="0.25">
      <c r="A153" s="84"/>
      <c r="B153" s="84"/>
      <c r="C153" s="84"/>
      <c r="D153" s="84"/>
      <c r="E153" s="84"/>
      <c r="F153" s="84"/>
      <c r="G153" s="22">
        <v>1513</v>
      </c>
      <c r="H153" s="22">
        <v>0</v>
      </c>
    </row>
    <row r="154" spans="1:8" x14ac:dyDescent="0.25">
      <c r="A154" s="84"/>
      <c r="B154" s="84"/>
      <c r="C154" s="84"/>
      <c r="D154" s="84"/>
      <c r="E154" s="84"/>
      <c r="F154" s="84"/>
      <c r="G154" s="22">
        <v>0</v>
      </c>
      <c r="H154" s="22">
        <v>0</v>
      </c>
    </row>
    <row r="155" spans="1:8" ht="24.95" customHeight="1" x14ac:dyDescent="0.25">
      <c r="A155" s="84" t="s">
        <v>202</v>
      </c>
      <c r="B155" s="84" t="s">
        <v>203</v>
      </c>
      <c r="C155" s="84" t="s">
        <v>204</v>
      </c>
      <c r="D155" s="84" t="s">
        <v>1666</v>
      </c>
      <c r="E155" s="84" t="s">
        <v>187</v>
      </c>
      <c r="F155" s="109" t="s">
        <v>112</v>
      </c>
      <c r="G155" s="22">
        <v>0</v>
      </c>
      <c r="H155" s="22">
        <v>0</v>
      </c>
    </row>
    <row r="156" spans="1:8" ht="24.95" customHeight="1" x14ac:dyDescent="0.25">
      <c r="A156" s="84"/>
      <c r="B156" s="84"/>
      <c r="C156" s="84"/>
      <c r="D156" s="84"/>
      <c r="E156" s="84"/>
      <c r="F156" s="84"/>
      <c r="G156" s="22">
        <v>0</v>
      </c>
      <c r="H156" s="22">
        <v>0</v>
      </c>
    </row>
    <row r="157" spans="1:8" ht="24.95" customHeight="1" x14ac:dyDescent="0.25">
      <c r="A157" s="84"/>
      <c r="B157" s="84"/>
      <c r="C157" s="84"/>
      <c r="D157" s="84"/>
      <c r="E157" s="84"/>
      <c r="F157" s="84"/>
      <c r="G157" s="22">
        <v>0</v>
      </c>
      <c r="H157" s="22">
        <v>0</v>
      </c>
    </row>
    <row r="158" spans="1:8" ht="24.95" customHeight="1" x14ac:dyDescent="0.25">
      <c r="A158" s="84" t="s">
        <v>205</v>
      </c>
      <c r="B158" s="84" t="s">
        <v>206</v>
      </c>
      <c r="C158" s="84" t="s">
        <v>207</v>
      </c>
      <c r="D158" s="84" t="s">
        <v>1666</v>
      </c>
      <c r="E158" s="84" t="s">
        <v>187</v>
      </c>
      <c r="F158" s="109" t="s">
        <v>208</v>
      </c>
      <c r="G158" s="22">
        <v>0</v>
      </c>
      <c r="H158" s="22">
        <v>0</v>
      </c>
    </row>
    <row r="159" spans="1:8" ht="24.95" customHeight="1" x14ac:dyDescent="0.25">
      <c r="A159" s="84"/>
      <c r="B159" s="84"/>
      <c r="C159" s="84"/>
      <c r="D159" s="84"/>
      <c r="E159" s="84"/>
      <c r="F159" s="109"/>
      <c r="G159" s="22">
        <v>0</v>
      </c>
      <c r="H159" s="22">
        <v>0</v>
      </c>
    </row>
    <row r="160" spans="1:8" ht="24.95" customHeight="1" x14ac:dyDescent="0.25">
      <c r="A160" s="84"/>
      <c r="B160" s="84"/>
      <c r="C160" s="84"/>
      <c r="D160" s="84"/>
      <c r="E160" s="84"/>
      <c r="F160" s="109"/>
      <c r="G160" s="22">
        <v>0</v>
      </c>
      <c r="H160" s="22">
        <v>0</v>
      </c>
    </row>
    <row r="161" spans="1:8" x14ac:dyDescent="0.25">
      <c r="A161" s="84" t="s">
        <v>209</v>
      </c>
      <c r="B161" s="84" t="s">
        <v>210</v>
      </c>
      <c r="C161" s="84" t="s">
        <v>211</v>
      </c>
      <c r="D161" s="84" t="s">
        <v>1666</v>
      </c>
      <c r="E161" s="84" t="s">
        <v>187</v>
      </c>
      <c r="F161" s="109" t="s">
        <v>212</v>
      </c>
      <c r="G161" s="22">
        <v>0</v>
      </c>
      <c r="H161" s="22">
        <v>0</v>
      </c>
    </row>
    <row r="162" spans="1:8" x14ac:dyDescent="0.25">
      <c r="A162" s="84"/>
      <c r="B162" s="84"/>
      <c r="C162" s="84"/>
      <c r="D162" s="84"/>
      <c r="E162" s="84"/>
      <c r="F162" s="109"/>
      <c r="G162" s="22">
        <v>0</v>
      </c>
      <c r="H162" s="22">
        <v>0</v>
      </c>
    </row>
    <row r="163" spans="1:8" x14ac:dyDescent="0.25">
      <c r="A163" s="84"/>
      <c r="B163" s="84"/>
      <c r="C163" s="84"/>
      <c r="D163" s="84"/>
      <c r="E163" s="84"/>
      <c r="F163" s="109"/>
      <c r="G163" s="22">
        <v>0</v>
      </c>
      <c r="H163" s="22">
        <v>0</v>
      </c>
    </row>
    <row r="164" spans="1:8" x14ac:dyDescent="0.25">
      <c r="A164" s="84" t="s">
        <v>213</v>
      </c>
      <c r="B164" s="84" t="s">
        <v>214</v>
      </c>
      <c r="C164" s="84" t="s">
        <v>215</v>
      </c>
      <c r="D164" s="84" t="s">
        <v>1666</v>
      </c>
      <c r="E164" s="84" t="s">
        <v>187</v>
      </c>
      <c r="F164" s="109" t="s">
        <v>216</v>
      </c>
      <c r="G164" s="22">
        <v>0</v>
      </c>
      <c r="H164" s="22">
        <v>0</v>
      </c>
    </row>
    <row r="165" spans="1:8" x14ac:dyDescent="0.25">
      <c r="A165" s="84"/>
      <c r="B165" s="84"/>
      <c r="C165" s="84"/>
      <c r="D165" s="84"/>
      <c r="E165" s="84"/>
      <c r="F165" s="109"/>
      <c r="G165" s="22">
        <v>0</v>
      </c>
      <c r="H165" s="22">
        <v>0</v>
      </c>
    </row>
    <row r="166" spans="1:8" x14ac:dyDescent="0.25">
      <c r="A166" s="84"/>
      <c r="B166" s="84"/>
      <c r="C166" s="84"/>
      <c r="D166" s="84"/>
      <c r="E166" s="84"/>
      <c r="F166" s="109"/>
      <c r="G166" s="22">
        <v>0</v>
      </c>
      <c r="H166" s="22">
        <v>0</v>
      </c>
    </row>
    <row r="167" spans="1:8" x14ac:dyDescent="0.25">
      <c r="A167" s="84" t="s">
        <v>217</v>
      </c>
      <c r="B167" s="84" t="s">
        <v>203</v>
      </c>
      <c r="C167" s="84" t="s">
        <v>218</v>
      </c>
      <c r="D167" s="84" t="s">
        <v>1666</v>
      </c>
      <c r="E167" s="84" t="s">
        <v>187</v>
      </c>
      <c r="F167" s="109" t="s">
        <v>78</v>
      </c>
      <c r="G167" s="22">
        <v>0</v>
      </c>
      <c r="H167" s="22">
        <v>0</v>
      </c>
    </row>
    <row r="168" spans="1:8" x14ac:dyDescent="0.25">
      <c r="A168" s="84"/>
      <c r="B168" s="84"/>
      <c r="C168" s="84"/>
      <c r="D168" s="84"/>
      <c r="E168" s="84"/>
      <c r="F168" s="109"/>
      <c r="G168" s="22">
        <v>0</v>
      </c>
      <c r="H168" s="22">
        <v>0</v>
      </c>
    </row>
    <row r="169" spans="1:8" x14ac:dyDescent="0.25">
      <c r="A169" s="84"/>
      <c r="B169" s="84"/>
      <c r="C169" s="84"/>
      <c r="D169" s="84"/>
      <c r="E169" s="84"/>
      <c r="F169" s="109"/>
      <c r="G169" s="22">
        <v>0</v>
      </c>
      <c r="H169" s="22">
        <v>0</v>
      </c>
    </row>
    <row r="170" spans="1:8" x14ac:dyDescent="0.25">
      <c r="A170" s="84" t="s">
        <v>219</v>
      </c>
      <c r="B170" s="84" t="s">
        <v>220</v>
      </c>
      <c r="C170" s="84" t="s">
        <v>218</v>
      </c>
      <c r="D170" s="84" t="s">
        <v>1666</v>
      </c>
      <c r="E170" s="84" t="s">
        <v>187</v>
      </c>
      <c r="F170" s="109" t="s">
        <v>78</v>
      </c>
      <c r="G170" s="22">
        <v>0</v>
      </c>
      <c r="H170" s="22">
        <v>0</v>
      </c>
    </row>
    <row r="171" spans="1:8" x14ac:dyDescent="0.25">
      <c r="A171" s="84"/>
      <c r="B171" s="84"/>
      <c r="C171" s="84"/>
      <c r="D171" s="84"/>
      <c r="E171" s="84"/>
      <c r="F171" s="109"/>
      <c r="G171" s="22">
        <v>0</v>
      </c>
      <c r="H171" s="22">
        <v>0</v>
      </c>
    </row>
    <row r="172" spans="1:8" x14ac:dyDescent="0.25">
      <c r="A172" s="84"/>
      <c r="B172" s="84"/>
      <c r="C172" s="84"/>
      <c r="D172" s="84"/>
      <c r="E172" s="84"/>
      <c r="F172" s="109"/>
      <c r="G172" s="22">
        <v>0</v>
      </c>
      <c r="H172" s="22">
        <v>0</v>
      </c>
    </row>
    <row r="173" spans="1:8" x14ac:dyDescent="0.25">
      <c r="A173" s="84" t="s">
        <v>221</v>
      </c>
      <c r="B173" s="84" t="s">
        <v>222</v>
      </c>
      <c r="C173" s="84" t="s">
        <v>223</v>
      </c>
      <c r="D173" s="84" t="s">
        <v>1666</v>
      </c>
      <c r="E173" s="84" t="s">
        <v>187</v>
      </c>
      <c r="F173" s="109" t="s">
        <v>110</v>
      </c>
      <c r="G173" s="22">
        <v>0</v>
      </c>
      <c r="H173" s="22">
        <v>0</v>
      </c>
    </row>
    <row r="174" spans="1:8" x14ac:dyDescent="0.25">
      <c r="A174" s="84"/>
      <c r="B174" s="84"/>
      <c r="C174" s="84"/>
      <c r="D174" s="84"/>
      <c r="E174" s="84"/>
      <c r="F174" s="109"/>
      <c r="G174" s="22">
        <v>0</v>
      </c>
      <c r="H174" s="22">
        <v>0</v>
      </c>
    </row>
    <row r="175" spans="1:8" x14ac:dyDescent="0.25">
      <c r="A175" s="84"/>
      <c r="B175" s="84"/>
      <c r="C175" s="84"/>
      <c r="D175" s="84"/>
      <c r="E175" s="84"/>
      <c r="F175" s="109"/>
      <c r="G175" s="22">
        <v>0</v>
      </c>
      <c r="H175" s="22">
        <v>0</v>
      </c>
    </row>
    <row r="176" spans="1:8" x14ac:dyDescent="0.25">
      <c r="A176" s="84" t="s">
        <v>224</v>
      </c>
      <c r="B176" s="84" t="s">
        <v>214</v>
      </c>
      <c r="C176" s="84" t="s">
        <v>225</v>
      </c>
      <c r="D176" s="84" t="s">
        <v>1666</v>
      </c>
      <c r="E176" s="84" t="s">
        <v>187</v>
      </c>
      <c r="F176" s="109" t="s">
        <v>226</v>
      </c>
      <c r="G176" s="22">
        <v>0</v>
      </c>
      <c r="H176" s="22">
        <v>0</v>
      </c>
    </row>
    <row r="177" spans="1:8" x14ac:dyDescent="0.25">
      <c r="A177" s="84"/>
      <c r="B177" s="84"/>
      <c r="C177" s="84"/>
      <c r="D177" s="84"/>
      <c r="E177" s="84"/>
      <c r="F177" s="109"/>
      <c r="G177" s="22">
        <v>0</v>
      </c>
      <c r="H177" s="22">
        <v>0</v>
      </c>
    </row>
    <row r="178" spans="1:8" x14ac:dyDescent="0.25">
      <c r="A178" s="84"/>
      <c r="B178" s="84"/>
      <c r="C178" s="84"/>
      <c r="D178" s="84"/>
      <c r="E178" s="84"/>
      <c r="F178" s="109"/>
      <c r="G178" s="22">
        <v>0</v>
      </c>
      <c r="H178" s="22">
        <v>0</v>
      </c>
    </row>
    <row r="179" spans="1:8" x14ac:dyDescent="0.25">
      <c r="A179" s="84" t="s">
        <v>227</v>
      </c>
      <c r="B179" s="84" t="s">
        <v>228</v>
      </c>
      <c r="C179" s="84" t="s">
        <v>229</v>
      </c>
      <c r="D179" s="84" t="s">
        <v>1666</v>
      </c>
      <c r="E179" s="84" t="s">
        <v>187</v>
      </c>
      <c r="F179" s="109" t="s">
        <v>70</v>
      </c>
      <c r="G179" s="22">
        <v>2393</v>
      </c>
      <c r="H179" s="22">
        <v>3864.23</v>
      </c>
    </row>
    <row r="180" spans="1:8" x14ac:dyDescent="0.25">
      <c r="A180" s="84"/>
      <c r="B180" s="84"/>
      <c r="C180" s="84"/>
      <c r="D180" s="84"/>
      <c r="E180" s="84"/>
      <c r="F180" s="109"/>
      <c r="G180" s="22">
        <v>2000</v>
      </c>
      <c r="H180" s="22">
        <v>0</v>
      </c>
    </row>
    <row r="181" spans="1:8" x14ac:dyDescent="0.25">
      <c r="A181" s="84"/>
      <c r="B181" s="84"/>
      <c r="C181" s="84"/>
      <c r="D181" s="84"/>
      <c r="E181" s="84"/>
      <c r="F181" s="109"/>
      <c r="G181" s="22">
        <v>0</v>
      </c>
      <c r="H181" s="22">
        <v>0</v>
      </c>
    </row>
    <row r="182" spans="1:8" x14ac:dyDescent="0.25">
      <c r="A182" s="84" t="s">
        <v>230</v>
      </c>
      <c r="B182" s="84" t="s">
        <v>231</v>
      </c>
      <c r="C182" s="84" t="s">
        <v>229</v>
      </c>
      <c r="D182" s="84" t="s">
        <v>1666</v>
      </c>
      <c r="E182" s="84" t="s">
        <v>187</v>
      </c>
      <c r="F182" s="109" t="s">
        <v>70</v>
      </c>
      <c r="G182" s="22">
        <v>0</v>
      </c>
      <c r="H182" s="22">
        <v>3864.23</v>
      </c>
    </row>
    <row r="183" spans="1:8" x14ac:dyDescent="0.25">
      <c r="A183" s="84"/>
      <c r="B183" s="84"/>
      <c r="C183" s="84"/>
      <c r="D183" s="84"/>
      <c r="E183" s="84"/>
      <c r="F183" s="109"/>
      <c r="G183" s="22">
        <v>0</v>
      </c>
      <c r="H183" s="22">
        <v>0</v>
      </c>
    </row>
    <row r="184" spans="1:8" x14ac:dyDescent="0.25">
      <c r="A184" s="84"/>
      <c r="B184" s="84"/>
      <c r="C184" s="84"/>
      <c r="D184" s="84"/>
      <c r="E184" s="84"/>
      <c r="F184" s="109"/>
      <c r="G184" s="22">
        <v>0</v>
      </c>
      <c r="H184" s="22">
        <v>0</v>
      </c>
    </row>
    <row r="185" spans="1:8" x14ac:dyDescent="0.25">
      <c r="A185" s="3" t="s">
        <v>232</v>
      </c>
      <c r="B185" s="84" t="s">
        <v>233</v>
      </c>
      <c r="C185" s="84" t="s">
        <v>190</v>
      </c>
      <c r="D185" s="84" t="s">
        <v>234</v>
      </c>
      <c r="E185" s="84" t="s">
        <v>235</v>
      </c>
      <c r="F185" s="84" t="s">
        <v>236</v>
      </c>
      <c r="G185" s="23">
        <v>2779.84</v>
      </c>
      <c r="H185" s="23">
        <v>6568</v>
      </c>
    </row>
    <row r="186" spans="1:8" x14ac:dyDescent="0.25">
      <c r="A186" s="3" t="s">
        <v>237</v>
      </c>
      <c r="B186" s="84"/>
      <c r="C186" s="84"/>
      <c r="D186" s="84"/>
      <c r="E186" s="84"/>
      <c r="F186" s="84"/>
      <c r="G186" s="23">
        <v>2000</v>
      </c>
      <c r="H186" s="23">
        <v>375</v>
      </c>
    </row>
    <row r="187" spans="1:8" ht="42.75" x14ac:dyDescent="0.25">
      <c r="A187" s="3" t="s">
        <v>98</v>
      </c>
      <c r="B187" s="3" t="s">
        <v>238</v>
      </c>
      <c r="C187" s="3" t="s">
        <v>239</v>
      </c>
      <c r="D187" s="3" t="s">
        <v>240</v>
      </c>
      <c r="E187" s="3" t="s">
        <v>235</v>
      </c>
      <c r="F187" s="3" t="s">
        <v>45</v>
      </c>
      <c r="G187" s="23">
        <v>0</v>
      </c>
      <c r="H187" s="23">
        <v>0</v>
      </c>
    </row>
    <row r="188" spans="1:8" x14ac:dyDescent="0.25">
      <c r="A188" s="86" t="s">
        <v>241</v>
      </c>
      <c r="B188" s="86" t="s">
        <v>242</v>
      </c>
      <c r="C188" s="86" t="s">
        <v>243</v>
      </c>
      <c r="D188" s="86" t="s">
        <v>244</v>
      </c>
      <c r="E188" s="86" t="s">
        <v>1523</v>
      </c>
      <c r="F188" s="86" t="s">
        <v>245</v>
      </c>
      <c r="G188" s="24">
        <v>0</v>
      </c>
      <c r="H188" s="59">
        <v>0</v>
      </c>
    </row>
    <row r="189" spans="1:8" x14ac:dyDescent="0.25">
      <c r="A189" s="86"/>
      <c r="B189" s="86"/>
      <c r="C189" s="86"/>
      <c r="D189" s="86"/>
      <c r="E189" s="86"/>
      <c r="F189" s="86"/>
      <c r="G189" s="24">
        <v>0</v>
      </c>
      <c r="H189" s="24">
        <v>0</v>
      </c>
    </row>
    <row r="190" spans="1:8" x14ac:dyDescent="0.25">
      <c r="A190" s="86"/>
      <c r="B190" s="86"/>
      <c r="C190" s="86"/>
      <c r="D190" s="86"/>
      <c r="E190" s="86"/>
      <c r="F190" s="86"/>
      <c r="G190" s="25"/>
      <c r="H190" s="24">
        <v>0</v>
      </c>
    </row>
    <row r="191" spans="1:8" x14ac:dyDescent="0.25">
      <c r="A191" s="86" t="s">
        <v>241</v>
      </c>
      <c r="B191" s="86" t="s">
        <v>246</v>
      </c>
      <c r="C191" s="86" t="s">
        <v>247</v>
      </c>
      <c r="D191" s="86" t="s">
        <v>248</v>
      </c>
      <c r="E191" s="86" t="s">
        <v>1523</v>
      </c>
      <c r="F191" s="86" t="s">
        <v>249</v>
      </c>
      <c r="G191" s="24">
        <v>0</v>
      </c>
      <c r="H191" s="59">
        <v>0</v>
      </c>
    </row>
    <row r="192" spans="1:8" x14ac:dyDescent="0.25">
      <c r="A192" s="86"/>
      <c r="B192" s="86"/>
      <c r="C192" s="86"/>
      <c r="D192" s="86"/>
      <c r="E192" s="86"/>
      <c r="F192" s="86"/>
      <c r="G192" s="24">
        <v>0</v>
      </c>
      <c r="H192" s="24">
        <v>0</v>
      </c>
    </row>
    <row r="193" spans="1:8" x14ac:dyDescent="0.25">
      <c r="A193" s="86"/>
      <c r="B193" s="86"/>
      <c r="C193" s="86"/>
      <c r="D193" s="86"/>
      <c r="E193" s="86"/>
      <c r="F193" s="86"/>
      <c r="G193" s="25"/>
      <c r="H193" s="24">
        <v>0</v>
      </c>
    </row>
    <row r="194" spans="1:8" x14ac:dyDescent="0.25">
      <c r="A194" s="86" t="s">
        <v>241</v>
      </c>
      <c r="B194" s="86" t="s">
        <v>250</v>
      </c>
      <c r="C194" s="86" t="s">
        <v>251</v>
      </c>
      <c r="D194" s="86" t="s">
        <v>252</v>
      </c>
      <c r="E194" s="86" t="s">
        <v>1523</v>
      </c>
      <c r="F194" s="86" t="s">
        <v>253</v>
      </c>
      <c r="G194" s="24">
        <v>0</v>
      </c>
      <c r="H194" s="59">
        <v>0</v>
      </c>
    </row>
    <row r="195" spans="1:8" x14ac:dyDescent="0.25">
      <c r="A195" s="86"/>
      <c r="B195" s="86"/>
      <c r="C195" s="86"/>
      <c r="D195" s="86"/>
      <c r="E195" s="86"/>
      <c r="F195" s="86"/>
      <c r="G195" s="24"/>
      <c r="H195" s="24">
        <v>0</v>
      </c>
    </row>
    <row r="196" spans="1:8" x14ac:dyDescent="0.25">
      <c r="A196" s="86"/>
      <c r="B196" s="86"/>
      <c r="C196" s="86"/>
      <c r="D196" s="86"/>
      <c r="E196" s="86"/>
      <c r="F196" s="86"/>
      <c r="G196" s="25"/>
      <c r="H196" s="24">
        <v>0</v>
      </c>
    </row>
    <row r="197" spans="1:8" x14ac:dyDescent="0.25">
      <c r="A197" s="86" t="s">
        <v>241</v>
      </c>
      <c r="B197" s="86" t="s">
        <v>254</v>
      </c>
      <c r="C197" s="86" t="s">
        <v>255</v>
      </c>
      <c r="D197" s="86" t="s">
        <v>256</v>
      </c>
      <c r="E197" s="86" t="s">
        <v>1523</v>
      </c>
      <c r="F197" s="86" t="s">
        <v>257</v>
      </c>
      <c r="G197" s="24">
        <v>0</v>
      </c>
      <c r="H197" s="59">
        <v>0</v>
      </c>
    </row>
    <row r="198" spans="1:8" x14ac:dyDescent="0.25">
      <c r="A198" s="86"/>
      <c r="B198" s="86"/>
      <c r="C198" s="86"/>
      <c r="D198" s="86"/>
      <c r="E198" s="86"/>
      <c r="F198" s="86"/>
      <c r="G198" s="24">
        <v>0</v>
      </c>
      <c r="H198" s="24">
        <v>0</v>
      </c>
    </row>
    <row r="199" spans="1:8" x14ac:dyDescent="0.25">
      <c r="A199" s="86"/>
      <c r="B199" s="86"/>
      <c r="C199" s="86"/>
      <c r="D199" s="86"/>
      <c r="E199" s="86"/>
      <c r="F199" s="86"/>
      <c r="G199" s="25"/>
      <c r="H199" s="24">
        <v>0</v>
      </c>
    </row>
    <row r="200" spans="1:8" ht="24.95" customHeight="1" x14ac:dyDescent="0.25">
      <c r="A200" s="86" t="s">
        <v>241</v>
      </c>
      <c r="B200" s="86" t="s">
        <v>258</v>
      </c>
      <c r="C200" s="86" t="s">
        <v>259</v>
      </c>
      <c r="D200" s="86" t="s">
        <v>260</v>
      </c>
      <c r="E200" s="86" t="s">
        <v>1523</v>
      </c>
      <c r="F200" s="86" t="s">
        <v>261</v>
      </c>
      <c r="G200" s="24">
        <v>0</v>
      </c>
      <c r="H200" s="59">
        <v>0</v>
      </c>
    </row>
    <row r="201" spans="1:8" ht="24.95" customHeight="1" x14ac:dyDescent="0.25">
      <c r="A201" s="86"/>
      <c r="B201" s="86"/>
      <c r="C201" s="86"/>
      <c r="D201" s="86"/>
      <c r="E201" s="86"/>
      <c r="F201" s="86"/>
      <c r="G201" s="24">
        <v>0</v>
      </c>
      <c r="H201" s="24">
        <v>0</v>
      </c>
    </row>
    <row r="202" spans="1:8" ht="24.95" customHeight="1" x14ac:dyDescent="0.25">
      <c r="A202" s="86"/>
      <c r="B202" s="86"/>
      <c r="C202" s="86"/>
      <c r="D202" s="86"/>
      <c r="E202" s="86"/>
      <c r="F202" s="86"/>
      <c r="G202" s="25"/>
      <c r="H202" s="24">
        <v>0</v>
      </c>
    </row>
    <row r="203" spans="1:8" ht="30" customHeight="1" x14ac:dyDescent="0.25">
      <c r="A203" s="86" t="s">
        <v>241</v>
      </c>
      <c r="B203" s="86" t="s">
        <v>262</v>
      </c>
      <c r="C203" s="86" t="s">
        <v>263</v>
      </c>
      <c r="D203" s="86" t="s">
        <v>264</v>
      </c>
      <c r="E203" s="86" t="s">
        <v>1523</v>
      </c>
      <c r="F203" s="86" t="s">
        <v>265</v>
      </c>
      <c r="G203" s="24">
        <v>0</v>
      </c>
      <c r="H203" s="59">
        <v>0</v>
      </c>
    </row>
    <row r="204" spans="1:8" ht="30" customHeight="1" x14ac:dyDescent="0.25">
      <c r="A204" s="86"/>
      <c r="B204" s="86"/>
      <c r="C204" s="86"/>
      <c r="D204" s="86"/>
      <c r="E204" s="86"/>
      <c r="F204" s="86"/>
      <c r="G204" s="24">
        <v>0</v>
      </c>
      <c r="H204" s="24">
        <v>0</v>
      </c>
    </row>
    <row r="205" spans="1:8" ht="30" customHeight="1" x14ac:dyDescent="0.25">
      <c r="A205" s="86"/>
      <c r="B205" s="86"/>
      <c r="C205" s="86"/>
      <c r="D205" s="86"/>
      <c r="E205" s="86"/>
      <c r="F205" s="86"/>
      <c r="G205" s="25"/>
      <c r="H205" s="24">
        <v>0</v>
      </c>
    </row>
    <row r="206" spans="1:8" x14ac:dyDescent="0.25">
      <c r="A206" s="86" t="s">
        <v>241</v>
      </c>
      <c r="B206" s="86" t="s">
        <v>266</v>
      </c>
      <c r="C206" s="86" t="s">
        <v>267</v>
      </c>
      <c r="D206" s="86" t="s">
        <v>268</v>
      </c>
      <c r="E206" s="86" t="s">
        <v>1523</v>
      </c>
      <c r="F206" s="86" t="s">
        <v>269</v>
      </c>
      <c r="G206" s="24">
        <v>0</v>
      </c>
      <c r="H206" s="41">
        <v>0</v>
      </c>
    </row>
    <row r="207" spans="1:8" x14ac:dyDescent="0.25">
      <c r="A207" s="86"/>
      <c r="B207" s="86"/>
      <c r="C207" s="86"/>
      <c r="D207" s="86"/>
      <c r="E207" s="86"/>
      <c r="F207" s="86"/>
      <c r="G207" s="24">
        <v>0</v>
      </c>
      <c r="H207" s="24">
        <v>0</v>
      </c>
    </row>
    <row r="208" spans="1:8" x14ac:dyDescent="0.25">
      <c r="A208" s="86"/>
      <c r="B208" s="86"/>
      <c r="C208" s="86"/>
      <c r="D208" s="86"/>
      <c r="E208" s="86"/>
      <c r="F208" s="86"/>
      <c r="G208" s="25"/>
      <c r="H208" s="24">
        <v>0</v>
      </c>
    </row>
    <row r="209" spans="1:8" x14ac:dyDescent="0.25">
      <c r="A209" s="86" t="s">
        <v>241</v>
      </c>
      <c r="B209" s="86" t="s">
        <v>270</v>
      </c>
      <c r="C209" s="86" t="s">
        <v>267</v>
      </c>
      <c r="D209" s="86" t="s">
        <v>268</v>
      </c>
      <c r="E209" s="86" t="s">
        <v>1523</v>
      </c>
      <c r="F209" s="86" t="s">
        <v>271</v>
      </c>
      <c r="G209" s="24">
        <v>0</v>
      </c>
      <c r="H209" s="41">
        <v>0</v>
      </c>
    </row>
    <row r="210" spans="1:8" x14ac:dyDescent="0.25">
      <c r="A210" s="86"/>
      <c r="B210" s="86"/>
      <c r="C210" s="86"/>
      <c r="D210" s="86"/>
      <c r="E210" s="86"/>
      <c r="F210" s="86"/>
      <c r="G210" s="24">
        <v>0</v>
      </c>
      <c r="H210" s="24">
        <v>0</v>
      </c>
    </row>
    <row r="211" spans="1:8" x14ac:dyDescent="0.25">
      <c r="A211" s="86"/>
      <c r="B211" s="86"/>
      <c r="C211" s="86"/>
      <c r="D211" s="86"/>
      <c r="E211" s="86"/>
      <c r="F211" s="86"/>
      <c r="G211" s="25"/>
      <c r="H211" s="24">
        <v>0</v>
      </c>
    </row>
    <row r="212" spans="1:8" x14ac:dyDescent="0.25">
      <c r="A212" s="86" t="s">
        <v>241</v>
      </c>
      <c r="B212" s="86" t="s">
        <v>272</v>
      </c>
      <c r="C212" s="86" t="s">
        <v>273</v>
      </c>
      <c r="D212" s="86" t="s">
        <v>274</v>
      </c>
      <c r="E212" s="86" t="s">
        <v>1523</v>
      </c>
      <c r="F212" s="86" t="s">
        <v>275</v>
      </c>
      <c r="G212" s="24">
        <v>0</v>
      </c>
      <c r="H212" s="41">
        <v>0</v>
      </c>
    </row>
    <row r="213" spans="1:8" x14ac:dyDescent="0.25">
      <c r="A213" s="86"/>
      <c r="B213" s="86"/>
      <c r="C213" s="86"/>
      <c r="D213" s="86"/>
      <c r="E213" s="86"/>
      <c r="F213" s="86"/>
      <c r="G213" s="24">
        <v>0</v>
      </c>
      <c r="H213" s="24">
        <v>0</v>
      </c>
    </row>
    <row r="214" spans="1:8" x14ac:dyDescent="0.25">
      <c r="A214" s="86"/>
      <c r="B214" s="86"/>
      <c r="C214" s="86"/>
      <c r="D214" s="86"/>
      <c r="E214" s="86"/>
      <c r="F214" s="86"/>
      <c r="G214" s="25"/>
      <c r="H214" s="24">
        <v>0</v>
      </c>
    </row>
    <row r="215" spans="1:8" x14ac:dyDescent="0.25">
      <c r="A215" s="86" t="s">
        <v>276</v>
      </c>
      <c r="B215" s="86" t="s">
        <v>277</v>
      </c>
      <c r="C215" s="86" t="s">
        <v>278</v>
      </c>
      <c r="D215" s="86" t="s">
        <v>279</v>
      </c>
      <c r="E215" s="86" t="s">
        <v>1523</v>
      </c>
      <c r="F215" s="86" t="s">
        <v>280</v>
      </c>
      <c r="G215" s="24">
        <v>1190</v>
      </c>
      <c r="H215" s="41">
        <v>4161</v>
      </c>
    </row>
    <row r="216" spans="1:8" x14ac:dyDescent="0.25">
      <c r="A216" s="86"/>
      <c r="B216" s="86"/>
      <c r="C216" s="86"/>
      <c r="D216" s="86"/>
      <c r="E216" s="86"/>
      <c r="F216" s="86"/>
      <c r="G216" s="24">
        <v>1118.7</v>
      </c>
      <c r="H216" s="24">
        <v>0</v>
      </c>
    </row>
    <row r="217" spans="1:8" x14ac:dyDescent="0.25">
      <c r="A217" s="86"/>
      <c r="B217" s="86"/>
      <c r="C217" s="86"/>
      <c r="D217" s="86"/>
      <c r="E217" s="86"/>
      <c r="F217" s="86"/>
      <c r="G217" s="25"/>
      <c r="H217" s="24">
        <v>0</v>
      </c>
    </row>
    <row r="218" spans="1:8" x14ac:dyDescent="0.25">
      <c r="A218" s="86" t="s">
        <v>281</v>
      </c>
      <c r="B218" s="86" t="s">
        <v>282</v>
      </c>
      <c r="C218" s="86" t="s">
        <v>278</v>
      </c>
      <c r="D218" s="86" t="s">
        <v>283</v>
      </c>
      <c r="E218" s="86" t="s">
        <v>1523</v>
      </c>
      <c r="F218" s="86" t="s">
        <v>284</v>
      </c>
      <c r="G218" s="24">
        <v>2380</v>
      </c>
      <c r="H218" s="41">
        <v>4161</v>
      </c>
    </row>
    <row r="219" spans="1:8" x14ac:dyDescent="0.25">
      <c r="A219" s="86"/>
      <c r="B219" s="86"/>
      <c r="C219" s="86"/>
      <c r="D219" s="86"/>
      <c r="E219" s="86"/>
      <c r="F219" s="86"/>
      <c r="G219" s="24">
        <v>319</v>
      </c>
      <c r="H219" s="24">
        <v>0</v>
      </c>
    </row>
    <row r="220" spans="1:8" x14ac:dyDescent="0.25">
      <c r="A220" s="86"/>
      <c r="B220" s="86"/>
      <c r="C220" s="86"/>
      <c r="D220" s="86"/>
      <c r="E220" s="86"/>
      <c r="F220" s="86"/>
      <c r="G220" s="25"/>
      <c r="H220" s="24">
        <v>0</v>
      </c>
    </row>
    <row r="221" spans="1:8" x14ac:dyDescent="0.25">
      <c r="A221" s="86" t="s">
        <v>241</v>
      </c>
      <c r="B221" s="86" t="s">
        <v>285</v>
      </c>
      <c r="C221" s="86" t="s">
        <v>278</v>
      </c>
      <c r="D221" s="86" t="s">
        <v>283</v>
      </c>
      <c r="E221" s="86" t="s">
        <v>1523</v>
      </c>
      <c r="F221" s="86" t="s">
        <v>286</v>
      </c>
      <c r="G221" s="24">
        <v>0</v>
      </c>
      <c r="H221" s="41">
        <v>0</v>
      </c>
    </row>
    <row r="222" spans="1:8" x14ac:dyDescent="0.25">
      <c r="A222" s="86"/>
      <c r="B222" s="86"/>
      <c r="C222" s="86"/>
      <c r="D222" s="86"/>
      <c r="E222" s="86"/>
      <c r="F222" s="86"/>
      <c r="G222" s="24">
        <v>0</v>
      </c>
      <c r="H222" s="24">
        <v>0</v>
      </c>
    </row>
    <row r="223" spans="1:8" x14ac:dyDescent="0.25">
      <c r="A223" s="86"/>
      <c r="B223" s="86"/>
      <c r="C223" s="86"/>
      <c r="D223" s="86"/>
      <c r="E223" s="86"/>
      <c r="F223" s="86"/>
      <c r="G223" s="25"/>
      <c r="H223" s="24">
        <v>0</v>
      </c>
    </row>
    <row r="224" spans="1:8" x14ac:dyDescent="0.25">
      <c r="A224" s="86" t="s">
        <v>287</v>
      </c>
      <c r="B224" s="86" t="s">
        <v>288</v>
      </c>
      <c r="C224" s="86" t="s">
        <v>278</v>
      </c>
      <c r="D224" s="86" t="s">
        <v>289</v>
      </c>
      <c r="E224" s="86" t="s">
        <v>1523</v>
      </c>
      <c r="F224" s="86" t="s">
        <v>290</v>
      </c>
      <c r="G224" s="24">
        <v>2380</v>
      </c>
      <c r="H224" s="41">
        <v>4953</v>
      </c>
    </row>
    <row r="225" spans="1:8" x14ac:dyDescent="0.25">
      <c r="A225" s="86"/>
      <c r="B225" s="86"/>
      <c r="C225" s="86"/>
      <c r="D225" s="86"/>
      <c r="E225" s="86"/>
      <c r="F225" s="86"/>
      <c r="G225" s="24">
        <v>1657.8</v>
      </c>
      <c r="H225" s="24">
        <v>0</v>
      </c>
    </row>
    <row r="226" spans="1:8" x14ac:dyDescent="0.25">
      <c r="A226" s="86"/>
      <c r="B226" s="86"/>
      <c r="C226" s="86"/>
      <c r="D226" s="86"/>
      <c r="E226" s="86"/>
      <c r="F226" s="86"/>
      <c r="G226" s="25"/>
      <c r="H226" s="24">
        <v>0</v>
      </c>
    </row>
    <row r="227" spans="1:8" x14ac:dyDescent="0.25">
      <c r="A227" s="86" t="s">
        <v>291</v>
      </c>
      <c r="B227" s="86" t="s">
        <v>288</v>
      </c>
      <c r="C227" s="86" t="s">
        <v>278</v>
      </c>
      <c r="D227" s="86" t="s">
        <v>292</v>
      </c>
      <c r="E227" s="86" t="s">
        <v>1523</v>
      </c>
      <c r="F227" s="86" t="s">
        <v>293</v>
      </c>
      <c r="G227" s="24">
        <v>2574</v>
      </c>
      <c r="H227" s="41">
        <v>4953</v>
      </c>
    </row>
    <row r="228" spans="1:8" x14ac:dyDescent="0.25">
      <c r="A228" s="86"/>
      <c r="B228" s="86"/>
      <c r="C228" s="86"/>
      <c r="D228" s="86"/>
      <c r="E228" s="86"/>
      <c r="F228" s="86"/>
      <c r="G228" s="24">
        <v>1631.2</v>
      </c>
      <c r="H228" s="24">
        <v>0</v>
      </c>
    </row>
    <row r="229" spans="1:8" x14ac:dyDescent="0.25">
      <c r="A229" s="86"/>
      <c r="B229" s="86"/>
      <c r="C229" s="86"/>
      <c r="D229" s="86"/>
      <c r="E229" s="86"/>
      <c r="F229" s="86"/>
      <c r="G229" s="25"/>
      <c r="H229" s="24">
        <v>0</v>
      </c>
    </row>
    <row r="230" spans="1:8" x14ac:dyDescent="0.25">
      <c r="A230" s="86" t="s">
        <v>294</v>
      </c>
      <c r="B230" s="86" t="s">
        <v>295</v>
      </c>
      <c r="C230" s="86" t="s">
        <v>296</v>
      </c>
      <c r="D230" s="86" t="s">
        <v>297</v>
      </c>
      <c r="E230" s="86" t="s">
        <v>1523</v>
      </c>
      <c r="F230" s="86" t="s">
        <v>298</v>
      </c>
      <c r="G230" s="24">
        <v>1190</v>
      </c>
      <c r="H230" s="41">
        <v>3248</v>
      </c>
    </row>
    <row r="231" spans="1:8" x14ac:dyDescent="0.25">
      <c r="A231" s="86"/>
      <c r="B231" s="86"/>
      <c r="C231" s="86"/>
      <c r="D231" s="86"/>
      <c r="E231" s="86"/>
      <c r="F231" s="86"/>
      <c r="G231" s="24">
        <v>0</v>
      </c>
      <c r="H231" s="24">
        <v>0</v>
      </c>
    </row>
    <row r="232" spans="1:8" x14ac:dyDescent="0.25">
      <c r="A232" s="86"/>
      <c r="B232" s="86"/>
      <c r="C232" s="86"/>
      <c r="D232" s="86"/>
      <c r="E232" s="86"/>
      <c r="F232" s="86"/>
      <c r="G232" s="25"/>
      <c r="H232" s="24">
        <v>0</v>
      </c>
    </row>
    <row r="233" spans="1:8" ht="66" customHeight="1" x14ac:dyDescent="0.25">
      <c r="A233" s="3" t="s">
        <v>299</v>
      </c>
      <c r="B233" s="3" t="s">
        <v>300</v>
      </c>
      <c r="C233" s="3" t="s">
        <v>301</v>
      </c>
      <c r="D233" s="3" t="s">
        <v>302</v>
      </c>
      <c r="E233" s="3" t="s">
        <v>1524</v>
      </c>
      <c r="F233" s="3" t="s">
        <v>74</v>
      </c>
      <c r="G233" s="26" t="s">
        <v>303</v>
      </c>
      <c r="H233" s="26" t="s">
        <v>304</v>
      </c>
    </row>
    <row r="234" spans="1:8" ht="66" customHeight="1" x14ac:dyDescent="0.25">
      <c r="A234" s="3" t="s">
        <v>299</v>
      </c>
      <c r="B234" s="3" t="s">
        <v>300</v>
      </c>
      <c r="C234" s="3" t="s">
        <v>301</v>
      </c>
      <c r="D234" s="3" t="s">
        <v>305</v>
      </c>
      <c r="E234" s="3" t="s">
        <v>1524</v>
      </c>
      <c r="F234" s="3" t="s">
        <v>306</v>
      </c>
      <c r="G234" s="26" t="s">
        <v>303</v>
      </c>
      <c r="H234" s="26" t="s">
        <v>304</v>
      </c>
    </row>
    <row r="235" spans="1:8" ht="66" customHeight="1" x14ac:dyDescent="0.25">
      <c r="A235" s="3" t="s">
        <v>307</v>
      </c>
      <c r="B235" s="3" t="s">
        <v>308</v>
      </c>
      <c r="C235" s="3" t="s">
        <v>301</v>
      </c>
      <c r="D235" s="3" t="s">
        <v>305</v>
      </c>
      <c r="E235" s="3" t="s">
        <v>1524</v>
      </c>
      <c r="F235" s="3" t="s">
        <v>78</v>
      </c>
      <c r="G235" s="26" t="s">
        <v>309</v>
      </c>
      <c r="H235" s="26" t="s">
        <v>310</v>
      </c>
    </row>
    <row r="236" spans="1:8" ht="66" customHeight="1" x14ac:dyDescent="0.25">
      <c r="A236" s="3" t="s">
        <v>299</v>
      </c>
      <c r="B236" s="3" t="s">
        <v>311</v>
      </c>
      <c r="C236" s="3" t="s">
        <v>301</v>
      </c>
      <c r="D236" s="3" t="s">
        <v>305</v>
      </c>
      <c r="E236" s="3" t="s">
        <v>1524</v>
      </c>
      <c r="F236" s="3" t="s">
        <v>312</v>
      </c>
      <c r="G236" s="26" t="s">
        <v>303</v>
      </c>
      <c r="H236" s="26" t="s">
        <v>304</v>
      </c>
    </row>
    <row r="237" spans="1:8" ht="114" x14ac:dyDescent="0.25">
      <c r="A237" s="3" t="s">
        <v>299</v>
      </c>
      <c r="B237" s="3" t="s">
        <v>313</v>
      </c>
      <c r="C237" s="3" t="s">
        <v>301</v>
      </c>
      <c r="D237" s="3" t="s">
        <v>314</v>
      </c>
      <c r="E237" s="3" t="s">
        <v>1524</v>
      </c>
      <c r="F237" s="3" t="s">
        <v>110</v>
      </c>
      <c r="G237" s="26" t="s">
        <v>303</v>
      </c>
      <c r="H237" s="26" t="s">
        <v>304</v>
      </c>
    </row>
    <row r="238" spans="1:8" ht="71.25" x14ac:dyDescent="0.25">
      <c r="A238" s="3" t="s">
        <v>299</v>
      </c>
      <c r="B238" s="3" t="s">
        <v>315</v>
      </c>
      <c r="C238" s="3" t="s">
        <v>301</v>
      </c>
      <c r="D238" s="3" t="s">
        <v>316</v>
      </c>
      <c r="E238" s="3" t="s">
        <v>1524</v>
      </c>
      <c r="F238" s="3" t="s">
        <v>317</v>
      </c>
      <c r="G238" s="26" t="s">
        <v>303</v>
      </c>
      <c r="H238" s="26" t="s">
        <v>304</v>
      </c>
    </row>
    <row r="239" spans="1:8" ht="42.75" x14ac:dyDescent="0.25">
      <c r="A239" s="3" t="s">
        <v>318</v>
      </c>
      <c r="B239" s="3" t="s">
        <v>319</v>
      </c>
      <c r="C239" s="3" t="s">
        <v>320</v>
      </c>
      <c r="D239" s="3" t="s">
        <v>321</v>
      </c>
      <c r="E239" s="3" t="s">
        <v>1524</v>
      </c>
      <c r="F239" s="3" t="s">
        <v>322</v>
      </c>
      <c r="G239" s="26" t="s">
        <v>323</v>
      </c>
      <c r="H239" s="26" t="s">
        <v>324</v>
      </c>
    </row>
    <row r="240" spans="1:8" ht="42.75" x14ac:dyDescent="0.25">
      <c r="A240" s="3" t="s">
        <v>325</v>
      </c>
      <c r="B240" s="3" t="s">
        <v>92</v>
      </c>
      <c r="C240" s="3" t="s">
        <v>320</v>
      </c>
      <c r="D240" s="3" t="s">
        <v>326</v>
      </c>
      <c r="E240" s="3" t="s">
        <v>1524</v>
      </c>
      <c r="F240" s="3" t="s">
        <v>327</v>
      </c>
      <c r="G240" s="26" t="s">
        <v>328</v>
      </c>
      <c r="H240" s="26" t="s">
        <v>329</v>
      </c>
    </row>
    <row r="241" spans="1:8" ht="42.75" x14ac:dyDescent="0.25">
      <c r="A241" s="3" t="s">
        <v>330</v>
      </c>
      <c r="B241" s="3" t="s">
        <v>331</v>
      </c>
      <c r="C241" s="3" t="s">
        <v>332</v>
      </c>
      <c r="D241" s="3" t="s">
        <v>333</v>
      </c>
      <c r="E241" s="3" t="s">
        <v>1524</v>
      </c>
      <c r="F241" s="3" t="s">
        <v>334</v>
      </c>
      <c r="G241" s="26" t="s">
        <v>309</v>
      </c>
      <c r="H241" s="26" t="s">
        <v>335</v>
      </c>
    </row>
    <row r="242" spans="1:8" ht="71.25" x14ac:dyDescent="0.25">
      <c r="A242" s="3" t="s">
        <v>336</v>
      </c>
      <c r="B242" s="3" t="s">
        <v>337</v>
      </c>
      <c r="C242" s="3" t="s">
        <v>338</v>
      </c>
      <c r="D242" s="3" t="s">
        <v>339</v>
      </c>
      <c r="E242" s="3" t="s">
        <v>1524</v>
      </c>
      <c r="F242" s="3" t="s">
        <v>340</v>
      </c>
      <c r="G242" s="26" t="s">
        <v>341</v>
      </c>
      <c r="H242" s="26" t="s">
        <v>342</v>
      </c>
    </row>
    <row r="243" spans="1:8" ht="57" x14ac:dyDescent="0.25">
      <c r="A243" s="3" t="s">
        <v>343</v>
      </c>
      <c r="B243" s="3" t="s">
        <v>344</v>
      </c>
      <c r="C243" s="3" t="s">
        <v>338</v>
      </c>
      <c r="D243" s="3" t="s">
        <v>345</v>
      </c>
      <c r="E243" s="3" t="s">
        <v>1524</v>
      </c>
      <c r="F243" s="3" t="s">
        <v>162</v>
      </c>
      <c r="G243" s="26" t="s">
        <v>346</v>
      </c>
      <c r="H243" s="26" t="s">
        <v>347</v>
      </c>
    </row>
    <row r="244" spans="1:8" ht="71.25" x14ac:dyDescent="0.25">
      <c r="A244" s="3" t="s">
        <v>299</v>
      </c>
      <c r="B244" s="3" t="s">
        <v>348</v>
      </c>
      <c r="C244" s="3" t="s">
        <v>349</v>
      </c>
      <c r="D244" s="3" t="s">
        <v>350</v>
      </c>
      <c r="E244" s="3" t="s">
        <v>1524</v>
      </c>
      <c r="F244" s="3" t="s">
        <v>116</v>
      </c>
      <c r="G244" s="26" t="s">
        <v>303</v>
      </c>
      <c r="H244" s="26" t="s">
        <v>304</v>
      </c>
    </row>
    <row r="245" spans="1:8" ht="42.75" x14ac:dyDescent="0.25">
      <c r="A245" s="3" t="s">
        <v>1666</v>
      </c>
      <c r="B245" s="3" t="s">
        <v>351</v>
      </c>
      <c r="C245" s="3" t="s">
        <v>352</v>
      </c>
      <c r="D245" s="3" t="s">
        <v>353</v>
      </c>
      <c r="E245" s="3" t="s">
        <v>1524</v>
      </c>
      <c r="F245" s="3" t="s">
        <v>354</v>
      </c>
      <c r="G245" s="26" t="s">
        <v>303</v>
      </c>
      <c r="H245" s="26" t="s">
        <v>304</v>
      </c>
    </row>
    <row r="246" spans="1:8" ht="42.75" x14ac:dyDescent="0.25">
      <c r="A246" s="3" t="s">
        <v>1666</v>
      </c>
      <c r="B246" s="3" t="s">
        <v>355</v>
      </c>
      <c r="C246" s="3" t="s">
        <v>352</v>
      </c>
      <c r="D246" s="3" t="s">
        <v>356</v>
      </c>
      <c r="E246" s="3" t="s">
        <v>1524</v>
      </c>
      <c r="F246" s="3" t="s">
        <v>357</v>
      </c>
      <c r="G246" s="26" t="s">
        <v>303</v>
      </c>
      <c r="H246" s="26" t="s">
        <v>304</v>
      </c>
    </row>
    <row r="247" spans="1:8" x14ac:dyDescent="0.25">
      <c r="A247" s="118" t="s">
        <v>358</v>
      </c>
      <c r="B247" s="118" t="s">
        <v>359</v>
      </c>
      <c r="C247" s="118" t="s">
        <v>190</v>
      </c>
      <c r="D247" s="118" t="s">
        <v>1666</v>
      </c>
      <c r="E247" s="118" t="s">
        <v>1525</v>
      </c>
      <c r="F247" s="118" t="s">
        <v>360</v>
      </c>
      <c r="G247" s="27">
        <v>0</v>
      </c>
      <c r="H247" s="27">
        <v>0</v>
      </c>
    </row>
    <row r="248" spans="1:8" x14ac:dyDescent="0.25">
      <c r="A248" s="118"/>
      <c r="B248" s="118"/>
      <c r="C248" s="118"/>
      <c r="D248" s="118"/>
      <c r="E248" s="118"/>
      <c r="F248" s="118"/>
      <c r="G248" s="27">
        <v>1689</v>
      </c>
      <c r="H248" s="27">
        <v>0</v>
      </c>
    </row>
    <row r="249" spans="1:8" x14ac:dyDescent="0.25">
      <c r="A249" s="118" t="s">
        <v>358</v>
      </c>
      <c r="B249" s="118" t="s">
        <v>361</v>
      </c>
      <c r="C249" s="118" t="s">
        <v>190</v>
      </c>
      <c r="D249" s="118" t="s">
        <v>1666</v>
      </c>
      <c r="E249" s="118" t="s">
        <v>1525</v>
      </c>
      <c r="F249" s="118" t="s">
        <v>362</v>
      </c>
      <c r="G249" s="27">
        <v>2600</v>
      </c>
      <c r="H249" s="27">
        <v>0</v>
      </c>
    </row>
    <row r="250" spans="1:8" x14ac:dyDescent="0.25">
      <c r="A250" s="118"/>
      <c r="B250" s="118"/>
      <c r="C250" s="118"/>
      <c r="D250" s="118"/>
      <c r="E250" s="118"/>
      <c r="F250" s="118"/>
      <c r="G250" s="27">
        <v>1613.9</v>
      </c>
      <c r="H250" s="27">
        <v>713</v>
      </c>
    </row>
    <row r="251" spans="1:8" x14ac:dyDescent="0.25">
      <c r="A251" s="118" t="s">
        <v>358</v>
      </c>
      <c r="B251" s="118" t="s">
        <v>363</v>
      </c>
      <c r="C251" s="118" t="s">
        <v>190</v>
      </c>
      <c r="D251" s="118" t="s">
        <v>1666</v>
      </c>
      <c r="E251" s="118" t="s">
        <v>1525</v>
      </c>
      <c r="F251" s="118" t="s">
        <v>364</v>
      </c>
      <c r="G251" s="27">
        <v>2433</v>
      </c>
      <c r="H251" s="27">
        <v>0</v>
      </c>
    </row>
    <row r="252" spans="1:8" x14ac:dyDescent="0.25">
      <c r="A252" s="118"/>
      <c r="B252" s="118"/>
      <c r="C252" s="118"/>
      <c r="D252" s="118"/>
      <c r="E252" s="118"/>
      <c r="F252" s="118"/>
      <c r="G252" s="27">
        <v>2000</v>
      </c>
      <c r="H252" s="27">
        <v>770.01</v>
      </c>
    </row>
    <row r="253" spans="1:8" x14ac:dyDescent="0.25">
      <c r="A253" s="118" t="s">
        <v>358</v>
      </c>
      <c r="B253" s="118" t="s">
        <v>365</v>
      </c>
      <c r="C253" s="118" t="s">
        <v>366</v>
      </c>
      <c r="D253" s="118" t="s">
        <v>1666</v>
      </c>
      <c r="E253" s="118" t="s">
        <v>1525</v>
      </c>
      <c r="F253" s="118" t="s">
        <v>216</v>
      </c>
      <c r="G253" s="27">
        <v>0</v>
      </c>
      <c r="H253" s="27">
        <v>0</v>
      </c>
    </row>
    <row r="254" spans="1:8" x14ac:dyDescent="0.25">
      <c r="A254" s="118"/>
      <c r="B254" s="118"/>
      <c r="C254" s="118"/>
      <c r="D254" s="118"/>
      <c r="E254" s="118"/>
      <c r="F254" s="118"/>
      <c r="G254" s="27">
        <v>830</v>
      </c>
      <c r="H254" s="27">
        <v>0</v>
      </c>
    </row>
    <row r="255" spans="1:8" x14ac:dyDescent="0.25">
      <c r="A255" s="118" t="s">
        <v>358</v>
      </c>
      <c r="B255" s="118" t="s">
        <v>367</v>
      </c>
      <c r="C255" s="118" t="s">
        <v>366</v>
      </c>
      <c r="D255" s="118" t="s">
        <v>1666</v>
      </c>
      <c r="E255" s="118" t="s">
        <v>1525</v>
      </c>
      <c r="F255" s="118" t="s">
        <v>78</v>
      </c>
      <c r="G255" s="27">
        <v>0</v>
      </c>
      <c r="H255" s="27">
        <v>0</v>
      </c>
    </row>
    <row r="256" spans="1:8" x14ac:dyDescent="0.25">
      <c r="A256" s="118"/>
      <c r="B256" s="118"/>
      <c r="C256" s="118"/>
      <c r="D256" s="118"/>
      <c r="E256" s="118"/>
      <c r="F256" s="118"/>
      <c r="G256" s="27">
        <v>1000</v>
      </c>
      <c r="H256" s="27">
        <v>0</v>
      </c>
    </row>
    <row r="257" spans="1:8" x14ac:dyDescent="0.25">
      <c r="A257" s="118" t="s">
        <v>358</v>
      </c>
      <c r="B257" s="118" t="s">
        <v>368</v>
      </c>
      <c r="C257" s="118" t="s">
        <v>366</v>
      </c>
      <c r="D257" s="118" t="s">
        <v>1666</v>
      </c>
      <c r="E257" s="118" t="s">
        <v>1525</v>
      </c>
      <c r="F257" s="118" t="s">
        <v>78</v>
      </c>
      <c r="G257" s="27">
        <v>0</v>
      </c>
      <c r="H257" s="27">
        <v>0</v>
      </c>
    </row>
    <row r="258" spans="1:8" x14ac:dyDescent="0.25">
      <c r="A258" s="118"/>
      <c r="B258" s="118"/>
      <c r="C258" s="118"/>
      <c r="D258" s="118"/>
      <c r="E258" s="118"/>
      <c r="F258" s="118"/>
      <c r="G258" s="27">
        <v>1000</v>
      </c>
      <c r="H258" s="27">
        <v>0</v>
      </c>
    </row>
    <row r="259" spans="1:8" x14ac:dyDescent="0.25">
      <c r="A259" s="118" t="s">
        <v>358</v>
      </c>
      <c r="B259" s="118" t="s">
        <v>365</v>
      </c>
      <c r="C259" s="118" t="s">
        <v>366</v>
      </c>
      <c r="D259" s="118" t="s">
        <v>1666</v>
      </c>
      <c r="E259" s="118" t="s">
        <v>1525</v>
      </c>
      <c r="F259" s="118" t="s">
        <v>78</v>
      </c>
      <c r="G259" s="27">
        <v>0</v>
      </c>
      <c r="H259" s="27">
        <v>0</v>
      </c>
    </row>
    <row r="260" spans="1:8" x14ac:dyDescent="0.25">
      <c r="A260" s="118"/>
      <c r="B260" s="118"/>
      <c r="C260" s="118"/>
      <c r="D260" s="118"/>
      <c r="E260" s="118"/>
      <c r="F260" s="118"/>
      <c r="G260" s="27">
        <v>940</v>
      </c>
      <c r="H260" s="27">
        <v>0</v>
      </c>
    </row>
    <row r="261" spans="1:8" ht="24.95" customHeight="1" x14ac:dyDescent="0.25">
      <c r="A261" s="118" t="s">
        <v>358</v>
      </c>
      <c r="B261" s="118" t="s">
        <v>369</v>
      </c>
      <c r="C261" s="118" t="s">
        <v>370</v>
      </c>
      <c r="D261" s="118" t="s">
        <v>1666</v>
      </c>
      <c r="E261" s="118" t="s">
        <v>1525</v>
      </c>
      <c r="F261" s="118" t="s">
        <v>371</v>
      </c>
      <c r="G261" s="27">
        <v>1993.8</v>
      </c>
      <c r="H261" s="27">
        <v>6051.31</v>
      </c>
    </row>
    <row r="262" spans="1:8" ht="24.95" customHeight="1" x14ac:dyDescent="0.25">
      <c r="A262" s="118"/>
      <c r="B262" s="118"/>
      <c r="C262" s="118"/>
      <c r="D262" s="118"/>
      <c r="E262" s="118"/>
      <c r="F262" s="118"/>
      <c r="G262" s="27">
        <v>990</v>
      </c>
      <c r="H262" s="27">
        <v>0</v>
      </c>
    </row>
    <row r="263" spans="1:8" ht="24.95" customHeight="1" x14ac:dyDescent="0.25">
      <c r="A263" s="118" t="s">
        <v>358</v>
      </c>
      <c r="B263" s="118" t="s">
        <v>372</v>
      </c>
      <c r="C263" s="118" t="s">
        <v>370</v>
      </c>
      <c r="D263" s="118" t="s">
        <v>1666</v>
      </c>
      <c r="E263" s="118" t="s">
        <v>1525</v>
      </c>
      <c r="F263" s="118" t="s">
        <v>373</v>
      </c>
      <c r="G263" s="27">
        <v>3187.6</v>
      </c>
      <c r="H263" s="27">
        <v>6800.75</v>
      </c>
    </row>
    <row r="264" spans="1:8" ht="24.95" customHeight="1" x14ac:dyDescent="0.25">
      <c r="A264" s="118"/>
      <c r="B264" s="118"/>
      <c r="C264" s="118"/>
      <c r="D264" s="118"/>
      <c r="E264" s="118"/>
      <c r="F264" s="118"/>
      <c r="G264" s="27">
        <v>1000</v>
      </c>
      <c r="H264" s="27">
        <v>0</v>
      </c>
    </row>
    <row r="265" spans="1:8" ht="24.95" customHeight="1" x14ac:dyDescent="0.25">
      <c r="A265" s="118" t="s">
        <v>358</v>
      </c>
      <c r="B265" s="118" t="s">
        <v>374</v>
      </c>
      <c r="C265" s="118" t="s">
        <v>370</v>
      </c>
      <c r="D265" s="118" t="s">
        <v>1666</v>
      </c>
      <c r="E265" s="118" t="s">
        <v>1525</v>
      </c>
      <c r="F265" s="118" t="s">
        <v>357</v>
      </c>
      <c r="G265" s="27">
        <v>1820.8</v>
      </c>
      <c r="H265" s="27">
        <v>4495.3</v>
      </c>
    </row>
    <row r="266" spans="1:8" ht="24.95" customHeight="1" x14ac:dyDescent="0.25">
      <c r="A266" s="118"/>
      <c r="B266" s="118"/>
      <c r="C266" s="118"/>
      <c r="D266" s="118"/>
      <c r="E266" s="118"/>
      <c r="F266" s="118"/>
      <c r="G266" s="27">
        <v>1000</v>
      </c>
      <c r="H266" s="27">
        <v>0</v>
      </c>
    </row>
    <row r="267" spans="1:8" ht="24.95" customHeight="1" x14ac:dyDescent="0.25">
      <c r="A267" s="118" t="s">
        <v>358</v>
      </c>
      <c r="B267" s="118" t="s">
        <v>375</v>
      </c>
      <c r="C267" s="118" t="s">
        <v>370</v>
      </c>
      <c r="D267" s="118" t="s">
        <v>1666</v>
      </c>
      <c r="E267" s="118" t="s">
        <v>1525</v>
      </c>
      <c r="F267" s="118" t="s">
        <v>376</v>
      </c>
      <c r="G267" s="27">
        <v>0</v>
      </c>
      <c r="H267" s="27">
        <v>0</v>
      </c>
    </row>
    <row r="268" spans="1:8" ht="24.95" customHeight="1" x14ac:dyDescent="0.25">
      <c r="A268" s="118"/>
      <c r="B268" s="118"/>
      <c r="C268" s="118"/>
      <c r="D268" s="118"/>
      <c r="E268" s="118"/>
      <c r="F268" s="118"/>
      <c r="G268" s="27">
        <v>1000</v>
      </c>
      <c r="H268" s="27">
        <v>0</v>
      </c>
    </row>
    <row r="269" spans="1:8" ht="24.95" customHeight="1" x14ac:dyDescent="0.25">
      <c r="A269" s="118" t="s">
        <v>358</v>
      </c>
      <c r="B269" s="118" t="s">
        <v>377</v>
      </c>
      <c r="C269" s="118" t="s">
        <v>378</v>
      </c>
      <c r="D269" s="118" t="s">
        <v>1666</v>
      </c>
      <c r="E269" s="118" t="s">
        <v>1525</v>
      </c>
      <c r="F269" s="118" t="s">
        <v>379</v>
      </c>
      <c r="G269" s="27">
        <v>1300</v>
      </c>
      <c r="H269" s="27">
        <v>7522</v>
      </c>
    </row>
    <row r="270" spans="1:8" ht="24.95" customHeight="1" x14ac:dyDescent="0.25">
      <c r="A270" s="118"/>
      <c r="B270" s="118"/>
      <c r="C270" s="118"/>
      <c r="D270" s="118"/>
      <c r="E270" s="118"/>
      <c r="F270" s="118"/>
      <c r="G270" s="27">
        <v>1000</v>
      </c>
      <c r="H270" s="27">
        <v>0</v>
      </c>
    </row>
    <row r="271" spans="1:8" ht="24.95" customHeight="1" x14ac:dyDescent="0.25">
      <c r="A271" s="118" t="s">
        <v>358</v>
      </c>
      <c r="B271" s="118" t="s">
        <v>380</v>
      </c>
      <c r="C271" s="118" t="s">
        <v>381</v>
      </c>
      <c r="D271" s="118" t="s">
        <v>1666</v>
      </c>
      <c r="E271" s="118" t="s">
        <v>1525</v>
      </c>
      <c r="F271" s="118" t="s">
        <v>371</v>
      </c>
      <c r="G271" s="27">
        <v>999</v>
      </c>
      <c r="H271" s="27">
        <v>7522</v>
      </c>
    </row>
    <row r="272" spans="1:8" ht="24.95" customHeight="1" x14ac:dyDescent="0.25">
      <c r="A272" s="118"/>
      <c r="B272" s="118"/>
      <c r="C272" s="118"/>
      <c r="D272" s="118"/>
      <c r="E272" s="118"/>
      <c r="F272" s="118"/>
      <c r="G272" s="27">
        <v>1000</v>
      </c>
      <c r="H272" s="27">
        <v>0</v>
      </c>
    </row>
    <row r="273" spans="1:8" ht="24.95" customHeight="1" x14ac:dyDescent="0.25">
      <c r="A273" s="118" t="s">
        <v>358</v>
      </c>
      <c r="B273" s="118" t="s">
        <v>367</v>
      </c>
      <c r="C273" s="118" t="s">
        <v>382</v>
      </c>
      <c r="D273" s="118" t="s">
        <v>1666</v>
      </c>
      <c r="E273" s="118" t="s">
        <v>1525</v>
      </c>
      <c r="F273" s="118" t="s">
        <v>334</v>
      </c>
      <c r="G273" s="27">
        <v>0</v>
      </c>
      <c r="H273" s="27">
        <v>0</v>
      </c>
    </row>
    <row r="274" spans="1:8" ht="24.95" customHeight="1" x14ac:dyDescent="0.25">
      <c r="A274" s="118"/>
      <c r="B274" s="118"/>
      <c r="C274" s="118"/>
      <c r="D274" s="118"/>
      <c r="E274" s="118"/>
      <c r="F274" s="118"/>
      <c r="G274" s="27">
        <v>1000</v>
      </c>
      <c r="H274" s="27">
        <v>0</v>
      </c>
    </row>
    <row r="275" spans="1:8" x14ac:dyDescent="0.25">
      <c r="A275" s="118" t="s">
        <v>358</v>
      </c>
      <c r="B275" s="118" t="s">
        <v>383</v>
      </c>
      <c r="C275" s="118" t="s">
        <v>384</v>
      </c>
      <c r="D275" s="118" t="s">
        <v>1666</v>
      </c>
      <c r="E275" s="118" t="s">
        <v>1525</v>
      </c>
      <c r="F275" s="118" t="s">
        <v>385</v>
      </c>
      <c r="G275" s="27">
        <v>0</v>
      </c>
      <c r="H275" s="27">
        <v>0</v>
      </c>
    </row>
    <row r="276" spans="1:8" x14ac:dyDescent="0.25">
      <c r="A276" s="118"/>
      <c r="B276" s="118"/>
      <c r="C276" s="118"/>
      <c r="D276" s="118"/>
      <c r="E276" s="118"/>
      <c r="F276" s="118"/>
      <c r="G276" s="27">
        <v>842</v>
      </c>
      <c r="H276" s="27">
        <v>712.99</v>
      </c>
    </row>
    <row r="277" spans="1:8" ht="42.75" x14ac:dyDescent="0.25">
      <c r="A277" s="1" t="s">
        <v>1666</v>
      </c>
      <c r="B277" s="1" t="s">
        <v>386</v>
      </c>
      <c r="C277" s="1" t="s">
        <v>387</v>
      </c>
      <c r="D277" s="1" t="s">
        <v>388</v>
      </c>
      <c r="E277" s="1" t="s">
        <v>389</v>
      </c>
      <c r="F277" s="1" t="s">
        <v>390</v>
      </c>
      <c r="G277" s="28" t="s">
        <v>391</v>
      </c>
      <c r="H277" s="60" t="s">
        <v>392</v>
      </c>
    </row>
    <row r="278" spans="1:8" ht="42.75" x14ac:dyDescent="0.25">
      <c r="A278" s="1" t="s">
        <v>393</v>
      </c>
      <c r="B278" s="1" t="s">
        <v>394</v>
      </c>
      <c r="C278" s="1" t="s">
        <v>395</v>
      </c>
      <c r="D278" s="1" t="s">
        <v>396</v>
      </c>
      <c r="E278" s="1" t="s">
        <v>389</v>
      </c>
      <c r="F278" s="1" t="s">
        <v>397</v>
      </c>
      <c r="G278" s="28" t="s">
        <v>398</v>
      </c>
      <c r="H278" s="60" t="s">
        <v>399</v>
      </c>
    </row>
    <row r="279" spans="1:8" ht="42.75" x14ac:dyDescent="0.25">
      <c r="A279" s="1" t="s">
        <v>400</v>
      </c>
      <c r="B279" s="1" t="s">
        <v>401</v>
      </c>
      <c r="C279" s="1" t="s">
        <v>402</v>
      </c>
      <c r="D279" s="1" t="s">
        <v>403</v>
      </c>
      <c r="E279" s="1" t="s">
        <v>389</v>
      </c>
      <c r="F279" s="1" t="s">
        <v>397</v>
      </c>
      <c r="G279" s="28" t="s">
        <v>404</v>
      </c>
      <c r="H279" s="60" t="s">
        <v>405</v>
      </c>
    </row>
    <row r="280" spans="1:8" ht="42.75" x14ac:dyDescent="0.25">
      <c r="A280" s="1" t="s">
        <v>1666</v>
      </c>
      <c r="B280" s="1" t="s">
        <v>406</v>
      </c>
      <c r="C280" s="1" t="s">
        <v>407</v>
      </c>
      <c r="D280" s="1" t="s">
        <v>136</v>
      </c>
      <c r="E280" s="1" t="s">
        <v>389</v>
      </c>
      <c r="F280" s="1" t="s">
        <v>408</v>
      </c>
      <c r="G280" s="28" t="s">
        <v>391</v>
      </c>
      <c r="H280" s="28" t="s">
        <v>392</v>
      </c>
    </row>
    <row r="281" spans="1:8" ht="42.75" x14ac:dyDescent="0.25">
      <c r="A281" s="1" t="s">
        <v>409</v>
      </c>
      <c r="B281" s="1" t="s">
        <v>410</v>
      </c>
      <c r="C281" s="1" t="s">
        <v>395</v>
      </c>
      <c r="D281" s="1" t="s">
        <v>411</v>
      </c>
      <c r="E281" s="1" t="s">
        <v>389</v>
      </c>
      <c r="F281" s="1" t="s">
        <v>25</v>
      </c>
      <c r="G281" s="28" t="s">
        <v>412</v>
      </c>
      <c r="H281" s="60" t="s">
        <v>399</v>
      </c>
    </row>
    <row r="282" spans="1:8" ht="42.75" x14ac:dyDescent="0.25">
      <c r="A282" s="1" t="s">
        <v>1666</v>
      </c>
      <c r="B282" s="1" t="s">
        <v>413</v>
      </c>
      <c r="C282" s="1" t="s">
        <v>414</v>
      </c>
      <c r="D282" s="1" t="s">
        <v>136</v>
      </c>
      <c r="E282" s="1" t="s">
        <v>389</v>
      </c>
      <c r="F282" s="1" t="s">
        <v>29</v>
      </c>
      <c r="G282" s="28" t="s">
        <v>391</v>
      </c>
      <c r="H282" s="28" t="s">
        <v>392</v>
      </c>
    </row>
    <row r="283" spans="1:8" ht="42.75" x14ac:dyDescent="0.25">
      <c r="A283" s="1" t="s">
        <v>1666</v>
      </c>
      <c r="B283" s="1" t="s">
        <v>415</v>
      </c>
      <c r="C283" s="1" t="s">
        <v>414</v>
      </c>
      <c r="D283" s="1" t="s">
        <v>136</v>
      </c>
      <c r="E283" s="1" t="s">
        <v>389</v>
      </c>
      <c r="F283" s="1" t="s">
        <v>29</v>
      </c>
      <c r="G283" s="28" t="s">
        <v>391</v>
      </c>
      <c r="H283" s="28" t="s">
        <v>392</v>
      </c>
    </row>
    <row r="284" spans="1:8" ht="42.75" x14ac:dyDescent="0.25">
      <c r="A284" s="1" t="s">
        <v>1666</v>
      </c>
      <c r="B284" s="1" t="s">
        <v>416</v>
      </c>
      <c r="C284" s="1" t="s">
        <v>395</v>
      </c>
      <c r="D284" s="1" t="s">
        <v>417</v>
      </c>
      <c r="E284" s="1" t="s">
        <v>389</v>
      </c>
      <c r="F284" s="1" t="s">
        <v>418</v>
      </c>
      <c r="G284" s="28" t="s">
        <v>391</v>
      </c>
      <c r="H284" s="28" t="s">
        <v>392</v>
      </c>
    </row>
    <row r="285" spans="1:8" ht="42.75" x14ac:dyDescent="0.25">
      <c r="A285" s="1" t="s">
        <v>419</v>
      </c>
      <c r="B285" s="1" t="s">
        <v>420</v>
      </c>
      <c r="C285" s="1" t="s">
        <v>395</v>
      </c>
      <c r="D285" s="1" t="s">
        <v>421</v>
      </c>
      <c r="E285" s="1" t="s">
        <v>389</v>
      </c>
      <c r="F285" s="1" t="s">
        <v>422</v>
      </c>
      <c r="G285" s="28" t="s">
        <v>423</v>
      </c>
      <c r="H285" s="60" t="s">
        <v>424</v>
      </c>
    </row>
    <row r="286" spans="1:8" ht="42.75" x14ac:dyDescent="0.25">
      <c r="A286" s="1" t="s">
        <v>425</v>
      </c>
      <c r="B286" s="1" t="s">
        <v>426</v>
      </c>
      <c r="C286" s="1" t="s">
        <v>427</v>
      </c>
      <c r="D286" s="1" t="s">
        <v>428</v>
      </c>
      <c r="E286" s="1" t="s">
        <v>389</v>
      </c>
      <c r="F286" s="1" t="s">
        <v>45</v>
      </c>
      <c r="G286" s="28" t="s">
        <v>429</v>
      </c>
      <c r="H286" s="60" t="s">
        <v>430</v>
      </c>
    </row>
    <row r="287" spans="1:8" ht="71.25" x14ac:dyDescent="0.25">
      <c r="A287" s="1" t="s">
        <v>431</v>
      </c>
      <c r="B287" s="1" t="s">
        <v>432</v>
      </c>
      <c r="C287" s="1" t="s">
        <v>433</v>
      </c>
      <c r="D287" s="1" t="s">
        <v>434</v>
      </c>
      <c r="E287" s="1" t="s">
        <v>389</v>
      </c>
      <c r="F287" s="1" t="s">
        <v>435</v>
      </c>
      <c r="G287" s="28" t="s">
        <v>436</v>
      </c>
      <c r="H287" s="60" t="s">
        <v>399</v>
      </c>
    </row>
    <row r="288" spans="1:8" ht="27" customHeight="1" x14ac:dyDescent="0.25">
      <c r="A288" s="86" t="s">
        <v>437</v>
      </c>
      <c r="B288" s="86" t="s">
        <v>438</v>
      </c>
      <c r="C288" s="86" t="s">
        <v>439</v>
      </c>
      <c r="D288" s="86" t="s">
        <v>440</v>
      </c>
      <c r="E288" s="86" t="s">
        <v>441</v>
      </c>
      <c r="F288" s="86" t="s">
        <v>442</v>
      </c>
      <c r="G288" s="29">
        <v>0</v>
      </c>
      <c r="H288" s="29">
        <v>0</v>
      </c>
    </row>
    <row r="289" spans="1:8" ht="27" customHeight="1" x14ac:dyDescent="0.25">
      <c r="A289" s="86"/>
      <c r="B289" s="86"/>
      <c r="C289" s="86"/>
      <c r="D289" s="86"/>
      <c r="E289" s="86"/>
      <c r="F289" s="86"/>
      <c r="G289" s="29">
        <v>0</v>
      </c>
      <c r="H289" s="29">
        <v>0</v>
      </c>
    </row>
    <row r="290" spans="1:8" ht="27" customHeight="1" x14ac:dyDescent="0.25">
      <c r="A290" s="86"/>
      <c r="B290" s="86"/>
      <c r="C290" s="86"/>
      <c r="D290" s="86"/>
      <c r="E290" s="86"/>
      <c r="F290" s="86"/>
      <c r="G290" s="29"/>
      <c r="H290" s="29">
        <v>0</v>
      </c>
    </row>
    <row r="291" spans="1:8" ht="27" customHeight="1" x14ac:dyDescent="0.25">
      <c r="A291" s="86" t="s">
        <v>443</v>
      </c>
      <c r="B291" s="86" t="s">
        <v>444</v>
      </c>
      <c r="C291" s="86" t="s">
        <v>439</v>
      </c>
      <c r="D291" s="86" t="s">
        <v>440</v>
      </c>
      <c r="E291" s="86" t="s">
        <v>441</v>
      </c>
      <c r="F291" s="86" t="s">
        <v>442</v>
      </c>
      <c r="G291" s="29">
        <v>0</v>
      </c>
      <c r="H291" s="29">
        <v>0</v>
      </c>
    </row>
    <row r="292" spans="1:8" ht="27" customHeight="1" x14ac:dyDescent="0.25">
      <c r="A292" s="86"/>
      <c r="B292" s="86"/>
      <c r="C292" s="86"/>
      <c r="D292" s="86"/>
      <c r="E292" s="86"/>
      <c r="F292" s="86"/>
      <c r="G292" s="29">
        <v>0</v>
      </c>
      <c r="H292" s="29">
        <v>0</v>
      </c>
    </row>
    <row r="293" spans="1:8" ht="27" customHeight="1" x14ac:dyDescent="0.25">
      <c r="A293" s="86"/>
      <c r="B293" s="86"/>
      <c r="C293" s="86"/>
      <c r="D293" s="86"/>
      <c r="E293" s="86"/>
      <c r="F293" s="86"/>
      <c r="G293" s="29"/>
      <c r="H293" s="29">
        <v>0</v>
      </c>
    </row>
    <row r="294" spans="1:8" ht="27" customHeight="1" x14ac:dyDescent="0.25">
      <c r="A294" s="1" t="s">
        <v>445</v>
      </c>
      <c r="B294" s="86" t="s">
        <v>446</v>
      </c>
      <c r="C294" s="86" t="s">
        <v>120</v>
      </c>
      <c r="D294" s="86" t="s">
        <v>447</v>
      </c>
      <c r="E294" s="86" t="s">
        <v>441</v>
      </c>
      <c r="F294" s="86" t="s">
        <v>448</v>
      </c>
      <c r="G294" s="29">
        <v>1965.15</v>
      </c>
      <c r="H294" s="29"/>
    </row>
    <row r="295" spans="1:8" ht="27" customHeight="1" x14ac:dyDescent="0.25">
      <c r="A295" s="3" t="s">
        <v>449</v>
      </c>
      <c r="B295" s="86"/>
      <c r="C295" s="86"/>
      <c r="D295" s="86"/>
      <c r="E295" s="86"/>
      <c r="F295" s="86"/>
      <c r="G295" s="29">
        <v>975</v>
      </c>
      <c r="H295" s="29">
        <v>300</v>
      </c>
    </row>
    <row r="296" spans="1:8" ht="27" customHeight="1" x14ac:dyDescent="0.25">
      <c r="A296" s="1" t="s">
        <v>450</v>
      </c>
      <c r="B296" s="86"/>
      <c r="C296" s="86"/>
      <c r="D296" s="86"/>
      <c r="E296" s="86"/>
      <c r="F296" s="86"/>
      <c r="G296" s="29"/>
      <c r="H296" s="29"/>
    </row>
    <row r="297" spans="1:8" ht="27" customHeight="1" x14ac:dyDescent="0.25">
      <c r="A297" s="1" t="s">
        <v>445</v>
      </c>
      <c r="B297" s="86" t="s">
        <v>451</v>
      </c>
      <c r="C297" s="86" t="s">
        <v>452</v>
      </c>
      <c r="D297" s="86" t="s">
        <v>453</v>
      </c>
      <c r="E297" s="86" t="s">
        <v>441</v>
      </c>
      <c r="F297" s="86" t="s">
        <v>397</v>
      </c>
      <c r="G297" s="29">
        <v>6070.34</v>
      </c>
      <c r="H297" s="29">
        <v>0</v>
      </c>
    </row>
    <row r="298" spans="1:8" ht="27" customHeight="1" x14ac:dyDescent="0.25">
      <c r="A298" s="3" t="s">
        <v>449</v>
      </c>
      <c r="B298" s="86"/>
      <c r="C298" s="86"/>
      <c r="D298" s="86"/>
      <c r="E298" s="86"/>
      <c r="F298" s="86"/>
      <c r="G298" s="29">
        <v>2000</v>
      </c>
      <c r="H298" s="29">
        <v>440</v>
      </c>
    </row>
    <row r="299" spans="1:8" ht="27" customHeight="1" x14ac:dyDescent="0.25">
      <c r="A299" s="1" t="s">
        <v>454</v>
      </c>
      <c r="B299" s="86"/>
      <c r="C299" s="86"/>
      <c r="D299" s="86"/>
      <c r="E299" s="86"/>
      <c r="F299" s="86"/>
      <c r="G299" s="29"/>
      <c r="H299" s="29">
        <v>0</v>
      </c>
    </row>
    <row r="300" spans="1:8" ht="27" customHeight="1" x14ac:dyDescent="0.25">
      <c r="A300" s="86" t="s">
        <v>455</v>
      </c>
      <c r="B300" s="86" t="s">
        <v>456</v>
      </c>
      <c r="C300" s="86" t="s">
        <v>439</v>
      </c>
      <c r="D300" s="86" t="s">
        <v>457</v>
      </c>
      <c r="E300" s="86" t="s">
        <v>441</v>
      </c>
      <c r="F300" s="86" t="s">
        <v>458</v>
      </c>
      <c r="G300" s="29">
        <v>0</v>
      </c>
      <c r="H300" s="29">
        <v>0</v>
      </c>
    </row>
    <row r="301" spans="1:8" ht="27" customHeight="1" x14ac:dyDescent="0.25">
      <c r="A301" s="86"/>
      <c r="B301" s="86"/>
      <c r="C301" s="86"/>
      <c r="D301" s="86"/>
      <c r="E301" s="86"/>
      <c r="F301" s="86"/>
      <c r="G301" s="29">
        <v>0</v>
      </c>
      <c r="H301" s="29">
        <v>0</v>
      </c>
    </row>
    <row r="302" spans="1:8" ht="27" customHeight="1" x14ac:dyDescent="0.25">
      <c r="A302" s="86"/>
      <c r="B302" s="86"/>
      <c r="C302" s="86"/>
      <c r="D302" s="86"/>
      <c r="E302" s="86"/>
      <c r="F302" s="86"/>
      <c r="G302" s="29"/>
      <c r="H302" s="29">
        <v>0</v>
      </c>
    </row>
    <row r="303" spans="1:8" ht="27" customHeight="1" x14ac:dyDescent="0.25">
      <c r="A303" s="86" t="s">
        <v>455</v>
      </c>
      <c r="B303" s="86" t="s">
        <v>459</v>
      </c>
      <c r="C303" s="86" t="s">
        <v>439</v>
      </c>
      <c r="D303" s="86" t="s">
        <v>460</v>
      </c>
      <c r="E303" s="86" t="s">
        <v>441</v>
      </c>
      <c r="F303" s="86" t="s">
        <v>458</v>
      </c>
      <c r="G303" s="29">
        <v>0</v>
      </c>
      <c r="H303" s="29">
        <v>0</v>
      </c>
    </row>
    <row r="304" spans="1:8" ht="27" customHeight="1" x14ac:dyDescent="0.25">
      <c r="A304" s="86"/>
      <c r="B304" s="86"/>
      <c r="C304" s="86"/>
      <c r="D304" s="86"/>
      <c r="E304" s="86"/>
      <c r="F304" s="86"/>
      <c r="G304" s="29">
        <v>0</v>
      </c>
      <c r="H304" s="29">
        <v>0</v>
      </c>
    </row>
    <row r="305" spans="1:8" ht="27" customHeight="1" x14ac:dyDescent="0.25">
      <c r="A305" s="86"/>
      <c r="B305" s="86"/>
      <c r="C305" s="86"/>
      <c r="D305" s="86"/>
      <c r="E305" s="86"/>
      <c r="F305" s="86"/>
      <c r="G305" s="29"/>
      <c r="H305" s="29">
        <v>0</v>
      </c>
    </row>
    <row r="306" spans="1:8" ht="27" customHeight="1" x14ac:dyDescent="0.25">
      <c r="A306" s="86" t="s">
        <v>445</v>
      </c>
      <c r="B306" s="86" t="s">
        <v>461</v>
      </c>
      <c r="C306" s="86" t="s">
        <v>452</v>
      </c>
      <c r="D306" s="86" t="s">
        <v>462</v>
      </c>
      <c r="E306" s="86" t="s">
        <v>441</v>
      </c>
      <c r="F306" s="86" t="s">
        <v>463</v>
      </c>
      <c r="G306" s="29">
        <v>0</v>
      </c>
      <c r="H306" s="29">
        <v>0</v>
      </c>
    </row>
    <row r="307" spans="1:8" ht="27" customHeight="1" x14ac:dyDescent="0.25">
      <c r="A307" s="86"/>
      <c r="B307" s="86"/>
      <c r="C307" s="86"/>
      <c r="D307" s="86"/>
      <c r="E307" s="86"/>
      <c r="F307" s="86"/>
      <c r="G307" s="29">
        <v>0</v>
      </c>
      <c r="H307" s="29">
        <v>0</v>
      </c>
    </row>
    <row r="308" spans="1:8" ht="27" customHeight="1" x14ac:dyDescent="0.25">
      <c r="A308" s="86"/>
      <c r="B308" s="86"/>
      <c r="C308" s="86"/>
      <c r="D308" s="86"/>
      <c r="E308" s="86"/>
      <c r="F308" s="86"/>
      <c r="G308" s="29"/>
      <c r="H308" s="29">
        <v>0</v>
      </c>
    </row>
    <row r="309" spans="1:8" ht="27" customHeight="1" x14ac:dyDescent="0.25">
      <c r="A309" s="1" t="s">
        <v>445</v>
      </c>
      <c r="B309" s="86" t="s">
        <v>464</v>
      </c>
      <c r="C309" s="86" t="s">
        <v>452</v>
      </c>
      <c r="D309" s="86" t="s">
        <v>465</v>
      </c>
      <c r="E309" s="86" t="s">
        <v>441</v>
      </c>
      <c r="F309" s="86" t="s">
        <v>25</v>
      </c>
      <c r="G309" s="29">
        <v>2111.4499999999998</v>
      </c>
      <c r="H309" s="29">
        <v>0</v>
      </c>
    </row>
    <row r="310" spans="1:8" ht="27" customHeight="1" x14ac:dyDescent="0.25">
      <c r="A310" s="3" t="s">
        <v>449</v>
      </c>
      <c r="B310" s="86"/>
      <c r="C310" s="86"/>
      <c r="D310" s="86"/>
      <c r="E310" s="86"/>
      <c r="F310" s="86"/>
      <c r="G310" s="29">
        <v>1678</v>
      </c>
      <c r="H310" s="29">
        <v>440</v>
      </c>
    </row>
    <row r="311" spans="1:8" ht="27" customHeight="1" x14ac:dyDescent="0.25">
      <c r="A311" s="1" t="s">
        <v>466</v>
      </c>
      <c r="B311" s="86"/>
      <c r="C311" s="86"/>
      <c r="D311" s="86"/>
      <c r="E311" s="86"/>
      <c r="F311" s="86"/>
      <c r="G311" s="29"/>
      <c r="H311" s="29">
        <v>0</v>
      </c>
    </row>
    <row r="312" spans="1:8" ht="27" customHeight="1" x14ac:dyDescent="0.25">
      <c r="A312" s="86" t="s">
        <v>445</v>
      </c>
      <c r="B312" s="86" t="s">
        <v>467</v>
      </c>
      <c r="C312" s="86" t="s">
        <v>468</v>
      </c>
      <c r="D312" s="86" t="s">
        <v>469</v>
      </c>
      <c r="E312" s="86" t="s">
        <v>441</v>
      </c>
      <c r="F312" s="86" t="s">
        <v>29</v>
      </c>
      <c r="G312" s="29">
        <v>0</v>
      </c>
      <c r="H312" s="29">
        <v>0</v>
      </c>
    </row>
    <row r="313" spans="1:8" ht="27" customHeight="1" x14ac:dyDescent="0.25">
      <c r="A313" s="86"/>
      <c r="B313" s="86"/>
      <c r="C313" s="86"/>
      <c r="D313" s="86"/>
      <c r="E313" s="86"/>
      <c r="F313" s="86"/>
      <c r="G313" s="29">
        <v>0</v>
      </c>
      <c r="H313" s="29">
        <v>0</v>
      </c>
    </row>
    <row r="314" spans="1:8" ht="27" customHeight="1" x14ac:dyDescent="0.25">
      <c r="A314" s="86"/>
      <c r="B314" s="86"/>
      <c r="C314" s="86"/>
      <c r="D314" s="86"/>
      <c r="E314" s="86"/>
      <c r="F314" s="86"/>
      <c r="G314" s="29"/>
      <c r="H314" s="29">
        <v>0</v>
      </c>
    </row>
    <row r="315" spans="1:8" ht="27" customHeight="1" x14ac:dyDescent="0.25">
      <c r="A315" s="86" t="s">
        <v>445</v>
      </c>
      <c r="B315" s="86" t="s">
        <v>470</v>
      </c>
      <c r="C315" s="86" t="s">
        <v>468</v>
      </c>
      <c r="D315" s="86" t="s">
        <v>469</v>
      </c>
      <c r="E315" s="86" t="s">
        <v>441</v>
      </c>
      <c r="F315" s="86" t="s">
        <v>29</v>
      </c>
      <c r="G315" s="29">
        <v>0</v>
      </c>
      <c r="H315" s="29">
        <v>0</v>
      </c>
    </row>
    <row r="316" spans="1:8" ht="27" customHeight="1" x14ac:dyDescent="0.25">
      <c r="A316" s="86"/>
      <c r="B316" s="86"/>
      <c r="C316" s="86"/>
      <c r="D316" s="86"/>
      <c r="E316" s="86"/>
      <c r="F316" s="86"/>
      <c r="G316" s="29">
        <v>0</v>
      </c>
      <c r="H316" s="29">
        <v>0</v>
      </c>
    </row>
    <row r="317" spans="1:8" ht="27" customHeight="1" x14ac:dyDescent="0.25">
      <c r="A317" s="86"/>
      <c r="B317" s="86"/>
      <c r="C317" s="86"/>
      <c r="D317" s="86"/>
      <c r="E317" s="86"/>
      <c r="F317" s="86"/>
      <c r="G317" s="29"/>
      <c r="H317" s="29">
        <v>0</v>
      </c>
    </row>
    <row r="318" spans="1:8" ht="27" customHeight="1" x14ac:dyDescent="0.25">
      <c r="A318" s="86" t="s">
        <v>471</v>
      </c>
      <c r="B318" s="86" t="s">
        <v>472</v>
      </c>
      <c r="C318" s="86" t="s">
        <v>473</v>
      </c>
      <c r="D318" s="86" t="s">
        <v>474</v>
      </c>
      <c r="E318" s="86" t="s">
        <v>441</v>
      </c>
      <c r="F318" s="86" t="s">
        <v>475</v>
      </c>
      <c r="G318" s="29">
        <v>0</v>
      </c>
      <c r="H318" s="29">
        <v>0</v>
      </c>
    </row>
    <row r="319" spans="1:8" ht="27" customHeight="1" x14ac:dyDescent="0.25">
      <c r="A319" s="86"/>
      <c r="B319" s="86"/>
      <c r="C319" s="86"/>
      <c r="D319" s="86"/>
      <c r="E319" s="86"/>
      <c r="F319" s="86"/>
      <c r="G319" s="29">
        <v>0</v>
      </c>
      <c r="H319" s="29">
        <v>0</v>
      </c>
    </row>
    <row r="320" spans="1:8" ht="27" customHeight="1" x14ac:dyDescent="0.25">
      <c r="A320" s="86"/>
      <c r="B320" s="86"/>
      <c r="C320" s="86"/>
      <c r="D320" s="86"/>
      <c r="E320" s="86"/>
      <c r="F320" s="86"/>
      <c r="G320" s="29"/>
      <c r="H320" s="29">
        <v>0</v>
      </c>
    </row>
    <row r="321" spans="1:8" ht="27" customHeight="1" x14ac:dyDescent="0.25">
      <c r="A321" s="86" t="s">
        <v>471</v>
      </c>
      <c r="B321" s="86" t="s">
        <v>476</v>
      </c>
      <c r="C321" s="86" t="s">
        <v>473</v>
      </c>
      <c r="D321" s="86" t="s">
        <v>474</v>
      </c>
      <c r="E321" s="86" t="s">
        <v>441</v>
      </c>
      <c r="F321" s="86" t="s">
        <v>475</v>
      </c>
      <c r="G321" s="29">
        <v>0</v>
      </c>
      <c r="H321" s="29">
        <v>0</v>
      </c>
    </row>
    <row r="322" spans="1:8" ht="27" customHeight="1" x14ac:dyDescent="0.25">
      <c r="A322" s="86"/>
      <c r="B322" s="86"/>
      <c r="C322" s="86"/>
      <c r="D322" s="86"/>
      <c r="E322" s="86"/>
      <c r="F322" s="86"/>
      <c r="G322" s="29">
        <v>0</v>
      </c>
      <c r="H322" s="29">
        <v>0</v>
      </c>
    </row>
    <row r="323" spans="1:8" ht="27" customHeight="1" x14ac:dyDescent="0.25">
      <c r="A323" s="86"/>
      <c r="B323" s="86"/>
      <c r="C323" s="86"/>
      <c r="D323" s="86"/>
      <c r="E323" s="86"/>
      <c r="F323" s="86"/>
      <c r="G323" s="29"/>
      <c r="H323" s="29">
        <v>0</v>
      </c>
    </row>
    <row r="324" spans="1:8" ht="27" customHeight="1" x14ac:dyDescent="0.25">
      <c r="A324" s="86" t="s">
        <v>471</v>
      </c>
      <c r="B324" s="86" t="s">
        <v>477</v>
      </c>
      <c r="C324" s="86" t="s">
        <v>473</v>
      </c>
      <c r="D324" s="86" t="s">
        <v>474</v>
      </c>
      <c r="E324" s="86" t="s">
        <v>441</v>
      </c>
      <c r="F324" s="86" t="s">
        <v>475</v>
      </c>
      <c r="G324" s="29">
        <v>0</v>
      </c>
      <c r="H324" s="29">
        <v>0</v>
      </c>
    </row>
    <row r="325" spans="1:8" ht="27" customHeight="1" x14ac:dyDescent="0.25">
      <c r="A325" s="86"/>
      <c r="B325" s="86"/>
      <c r="C325" s="86"/>
      <c r="D325" s="86"/>
      <c r="E325" s="86"/>
      <c r="F325" s="86"/>
      <c r="G325" s="29">
        <v>0</v>
      </c>
      <c r="H325" s="29">
        <v>0</v>
      </c>
    </row>
    <row r="326" spans="1:8" ht="27" customHeight="1" x14ac:dyDescent="0.25">
      <c r="A326" s="86"/>
      <c r="B326" s="86"/>
      <c r="C326" s="86"/>
      <c r="D326" s="86"/>
      <c r="E326" s="86"/>
      <c r="F326" s="86"/>
      <c r="G326" s="29"/>
      <c r="H326" s="29">
        <v>0</v>
      </c>
    </row>
    <row r="327" spans="1:8" ht="27" customHeight="1" x14ac:dyDescent="0.25">
      <c r="A327" s="86" t="s">
        <v>445</v>
      </c>
      <c r="B327" s="86" t="s">
        <v>478</v>
      </c>
      <c r="C327" s="86" t="s">
        <v>452</v>
      </c>
      <c r="D327" s="86" t="s">
        <v>479</v>
      </c>
      <c r="E327" s="86" t="s">
        <v>441</v>
      </c>
      <c r="F327" s="86" t="s">
        <v>480</v>
      </c>
      <c r="G327" s="29">
        <v>0</v>
      </c>
      <c r="H327" s="29">
        <v>0</v>
      </c>
    </row>
    <row r="328" spans="1:8" ht="27" customHeight="1" x14ac:dyDescent="0.25">
      <c r="A328" s="86"/>
      <c r="B328" s="86"/>
      <c r="C328" s="86"/>
      <c r="D328" s="86"/>
      <c r="E328" s="86"/>
      <c r="F328" s="86"/>
      <c r="G328" s="29">
        <v>738</v>
      </c>
      <c r="H328" s="29">
        <v>440</v>
      </c>
    </row>
    <row r="329" spans="1:8" ht="27" customHeight="1" x14ac:dyDescent="0.25">
      <c r="A329" s="86"/>
      <c r="B329" s="86"/>
      <c r="C329" s="86"/>
      <c r="D329" s="86"/>
      <c r="E329" s="86"/>
      <c r="F329" s="86"/>
      <c r="G329" s="29"/>
      <c r="H329" s="29">
        <v>0</v>
      </c>
    </row>
    <row r="330" spans="1:8" ht="27" customHeight="1" x14ac:dyDescent="0.25">
      <c r="A330" s="86" t="s">
        <v>481</v>
      </c>
      <c r="B330" s="86" t="s">
        <v>482</v>
      </c>
      <c r="C330" s="86" t="s">
        <v>120</v>
      </c>
      <c r="D330" s="86" t="s">
        <v>483</v>
      </c>
      <c r="E330" s="86" t="s">
        <v>441</v>
      </c>
      <c r="F330" s="86" t="s">
        <v>418</v>
      </c>
      <c r="G330" s="29">
        <v>0</v>
      </c>
      <c r="H330" s="29">
        <v>0</v>
      </c>
    </row>
    <row r="331" spans="1:8" ht="27" customHeight="1" x14ac:dyDescent="0.25">
      <c r="A331" s="86"/>
      <c r="B331" s="86"/>
      <c r="C331" s="86"/>
      <c r="D331" s="86"/>
      <c r="E331" s="86"/>
      <c r="F331" s="86"/>
      <c r="G331" s="29">
        <v>0</v>
      </c>
      <c r="H331" s="29">
        <v>0</v>
      </c>
    </row>
    <row r="332" spans="1:8" ht="27" customHeight="1" x14ac:dyDescent="0.25">
      <c r="A332" s="86"/>
      <c r="B332" s="86"/>
      <c r="C332" s="86"/>
      <c r="D332" s="86"/>
      <c r="E332" s="86"/>
      <c r="F332" s="86"/>
      <c r="G332" s="29"/>
      <c r="H332" s="29">
        <v>0</v>
      </c>
    </row>
    <row r="333" spans="1:8" ht="27" customHeight="1" x14ac:dyDescent="0.25">
      <c r="A333" s="1" t="s">
        <v>445</v>
      </c>
      <c r="B333" s="86" t="s">
        <v>484</v>
      </c>
      <c r="C333" s="86" t="s">
        <v>452</v>
      </c>
      <c r="D333" s="86" t="s">
        <v>485</v>
      </c>
      <c r="E333" s="86" t="s">
        <v>441</v>
      </c>
      <c r="F333" s="86" t="s">
        <v>418</v>
      </c>
      <c r="G333" s="29">
        <v>0</v>
      </c>
      <c r="H333" s="29">
        <v>0</v>
      </c>
    </row>
    <row r="334" spans="1:8" ht="27" customHeight="1" x14ac:dyDescent="0.25">
      <c r="A334" s="3" t="s">
        <v>449</v>
      </c>
      <c r="B334" s="86"/>
      <c r="C334" s="86"/>
      <c r="D334" s="86"/>
      <c r="E334" s="86"/>
      <c r="F334" s="86"/>
      <c r="G334" s="29">
        <v>990</v>
      </c>
      <c r="H334" s="29">
        <v>440</v>
      </c>
    </row>
    <row r="335" spans="1:8" ht="27" customHeight="1" x14ac:dyDescent="0.25">
      <c r="A335" s="1" t="s">
        <v>486</v>
      </c>
      <c r="B335" s="86"/>
      <c r="C335" s="86"/>
      <c r="D335" s="86"/>
      <c r="E335" s="86"/>
      <c r="F335" s="86"/>
      <c r="G335" s="29"/>
      <c r="H335" s="29">
        <v>0</v>
      </c>
    </row>
    <row r="336" spans="1:8" ht="27" customHeight="1" x14ac:dyDescent="0.25">
      <c r="A336" s="86" t="s">
        <v>487</v>
      </c>
      <c r="B336" s="86" t="s">
        <v>488</v>
      </c>
      <c r="C336" s="86" t="s">
        <v>473</v>
      </c>
      <c r="D336" s="86" t="s">
        <v>489</v>
      </c>
      <c r="E336" s="86" t="s">
        <v>441</v>
      </c>
      <c r="F336" s="86" t="s">
        <v>490</v>
      </c>
      <c r="G336" s="29">
        <v>0</v>
      </c>
      <c r="H336" s="29">
        <v>0</v>
      </c>
    </row>
    <row r="337" spans="1:8" ht="27" customHeight="1" x14ac:dyDescent="0.25">
      <c r="A337" s="86"/>
      <c r="B337" s="86"/>
      <c r="C337" s="86"/>
      <c r="D337" s="86"/>
      <c r="E337" s="86"/>
      <c r="F337" s="86"/>
      <c r="G337" s="29">
        <v>0</v>
      </c>
      <c r="H337" s="29">
        <v>0</v>
      </c>
    </row>
    <row r="338" spans="1:8" ht="27" customHeight="1" x14ac:dyDescent="0.25">
      <c r="A338" s="86"/>
      <c r="B338" s="86"/>
      <c r="C338" s="86"/>
      <c r="D338" s="86"/>
      <c r="E338" s="86"/>
      <c r="F338" s="86"/>
      <c r="G338" s="29"/>
      <c r="H338" s="29">
        <v>0</v>
      </c>
    </row>
    <row r="339" spans="1:8" ht="27" customHeight="1" x14ac:dyDescent="0.25">
      <c r="A339" s="86" t="s">
        <v>491</v>
      </c>
      <c r="B339" s="86" t="s">
        <v>492</v>
      </c>
      <c r="C339" s="86" t="s">
        <v>473</v>
      </c>
      <c r="D339" s="86" t="s">
        <v>489</v>
      </c>
      <c r="E339" s="86" t="s">
        <v>441</v>
      </c>
      <c r="F339" s="86" t="s">
        <v>490</v>
      </c>
      <c r="G339" s="29">
        <v>0</v>
      </c>
      <c r="H339" s="29">
        <v>0</v>
      </c>
    </row>
    <row r="340" spans="1:8" ht="27" customHeight="1" x14ac:dyDescent="0.25">
      <c r="A340" s="86"/>
      <c r="B340" s="86"/>
      <c r="C340" s="86"/>
      <c r="D340" s="86"/>
      <c r="E340" s="86"/>
      <c r="F340" s="86"/>
      <c r="G340" s="29">
        <v>0</v>
      </c>
      <c r="H340" s="29">
        <v>0</v>
      </c>
    </row>
    <row r="341" spans="1:8" ht="27" customHeight="1" x14ac:dyDescent="0.25">
      <c r="A341" s="86"/>
      <c r="B341" s="86"/>
      <c r="C341" s="86"/>
      <c r="D341" s="86"/>
      <c r="E341" s="86"/>
      <c r="F341" s="86"/>
      <c r="G341" s="29"/>
      <c r="H341" s="29">
        <v>0</v>
      </c>
    </row>
    <row r="342" spans="1:8" ht="27" customHeight="1" x14ac:dyDescent="0.25">
      <c r="A342" s="86" t="s">
        <v>493</v>
      </c>
      <c r="B342" s="86" t="s">
        <v>494</v>
      </c>
      <c r="C342" s="86" t="s">
        <v>473</v>
      </c>
      <c r="D342" s="86" t="s">
        <v>489</v>
      </c>
      <c r="E342" s="86" t="s">
        <v>441</v>
      </c>
      <c r="F342" s="86" t="s">
        <v>490</v>
      </c>
      <c r="G342" s="29">
        <v>0</v>
      </c>
      <c r="H342" s="29">
        <v>0</v>
      </c>
    </row>
    <row r="343" spans="1:8" ht="27" customHeight="1" x14ac:dyDescent="0.25">
      <c r="A343" s="86"/>
      <c r="B343" s="86"/>
      <c r="C343" s="86"/>
      <c r="D343" s="86"/>
      <c r="E343" s="86"/>
      <c r="F343" s="86"/>
      <c r="G343" s="29">
        <v>0</v>
      </c>
      <c r="H343" s="29">
        <v>0</v>
      </c>
    </row>
    <row r="344" spans="1:8" ht="27" customHeight="1" x14ac:dyDescent="0.25">
      <c r="A344" s="86"/>
      <c r="B344" s="86"/>
      <c r="C344" s="86"/>
      <c r="D344" s="86"/>
      <c r="E344" s="86"/>
      <c r="F344" s="86"/>
      <c r="G344" s="29"/>
      <c r="H344" s="29">
        <v>0</v>
      </c>
    </row>
    <row r="345" spans="1:8" ht="27" customHeight="1" x14ac:dyDescent="0.25">
      <c r="A345" s="86">
        <v>3686</v>
      </c>
      <c r="B345" s="86" t="s">
        <v>495</v>
      </c>
      <c r="C345" s="86" t="s">
        <v>120</v>
      </c>
      <c r="D345" s="86" t="s">
        <v>496</v>
      </c>
      <c r="E345" s="86" t="s">
        <v>441</v>
      </c>
      <c r="F345" s="86" t="s">
        <v>42</v>
      </c>
      <c r="G345" s="29">
        <v>0</v>
      </c>
      <c r="H345" s="29">
        <v>0</v>
      </c>
    </row>
    <row r="346" spans="1:8" ht="27" customHeight="1" x14ac:dyDescent="0.25">
      <c r="A346" s="86"/>
      <c r="B346" s="86"/>
      <c r="C346" s="86"/>
      <c r="D346" s="86"/>
      <c r="E346" s="86"/>
      <c r="F346" s="86"/>
      <c r="G346" s="29">
        <v>0</v>
      </c>
      <c r="H346" s="29">
        <v>0</v>
      </c>
    </row>
    <row r="347" spans="1:8" ht="27" customHeight="1" x14ac:dyDescent="0.25">
      <c r="A347" s="86"/>
      <c r="B347" s="86"/>
      <c r="C347" s="86"/>
      <c r="D347" s="86"/>
      <c r="E347" s="86"/>
      <c r="F347" s="86"/>
      <c r="G347" s="29"/>
      <c r="H347" s="29">
        <v>0</v>
      </c>
    </row>
    <row r="348" spans="1:8" ht="27" customHeight="1" x14ac:dyDescent="0.25">
      <c r="A348" s="1" t="s">
        <v>497</v>
      </c>
      <c r="B348" s="86" t="s">
        <v>498</v>
      </c>
      <c r="C348" s="86" t="s">
        <v>499</v>
      </c>
      <c r="D348" s="86" t="s">
        <v>500</v>
      </c>
      <c r="E348" s="86" t="s">
        <v>441</v>
      </c>
      <c r="F348" s="86" t="s">
        <v>501</v>
      </c>
      <c r="G348" s="29">
        <v>1944.14</v>
      </c>
      <c r="H348" s="29">
        <v>0</v>
      </c>
    </row>
    <row r="349" spans="1:8" ht="27" customHeight="1" x14ac:dyDescent="0.25">
      <c r="A349" s="3" t="s">
        <v>502</v>
      </c>
      <c r="B349" s="86"/>
      <c r="C349" s="86"/>
      <c r="D349" s="86"/>
      <c r="E349" s="86"/>
      <c r="F349" s="86"/>
      <c r="G349" s="29">
        <v>1438.5</v>
      </c>
      <c r="H349" s="29">
        <v>0</v>
      </c>
    </row>
    <row r="350" spans="1:8" ht="27" customHeight="1" x14ac:dyDescent="0.25">
      <c r="A350" s="1" t="s">
        <v>503</v>
      </c>
      <c r="B350" s="86"/>
      <c r="C350" s="86"/>
      <c r="D350" s="86"/>
      <c r="E350" s="86"/>
      <c r="F350" s="86"/>
      <c r="G350" s="29"/>
      <c r="H350" s="29">
        <v>0</v>
      </c>
    </row>
    <row r="351" spans="1:8" ht="27" customHeight="1" x14ac:dyDescent="0.25">
      <c r="A351" s="1" t="s">
        <v>497</v>
      </c>
      <c r="B351" s="86" t="s">
        <v>504</v>
      </c>
      <c r="C351" s="86" t="s">
        <v>499</v>
      </c>
      <c r="D351" s="86" t="s">
        <v>500</v>
      </c>
      <c r="E351" s="86" t="s">
        <v>441</v>
      </c>
      <c r="F351" s="86" t="s">
        <v>505</v>
      </c>
      <c r="G351" s="29">
        <v>1922.82</v>
      </c>
      <c r="H351" s="29">
        <v>0</v>
      </c>
    </row>
    <row r="352" spans="1:8" ht="27" customHeight="1" x14ac:dyDescent="0.25">
      <c r="A352" s="3" t="s">
        <v>506</v>
      </c>
      <c r="B352" s="86"/>
      <c r="C352" s="86"/>
      <c r="D352" s="86"/>
      <c r="E352" s="86"/>
      <c r="F352" s="86"/>
      <c r="G352" s="29">
        <v>638.5</v>
      </c>
      <c r="H352" s="29">
        <v>440</v>
      </c>
    </row>
    <row r="353" spans="1:8" ht="27" customHeight="1" x14ac:dyDescent="0.25">
      <c r="A353" s="1" t="s">
        <v>507</v>
      </c>
      <c r="B353" s="86"/>
      <c r="C353" s="86"/>
      <c r="D353" s="86"/>
      <c r="E353" s="86"/>
      <c r="F353" s="86"/>
      <c r="G353" s="29"/>
      <c r="H353" s="29">
        <v>0</v>
      </c>
    </row>
    <row r="354" spans="1:8" ht="27" customHeight="1" x14ac:dyDescent="0.25">
      <c r="A354" s="84" t="s">
        <v>502</v>
      </c>
      <c r="B354" s="86" t="s">
        <v>508</v>
      </c>
      <c r="C354" s="86" t="s">
        <v>499</v>
      </c>
      <c r="D354" s="86" t="s">
        <v>500</v>
      </c>
      <c r="E354" s="86" t="s">
        <v>441</v>
      </c>
      <c r="F354" s="86" t="s">
        <v>505</v>
      </c>
      <c r="G354" s="29">
        <v>1925.86</v>
      </c>
      <c r="H354" s="29">
        <v>0</v>
      </c>
    </row>
    <row r="355" spans="1:8" ht="27" customHeight="1" x14ac:dyDescent="0.25">
      <c r="A355" s="84"/>
      <c r="B355" s="86"/>
      <c r="C355" s="86"/>
      <c r="D355" s="86"/>
      <c r="E355" s="86"/>
      <c r="F355" s="86"/>
      <c r="G355" s="29">
        <v>638.5</v>
      </c>
      <c r="H355" s="29">
        <v>0</v>
      </c>
    </row>
    <row r="356" spans="1:8" ht="27" customHeight="1" x14ac:dyDescent="0.25">
      <c r="A356" s="1" t="s">
        <v>509</v>
      </c>
      <c r="B356" s="86"/>
      <c r="C356" s="86"/>
      <c r="D356" s="86"/>
      <c r="E356" s="86"/>
      <c r="F356" s="86"/>
      <c r="G356" s="29"/>
      <c r="H356" s="29">
        <v>0</v>
      </c>
    </row>
    <row r="357" spans="1:8" ht="27" customHeight="1" x14ac:dyDescent="0.25">
      <c r="A357" s="1" t="s">
        <v>497</v>
      </c>
      <c r="B357" s="86" t="s">
        <v>510</v>
      </c>
      <c r="C357" s="86" t="s">
        <v>499</v>
      </c>
      <c r="D357" s="86" t="s">
        <v>500</v>
      </c>
      <c r="E357" s="86" t="s">
        <v>441</v>
      </c>
      <c r="F357" s="86" t="s">
        <v>505</v>
      </c>
      <c r="G357" s="29">
        <v>1965.15</v>
      </c>
      <c r="H357" s="29">
        <v>0</v>
      </c>
    </row>
    <row r="358" spans="1:8" ht="27" customHeight="1" x14ac:dyDescent="0.25">
      <c r="A358" s="3" t="s">
        <v>502</v>
      </c>
      <c r="B358" s="86"/>
      <c r="C358" s="86"/>
      <c r="D358" s="86"/>
      <c r="E358" s="86"/>
      <c r="F358" s="86"/>
      <c r="G358" s="29">
        <v>638.5</v>
      </c>
      <c r="H358" s="29">
        <v>300</v>
      </c>
    </row>
    <row r="359" spans="1:8" ht="27" customHeight="1" x14ac:dyDescent="0.25">
      <c r="A359" s="1" t="s">
        <v>511</v>
      </c>
      <c r="B359" s="86"/>
      <c r="C359" s="86"/>
      <c r="D359" s="86"/>
      <c r="E359" s="86"/>
      <c r="F359" s="86"/>
      <c r="G359" s="29"/>
      <c r="H359" s="29">
        <v>0</v>
      </c>
    </row>
    <row r="360" spans="1:8" ht="27" customHeight="1" x14ac:dyDescent="0.25">
      <c r="A360" s="86" t="s">
        <v>497</v>
      </c>
      <c r="B360" s="86" t="s">
        <v>512</v>
      </c>
      <c r="C360" s="86" t="s">
        <v>499</v>
      </c>
      <c r="D360" s="86" t="s">
        <v>500</v>
      </c>
      <c r="E360" s="86" t="s">
        <v>441</v>
      </c>
      <c r="F360" s="86" t="s">
        <v>513</v>
      </c>
      <c r="G360" s="29">
        <v>0</v>
      </c>
      <c r="H360" s="29">
        <v>0</v>
      </c>
    </row>
    <row r="361" spans="1:8" ht="27" customHeight="1" x14ac:dyDescent="0.25">
      <c r="A361" s="86"/>
      <c r="B361" s="86"/>
      <c r="C361" s="86"/>
      <c r="D361" s="86"/>
      <c r="E361" s="86"/>
      <c r="F361" s="86"/>
      <c r="G361" s="29">
        <v>0</v>
      </c>
      <c r="H361" s="29">
        <v>0</v>
      </c>
    </row>
    <row r="362" spans="1:8" ht="27" customHeight="1" x14ac:dyDescent="0.25">
      <c r="A362" s="86"/>
      <c r="B362" s="86"/>
      <c r="C362" s="86"/>
      <c r="D362" s="86"/>
      <c r="E362" s="86"/>
      <c r="F362" s="86"/>
      <c r="G362" s="29"/>
      <c r="H362" s="29">
        <v>0</v>
      </c>
    </row>
    <row r="363" spans="1:8" ht="27" customHeight="1" x14ac:dyDescent="0.25">
      <c r="A363" s="86" t="s">
        <v>497</v>
      </c>
      <c r="B363" s="86" t="s">
        <v>514</v>
      </c>
      <c r="C363" s="86" t="s">
        <v>499</v>
      </c>
      <c r="D363" s="86" t="s">
        <v>500</v>
      </c>
      <c r="E363" s="86" t="s">
        <v>441</v>
      </c>
      <c r="F363" s="86" t="s">
        <v>513</v>
      </c>
      <c r="G363" s="29">
        <v>0</v>
      </c>
      <c r="H363" s="29">
        <v>0</v>
      </c>
    </row>
    <row r="364" spans="1:8" ht="27" customHeight="1" x14ac:dyDescent="0.25">
      <c r="A364" s="86"/>
      <c r="B364" s="86"/>
      <c r="C364" s="86"/>
      <c r="D364" s="86"/>
      <c r="E364" s="86"/>
      <c r="F364" s="86"/>
      <c r="G364" s="29">
        <v>0</v>
      </c>
      <c r="H364" s="29">
        <v>300</v>
      </c>
    </row>
    <row r="365" spans="1:8" ht="27" customHeight="1" x14ac:dyDescent="0.25">
      <c r="A365" s="86"/>
      <c r="B365" s="86"/>
      <c r="C365" s="86"/>
      <c r="D365" s="86"/>
      <c r="E365" s="86"/>
      <c r="F365" s="86"/>
      <c r="G365" s="29"/>
      <c r="H365" s="29">
        <v>0</v>
      </c>
    </row>
    <row r="366" spans="1:8" ht="27" customHeight="1" x14ac:dyDescent="0.25">
      <c r="A366" s="86" t="s">
        <v>497</v>
      </c>
      <c r="B366" s="86" t="s">
        <v>515</v>
      </c>
      <c r="C366" s="86" t="s">
        <v>499</v>
      </c>
      <c r="D366" s="86" t="s">
        <v>500</v>
      </c>
      <c r="E366" s="86" t="s">
        <v>441</v>
      </c>
      <c r="F366" s="86" t="s">
        <v>513</v>
      </c>
      <c r="G366" s="29">
        <v>0</v>
      </c>
      <c r="H366" s="29">
        <v>0</v>
      </c>
    </row>
    <row r="367" spans="1:8" ht="27" customHeight="1" x14ac:dyDescent="0.25">
      <c r="A367" s="86"/>
      <c r="B367" s="86"/>
      <c r="C367" s="86"/>
      <c r="D367" s="86"/>
      <c r="E367" s="86"/>
      <c r="F367" s="86"/>
      <c r="G367" s="29">
        <v>0</v>
      </c>
      <c r="H367" s="29">
        <v>0</v>
      </c>
    </row>
    <row r="368" spans="1:8" ht="27" customHeight="1" x14ac:dyDescent="0.25">
      <c r="A368" s="86"/>
      <c r="B368" s="86"/>
      <c r="C368" s="86"/>
      <c r="D368" s="86"/>
      <c r="E368" s="86"/>
      <c r="F368" s="86"/>
      <c r="G368" s="29"/>
      <c r="H368" s="29">
        <v>0</v>
      </c>
    </row>
    <row r="369" spans="1:8" ht="27" customHeight="1" x14ac:dyDescent="0.25">
      <c r="A369" s="86" t="s">
        <v>497</v>
      </c>
      <c r="B369" s="86" t="s">
        <v>516</v>
      </c>
      <c r="C369" s="86" t="s">
        <v>499</v>
      </c>
      <c r="D369" s="86" t="s">
        <v>500</v>
      </c>
      <c r="E369" s="86" t="s">
        <v>441</v>
      </c>
      <c r="F369" s="86" t="s">
        <v>513</v>
      </c>
      <c r="G369" s="29">
        <v>0</v>
      </c>
      <c r="H369" s="29">
        <v>0</v>
      </c>
    </row>
    <row r="370" spans="1:8" ht="27" customHeight="1" x14ac:dyDescent="0.25">
      <c r="A370" s="86"/>
      <c r="B370" s="86"/>
      <c r="C370" s="86"/>
      <c r="D370" s="86"/>
      <c r="E370" s="86"/>
      <c r="F370" s="86"/>
      <c r="G370" s="29">
        <v>0</v>
      </c>
      <c r="H370" s="29">
        <v>0</v>
      </c>
    </row>
    <row r="371" spans="1:8" ht="27" customHeight="1" x14ac:dyDescent="0.25">
      <c r="A371" s="86"/>
      <c r="B371" s="86"/>
      <c r="C371" s="86"/>
      <c r="D371" s="86"/>
      <c r="E371" s="86"/>
      <c r="F371" s="86"/>
      <c r="G371" s="29"/>
      <c r="H371" s="29">
        <v>0</v>
      </c>
    </row>
    <row r="372" spans="1:8" ht="27" customHeight="1" x14ac:dyDescent="0.25">
      <c r="A372" s="1" t="s">
        <v>445</v>
      </c>
      <c r="B372" s="86" t="s">
        <v>517</v>
      </c>
      <c r="C372" s="86" t="s">
        <v>120</v>
      </c>
      <c r="D372" s="86" t="s">
        <v>518</v>
      </c>
      <c r="E372" s="86" t="s">
        <v>441</v>
      </c>
      <c r="F372" s="86" t="s">
        <v>513</v>
      </c>
      <c r="G372" s="29">
        <v>2138.75</v>
      </c>
      <c r="H372" s="29">
        <v>0</v>
      </c>
    </row>
    <row r="373" spans="1:8" ht="27" customHeight="1" x14ac:dyDescent="0.25">
      <c r="A373" s="3" t="s">
        <v>449</v>
      </c>
      <c r="B373" s="86"/>
      <c r="C373" s="86"/>
      <c r="D373" s="86"/>
      <c r="E373" s="86"/>
      <c r="F373" s="86"/>
      <c r="G373" s="29">
        <v>1000</v>
      </c>
      <c r="H373" s="29">
        <v>300</v>
      </c>
    </row>
    <row r="374" spans="1:8" ht="27" customHeight="1" x14ac:dyDescent="0.25">
      <c r="A374" s="1" t="s">
        <v>519</v>
      </c>
      <c r="B374" s="86"/>
      <c r="C374" s="86"/>
      <c r="D374" s="86"/>
      <c r="E374" s="86"/>
      <c r="F374" s="86"/>
      <c r="G374" s="29"/>
      <c r="H374" s="29">
        <v>0</v>
      </c>
    </row>
    <row r="375" spans="1:8" ht="27" customHeight="1" x14ac:dyDescent="0.25">
      <c r="A375" s="86" t="s">
        <v>520</v>
      </c>
      <c r="B375" s="86" t="s">
        <v>521</v>
      </c>
      <c r="C375" s="86" t="s">
        <v>120</v>
      </c>
      <c r="D375" s="86" t="s">
        <v>522</v>
      </c>
      <c r="E375" s="86" t="s">
        <v>441</v>
      </c>
      <c r="F375" s="86" t="s">
        <v>523</v>
      </c>
      <c r="G375" s="29">
        <v>0</v>
      </c>
      <c r="H375" s="29">
        <v>0</v>
      </c>
    </row>
    <row r="376" spans="1:8" ht="27" customHeight="1" x14ac:dyDescent="0.25">
      <c r="A376" s="86"/>
      <c r="B376" s="86"/>
      <c r="C376" s="86"/>
      <c r="D376" s="86"/>
      <c r="E376" s="86"/>
      <c r="F376" s="86"/>
      <c r="G376" s="29">
        <v>0</v>
      </c>
      <c r="H376" s="29">
        <v>0</v>
      </c>
    </row>
    <row r="377" spans="1:8" ht="27" customHeight="1" x14ac:dyDescent="0.25">
      <c r="A377" s="86"/>
      <c r="B377" s="86"/>
      <c r="C377" s="86"/>
      <c r="D377" s="86"/>
      <c r="E377" s="86"/>
      <c r="F377" s="86"/>
      <c r="G377" s="29"/>
      <c r="H377" s="29">
        <v>0</v>
      </c>
    </row>
    <row r="378" spans="1:8" ht="27" customHeight="1" x14ac:dyDescent="0.25">
      <c r="A378" s="86" t="s">
        <v>520</v>
      </c>
      <c r="B378" s="86" t="s">
        <v>524</v>
      </c>
      <c r="C378" s="86" t="s">
        <v>120</v>
      </c>
      <c r="D378" s="86" t="s">
        <v>522</v>
      </c>
      <c r="E378" s="86" t="s">
        <v>441</v>
      </c>
      <c r="F378" s="86" t="s">
        <v>523</v>
      </c>
      <c r="G378" s="29">
        <v>0</v>
      </c>
      <c r="H378" s="29">
        <v>0</v>
      </c>
    </row>
    <row r="379" spans="1:8" ht="27" customHeight="1" x14ac:dyDescent="0.25">
      <c r="A379" s="86"/>
      <c r="B379" s="86"/>
      <c r="C379" s="86"/>
      <c r="D379" s="86"/>
      <c r="E379" s="86"/>
      <c r="F379" s="86"/>
      <c r="G379" s="29">
        <v>0</v>
      </c>
      <c r="H379" s="29">
        <v>0</v>
      </c>
    </row>
    <row r="380" spans="1:8" ht="27" customHeight="1" x14ac:dyDescent="0.25">
      <c r="A380" s="86"/>
      <c r="B380" s="86"/>
      <c r="C380" s="86"/>
      <c r="D380" s="86"/>
      <c r="E380" s="86"/>
      <c r="F380" s="86"/>
      <c r="G380" s="29"/>
      <c r="H380" s="29">
        <v>0</v>
      </c>
    </row>
    <row r="381" spans="1:8" ht="27" customHeight="1" x14ac:dyDescent="0.25">
      <c r="A381" s="86" t="s">
        <v>525</v>
      </c>
      <c r="B381" s="86" t="s">
        <v>515</v>
      </c>
      <c r="C381" s="86" t="s">
        <v>526</v>
      </c>
      <c r="D381" s="86" t="s">
        <v>527</v>
      </c>
      <c r="E381" s="86" t="s">
        <v>441</v>
      </c>
      <c r="F381" s="86" t="s">
        <v>528</v>
      </c>
      <c r="G381" s="29">
        <v>0</v>
      </c>
      <c r="H381" s="29">
        <v>0</v>
      </c>
    </row>
    <row r="382" spans="1:8" ht="27" customHeight="1" x14ac:dyDescent="0.25">
      <c r="A382" s="86"/>
      <c r="B382" s="86"/>
      <c r="C382" s="86"/>
      <c r="D382" s="86"/>
      <c r="E382" s="86"/>
      <c r="F382" s="86"/>
      <c r="G382" s="29">
        <v>0</v>
      </c>
      <c r="H382" s="29">
        <v>0</v>
      </c>
    </row>
    <row r="383" spans="1:8" ht="27" customHeight="1" x14ac:dyDescent="0.25">
      <c r="A383" s="86"/>
      <c r="B383" s="86"/>
      <c r="C383" s="86"/>
      <c r="D383" s="86"/>
      <c r="E383" s="86"/>
      <c r="F383" s="86"/>
      <c r="G383" s="29"/>
      <c r="H383" s="29">
        <v>0</v>
      </c>
    </row>
    <row r="384" spans="1:8" ht="27" customHeight="1" x14ac:dyDescent="0.25">
      <c r="A384" s="86" t="s">
        <v>529</v>
      </c>
      <c r="B384" s="86" t="s">
        <v>456</v>
      </c>
      <c r="C384" s="86" t="s">
        <v>439</v>
      </c>
      <c r="D384" s="86" t="s">
        <v>457</v>
      </c>
      <c r="E384" s="86" t="s">
        <v>441</v>
      </c>
      <c r="F384" s="86" t="s">
        <v>530</v>
      </c>
      <c r="G384" s="29">
        <v>0</v>
      </c>
      <c r="H384" s="29">
        <v>0</v>
      </c>
    </row>
    <row r="385" spans="1:8" ht="27" customHeight="1" x14ac:dyDescent="0.25">
      <c r="A385" s="86"/>
      <c r="B385" s="86"/>
      <c r="C385" s="86"/>
      <c r="D385" s="86"/>
      <c r="E385" s="86"/>
      <c r="F385" s="86"/>
      <c r="G385" s="29">
        <v>0</v>
      </c>
      <c r="H385" s="29">
        <v>0</v>
      </c>
    </row>
    <row r="386" spans="1:8" ht="27" customHeight="1" x14ac:dyDescent="0.25">
      <c r="A386" s="86"/>
      <c r="B386" s="86"/>
      <c r="C386" s="86"/>
      <c r="D386" s="86"/>
      <c r="E386" s="86"/>
      <c r="F386" s="86"/>
      <c r="G386" s="29"/>
      <c r="H386" s="29">
        <v>0</v>
      </c>
    </row>
    <row r="387" spans="1:8" ht="27" customHeight="1" x14ac:dyDescent="0.25">
      <c r="A387" s="86" t="s">
        <v>529</v>
      </c>
      <c r="B387" s="86" t="s">
        <v>459</v>
      </c>
      <c r="C387" s="86" t="s">
        <v>439</v>
      </c>
      <c r="D387" s="86" t="s">
        <v>460</v>
      </c>
      <c r="E387" s="86" t="s">
        <v>441</v>
      </c>
      <c r="F387" s="86" t="s">
        <v>530</v>
      </c>
      <c r="G387" s="29">
        <v>0</v>
      </c>
      <c r="H387" s="29">
        <v>0</v>
      </c>
    </row>
    <row r="388" spans="1:8" ht="27" customHeight="1" x14ac:dyDescent="0.25">
      <c r="A388" s="86"/>
      <c r="B388" s="86"/>
      <c r="C388" s="86"/>
      <c r="D388" s="86"/>
      <c r="E388" s="86"/>
      <c r="F388" s="86"/>
      <c r="G388" s="29">
        <v>0</v>
      </c>
      <c r="H388" s="29">
        <v>0</v>
      </c>
    </row>
    <row r="389" spans="1:8" ht="27" customHeight="1" x14ac:dyDescent="0.25">
      <c r="A389" s="86"/>
      <c r="B389" s="86"/>
      <c r="C389" s="86"/>
      <c r="D389" s="86"/>
      <c r="E389" s="86"/>
      <c r="F389" s="86"/>
      <c r="G389" s="29"/>
      <c r="H389" s="29">
        <v>0</v>
      </c>
    </row>
    <row r="390" spans="1:8" ht="14.25" customHeight="1" x14ac:dyDescent="0.25">
      <c r="A390" s="86" t="s">
        <v>531</v>
      </c>
      <c r="B390" s="86" t="s">
        <v>1535</v>
      </c>
      <c r="C390" s="86" t="str">
        <f>UPPER("Diplomado: Acceso a la Justicia en materia de Derechos Humanos")</f>
        <v>DIPLOMADO: ACCESO A LA JUSTICIA EN MATERIA DE DERECHOS HUMANOS</v>
      </c>
      <c r="D390" s="85" t="str">
        <f>UPPER("Módulos II y V")</f>
        <v>MÓDULOS II Y V</v>
      </c>
      <c r="E390" s="81" t="s">
        <v>1550</v>
      </c>
      <c r="F390" s="94" t="s">
        <v>1551</v>
      </c>
      <c r="G390" s="29"/>
      <c r="H390" s="29">
        <v>0</v>
      </c>
    </row>
    <row r="391" spans="1:8" x14ac:dyDescent="0.25">
      <c r="A391" s="86"/>
      <c r="B391" s="86"/>
      <c r="C391" s="86"/>
      <c r="D391" s="85"/>
      <c r="E391" s="82"/>
      <c r="F391" s="94"/>
      <c r="G391" s="29"/>
      <c r="H391" s="29">
        <v>0</v>
      </c>
    </row>
    <row r="392" spans="1:8" x14ac:dyDescent="0.25">
      <c r="A392" s="86"/>
      <c r="B392" s="86"/>
      <c r="C392" s="86"/>
      <c r="D392" s="85"/>
      <c r="E392" s="83"/>
      <c r="F392" s="94"/>
      <c r="G392" s="29">
        <v>2000</v>
      </c>
      <c r="H392" s="29"/>
    </row>
    <row r="393" spans="1:8" ht="14.25" customHeight="1" x14ac:dyDescent="0.25">
      <c r="A393" s="86" t="s">
        <v>532</v>
      </c>
      <c r="B393" s="86" t="s">
        <v>1536</v>
      </c>
      <c r="C393" s="86"/>
      <c r="D393" s="85"/>
      <c r="E393" s="81" t="s">
        <v>1550</v>
      </c>
      <c r="F393" s="94" t="s">
        <v>1552</v>
      </c>
      <c r="G393" s="29"/>
      <c r="H393" s="29">
        <v>0</v>
      </c>
    </row>
    <row r="394" spans="1:8" x14ac:dyDescent="0.25">
      <c r="A394" s="86"/>
      <c r="B394" s="86"/>
      <c r="C394" s="86"/>
      <c r="D394" s="85"/>
      <c r="E394" s="82"/>
      <c r="F394" s="94"/>
      <c r="G394" s="29"/>
      <c r="H394" s="29">
        <v>1500</v>
      </c>
    </row>
    <row r="395" spans="1:8" x14ac:dyDescent="0.25">
      <c r="A395" s="86"/>
      <c r="B395" s="86"/>
      <c r="C395" s="86"/>
      <c r="D395" s="85"/>
      <c r="E395" s="83"/>
      <c r="F395" s="94"/>
      <c r="G395" s="29">
        <v>2000</v>
      </c>
      <c r="H395" s="29">
        <v>0</v>
      </c>
    </row>
    <row r="396" spans="1:8" ht="14.25" customHeight="1" x14ac:dyDescent="0.25">
      <c r="A396" s="86" t="s">
        <v>533</v>
      </c>
      <c r="B396" s="86" t="s">
        <v>1537</v>
      </c>
      <c r="C396" s="86"/>
      <c r="D396" s="85"/>
      <c r="E396" s="81" t="s">
        <v>1550</v>
      </c>
      <c r="F396" s="94" t="s">
        <v>1553</v>
      </c>
      <c r="G396" s="29">
        <v>0</v>
      </c>
      <c r="H396" s="61">
        <v>499</v>
      </c>
    </row>
    <row r="397" spans="1:8" x14ac:dyDescent="0.25">
      <c r="A397" s="86"/>
      <c r="B397" s="86"/>
      <c r="C397" s="86"/>
      <c r="D397" s="85"/>
      <c r="E397" s="82"/>
      <c r="F397" s="94"/>
      <c r="G397" s="29"/>
      <c r="H397" s="29"/>
    </row>
    <row r="398" spans="1:8" x14ac:dyDescent="0.25">
      <c r="A398" s="86"/>
      <c r="B398" s="86"/>
      <c r="C398" s="86"/>
      <c r="D398" s="85"/>
      <c r="E398" s="83"/>
      <c r="F398" s="94"/>
      <c r="G398" s="29">
        <v>2000</v>
      </c>
      <c r="H398" s="29"/>
    </row>
    <row r="399" spans="1:8" ht="14.25" customHeight="1" x14ac:dyDescent="0.25">
      <c r="A399" s="86" t="s">
        <v>531</v>
      </c>
      <c r="B399" s="86" t="s">
        <v>1538</v>
      </c>
      <c r="C399" s="86"/>
      <c r="D399" s="85"/>
      <c r="E399" s="81" t="s">
        <v>1550</v>
      </c>
      <c r="F399" s="94" t="s">
        <v>1554</v>
      </c>
      <c r="G399" s="29"/>
      <c r="H399" s="29">
        <v>0</v>
      </c>
    </row>
    <row r="400" spans="1:8" x14ac:dyDescent="0.25">
      <c r="A400" s="86"/>
      <c r="B400" s="86"/>
      <c r="C400" s="86"/>
      <c r="D400" s="85"/>
      <c r="E400" s="82"/>
      <c r="F400" s="94"/>
      <c r="G400" s="29"/>
      <c r="H400" s="29">
        <v>1476</v>
      </c>
    </row>
    <row r="401" spans="1:8" x14ac:dyDescent="0.25">
      <c r="A401" s="86"/>
      <c r="B401" s="86"/>
      <c r="C401" s="86"/>
      <c r="D401" s="85"/>
      <c r="E401" s="83"/>
      <c r="F401" s="94"/>
      <c r="G401" s="29">
        <v>2000</v>
      </c>
      <c r="H401" s="29">
        <v>0</v>
      </c>
    </row>
    <row r="402" spans="1:8" ht="14.25" customHeight="1" x14ac:dyDescent="0.25">
      <c r="A402" s="86" t="s">
        <v>534</v>
      </c>
      <c r="B402" s="86" t="s">
        <v>1539</v>
      </c>
      <c r="C402" s="86" t="str">
        <f>UPPER("Curso: La argumentación jurídica en los juicios orales en materia penal")</f>
        <v>CURSO: LA ARGUMENTACIÓN JURÍDICA EN LOS JUICIOS ORALES EN MATERIA PENAL</v>
      </c>
      <c r="D402" s="85" t="str">
        <f>UPPER("La argumentación jurídica en los juicios orales en materia penal")</f>
        <v>LA ARGUMENTACIÓN JURÍDICA EN LOS JUICIOS ORALES EN MATERIA PENAL</v>
      </c>
      <c r="E402" s="81" t="s">
        <v>1550</v>
      </c>
      <c r="F402" s="94" t="s">
        <v>1552</v>
      </c>
      <c r="G402" s="29">
        <v>0</v>
      </c>
      <c r="H402" s="29">
        <v>4104.1099999999997</v>
      </c>
    </row>
    <row r="403" spans="1:8" x14ac:dyDescent="0.25">
      <c r="A403" s="86"/>
      <c r="B403" s="86"/>
      <c r="C403" s="86"/>
      <c r="D403" s="85"/>
      <c r="E403" s="82"/>
      <c r="F403" s="94"/>
      <c r="G403" s="29"/>
      <c r="H403" s="29"/>
    </row>
    <row r="404" spans="1:8" x14ac:dyDescent="0.25">
      <c r="A404" s="86"/>
      <c r="B404" s="86"/>
      <c r="C404" s="86"/>
      <c r="D404" s="85"/>
      <c r="E404" s="83"/>
      <c r="F404" s="94"/>
      <c r="G404" s="29">
        <v>2000</v>
      </c>
      <c r="H404" s="29">
        <v>580</v>
      </c>
    </row>
    <row r="405" spans="1:8" ht="14.25" customHeight="1" x14ac:dyDescent="0.25">
      <c r="A405" s="86" t="s">
        <v>535</v>
      </c>
      <c r="B405" s="86" t="s">
        <v>1540</v>
      </c>
      <c r="C405" s="86" t="str">
        <f>UPPER("Curso: Casos prácticos de juicios orales en materia penal")</f>
        <v>CURSO: CASOS PRÁCTICOS DE JUICIOS ORALES EN MATERIA PENAL</v>
      </c>
      <c r="D405" s="85" t="str">
        <f>UPPER("Casos prácticos de juicios orales en materia penal")</f>
        <v>CASOS PRÁCTICOS DE JUICIOS ORALES EN MATERIA PENAL</v>
      </c>
      <c r="E405" s="81" t="s">
        <v>1550</v>
      </c>
      <c r="F405" s="94" t="s">
        <v>1552</v>
      </c>
      <c r="G405" s="29"/>
      <c r="H405" s="29">
        <v>3874</v>
      </c>
    </row>
    <row r="406" spans="1:8" x14ac:dyDescent="0.25">
      <c r="A406" s="86"/>
      <c r="B406" s="86"/>
      <c r="C406" s="86"/>
      <c r="D406" s="85"/>
      <c r="E406" s="82"/>
      <c r="F406" s="94"/>
      <c r="G406" s="29"/>
      <c r="H406" s="29"/>
    </row>
    <row r="407" spans="1:8" x14ac:dyDescent="0.25">
      <c r="A407" s="86"/>
      <c r="B407" s="86"/>
      <c r="C407" s="86"/>
      <c r="D407" s="85"/>
      <c r="E407" s="83"/>
      <c r="F407" s="94"/>
      <c r="G407" s="29">
        <v>2000</v>
      </c>
      <c r="H407" s="29"/>
    </row>
    <row r="408" spans="1:8" ht="24.95" customHeight="1" x14ac:dyDescent="0.25">
      <c r="A408" s="86" t="s">
        <v>531</v>
      </c>
      <c r="B408" s="86" t="s">
        <v>1541</v>
      </c>
      <c r="C408" s="86" t="str">
        <f>UPPER("Martes de crónicas. Conferencia Protocolo de actuación para quienes imparten justicia en casos que afecten a personas migrantes y sujetas de protección internacional")</f>
        <v>MARTES DE CRÓNICAS. CONFERENCIA PROTOCOLO DE ACTUACIÓN PARA QUIENES IMPARTEN JUSTICIA EN CASOS QUE AFECTEN A PERSONAS MIGRANTES Y SUJETAS DE PROTECCIÓN INTERNACIONAL</v>
      </c>
      <c r="D408" s="85" t="str">
        <f>UPPER("Protocolo de actuación para quienes imparten justicia en casos que afecten a personas migrantes y sujetas de protección internacional")</f>
        <v>PROTOCOLO DE ACTUACIÓN PARA QUIENES IMPARTEN JUSTICIA EN CASOS QUE AFECTEN A PERSONAS MIGRANTES Y SUJETAS DE PROTECCIÓN INTERNACIONAL</v>
      </c>
      <c r="E408" s="81" t="s">
        <v>1550</v>
      </c>
      <c r="F408" s="94">
        <v>42544</v>
      </c>
      <c r="G408" s="29"/>
      <c r="H408" s="29">
        <v>0</v>
      </c>
    </row>
    <row r="409" spans="1:8" ht="24.95" customHeight="1" x14ac:dyDescent="0.25">
      <c r="A409" s="86"/>
      <c r="B409" s="86"/>
      <c r="C409" s="86"/>
      <c r="D409" s="85"/>
      <c r="E409" s="82"/>
      <c r="F409" s="94"/>
      <c r="G409" s="29"/>
      <c r="H409" s="29"/>
    </row>
    <row r="410" spans="1:8" ht="24.95" customHeight="1" x14ac:dyDescent="0.25">
      <c r="A410" s="86"/>
      <c r="B410" s="86"/>
      <c r="C410" s="86"/>
      <c r="D410" s="85"/>
      <c r="E410" s="83"/>
      <c r="F410" s="94"/>
      <c r="G410" s="29">
        <v>1000</v>
      </c>
      <c r="H410" s="29">
        <v>0</v>
      </c>
    </row>
    <row r="411" spans="1:8" ht="14.25" customHeight="1" x14ac:dyDescent="0.25">
      <c r="A411" s="86" t="s">
        <v>531</v>
      </c>
      <c r="B411" s="86" t="s">
        <v>1542</v>
      </c>
      <c r="C411" s="86" t="str">
        <f>UPPER("Ciclo de Conferencias: Casis y resoluciones relevantes del PJF")</f>
        <v>CICLO DE CONFERENCIAS: CASIS Y RESOLUCIONES RELEVANTES DEL PJF</v>
      </c>
      <c r="D411" s="85" t="str">
        <f>UPPER("Criterios y resoluciones relevantes en materia de Derechos Humanos")</f>
        <v>CRITERIOS Y RESOLUCIONES RELEVANTES EN MATERIA DE DERECHOS HUMANOS</v>
      </c>
      <c r="E411" s="81" t="s">
        <v>1550</v>
      </c>
      <c r="F411" s="94">
        <v>42545</v>
      </c>
      <c r="G411" s="29"/>
      <c r="H411" s="29"/>
    </row>
    <row r="412" spans="1:8" x14ac:dyDescent="0.25">
      <c r="A412" s="86"/>
      <c r="B412" s="86"/>
      <c r="C412" s="86"/>
      <c r="D412" s="85"/>
      <c r="E412" s="82"/>
      <c r="F412" s="94"/>
      <c r="G412" s="29"/>
      <c r="H412" s="29"/>
    </row>
    <row r="413" spans="1:8" x14ac:dyDescent="0.25">
      <c r="A413" s="86"/>
      <c r="B413" s="86"/>
      <c r="C413" s="86"/>
      <c r="D413" s="85"/>
      <c r="E413" s="83"/>
      <c r="F413" s="94"/>
      <c r="G413" s="29">
        <v>1000</v>
      </c>
      <c r="H413" s="29">
        <v>1476</v>
      </c>
    </row>
    <row r="414" spans="1:8" ht="14.25" customHeight="1" x14ac:dyDescent="0.25">
      <c r="A414" s="86" t="s">
        <v>531</v>
      </c>
      <c r="B414" s="86" t="s">
        <v>1543</v>
      </c>
      <c r="C414" s="86"/>
      <c r="D414" s="85"/>
      <c r="E414" s="81" t="s">
        <v>1550</v>
      </c>
      <c r="F414" s="94">
        <v>42545</v>
      </c>
      <c r="G414" s="29"/>
      <c r="H414" s="29"/>
    </row>
    <row r="415" spans="1:8" x14ac:dyDescent="0.25">
      <c r="A415" s="86"/>
      <c r="B415" s="86"/>
      <c r="C415" s="86"/>
      <c r="D415" s="85"/>
      <c r="E415" s="82"/>
      <c r="F415" s="94"/>
      <c r="G415" s="29"/>
      <c r="H415" s="29">
        <v>1260.05</v>
      </c>
    </row>
    <row r="416" spans="1:8" x14ac:dyDescent="0.25">
      <c r="A416" s="86"/>
      <c r="B416" s="86"/>
      <c r="C416" s="86"/>
      <c r="D416" s="85"/>
      <c r="E416" s="83"/>
      <c r="F416" s="94"/>
      <c r="G416" s="29">
        <v>1000</v>
      </c>
      <c r="H416" s="29"/>
    </row>
    <row r="417" spans="1:8" ht="14.25" customHeight="1" x14ac:dyDescent="0.25">
      <c r="A417" s="86" t="s">
        <v>531</v>
      </c>
      <c r="B417" s="86" t="s">
        <v>1544</v>
      </c>
      <c r="C417" s="86"/>
      <c r="D417" s="85"/>
      <c r="E417" s="81" t="s">
        <v>1550</v>
      </c>
      <c r="F417" s="94">
        <v>42545</v>
      </c>
      <c r="G417" s="29"/>
      <c r="H417" s="29"/>
    </row>
    <row r="418" spans="1:8" x14ac:dyDescent="0.25">
      <c r="A418" s="86"/>
      <c r="B418" s="86"/>
      <c r="C418" s="86"/>
      <c r="D418" s="85"/>
      <c r="E418" s="82"/>
      <c r="F418" s="94"/>
      <c r="G418" s="29"/>
      <c r="H418" s="29">
        <v>1476</v>
      </c>
    </row>
    <row r="419" spans="1:8" x14ac:dyDescent="0.25">
      <c r="A419" s="86"/>
      <c r="B419" s="86"/>
      <c r="C419" s="86"/>
      <c r="D419" s="85"/>
      <c r="E419" s="83"/>
      <c r="F419" s="94"/>
      <c r="G419" s="29">
        <v>1000</v>
      </c>
      <c r="H419" s="29"/>
    </row>
    <row r="420" spans="1:8" ht="14.25" customHeight="1" x14ac:dyDescent="0.25">
      <c r="A420" s="86" t="s">
        <v>536</v>
      </c>
      <c r="B420" s="86" t="s">
        <v>1545</v>
      </c>
      <c r="C420" s="86"/>
      <c r="D420" s="85"/>
      <c r="E420" s="81" t="s">
        <v>1550</v>
      </c>
      <c r="F420" s="94">
        <v>42546</v>
      </c>
      <c r="G420" s="29"/>
      <c r="H420" s="29">
        <v>3802</v>
      </c>
    </row>
    <row r="421" spans="1:8" x14ac:dyDescent="0.25">
      <c r="A421" s="86"/>
      <c r="B421" s="86"/>
      <c r="C421" s="86"/>
      <c r="D421" s="85"/>
      <c r="E421" s="82"/>
      <c r="F421" s="94"/>
      <c r="G421" s="29"/>
      <c r="H421" s="29"/>
    </row>
    <row r="422" spans="1:8" x14ac:dyDescent="0.25">
      <c r="A422" s="86"/>
      <c r="B422" s="86"/>
      <c r="C422" s="86"/>
      <c r="D422" s="85"/>
      <c r="E422" s="83"/>
      <c r="F422" s="94"/>
      <c r="G422" s="29">
        <v>2000</v>
      </c>
      <c r="H422" s="29">
        <v>299</v>
      </c>
    </row>
    <row r="423" spans="1:8" ht="14.25" customHeight="1" x14ac:dyDescent="0.25">
      <c r="A423" s="86" t="s">
        <v>537</v>
      </c>
      <c r="B423" s="86" t="s">
        <v>1546</v>
      </c>
      <c r="C423" s="86"/>
      <c r="D423" s="85"/>
      <c r="E423" s="81" t="s">
        <v>1550</v>
      </c>
      <c r="F423" s="94">
        <v>42546</v>
      </c>
      <c r="G423" s="29"/>
      <c r="H423" s="29">
        <v>4004.91</v>
      </c>
    </row>
    <row r="424" spans="1:8" x14ac:dyDescent="0.25">
      <c r="A424" s="86"/>
      <c r="B424" s="86"/>
      <c r="C424" s="86"/>
      <c r="D424" s="85"/>
      <c r="E424" s="82"/>
      <c r="F424" s="94"/>
      <c r="G424" s="29"/>
      <c r="H424" s="29"/>
    </row>
    <row r="425" spans="1:8" x14ac:dyDescent="0.25">
      <c r="A425" s="86"/>
      <c r="B425" s="86"/>
      <c r="C425" s="86"/>
      <c r="D425" s="85"/>
      <c r="E425" s="83"/>
      <c r="F425" s="94"/>
      <c r="G425" s="29">
        <v>2000</v>
      </c>
      <c r="H425" s="29">
        <v>299</v>
      </c>
    </row>
    <row r="426" spans="1:8" ht="14.25" customHeight="1" x14ac:dyDescent="0.25">
      <c r="A426" s="86" t="s">
        <v>531</v>
      </c>
      <c r="B426" s="86" t="s">
        <v>1547</v>
      </c>
      <c r="C426" s="86" t="str">
        <f>UPPER("Martes de crónicas. Cine Debate.")</f>
        <v>MARTES DE CRÓNICAS. CINE DEBATE.</v>
      </c>
      <c r="D426" s="85" t="str">
        <f>UPPER("Película: Sin nombre")</f>
        <v>PELÍCULA: SIN NOMBRE</v>
      </c>
      <c r="E426" s="81" t="s">
        <v>1550</v>
      </c>
      <c r="F426" s="94">
        <v>42528</v>
      </c>
      <c r="G426" s="29"/>
      <c r="H426" s="29">
        <v>0</v>
      </c>
    </row>
    <row r="427" spans="1:8" x14ac:dyDescent="0.25">
      <c r="A427" s="86"/>
      <c r="B427" s="86"/>
      <c r="C427" s="86"/>
      <c r="D427" s="85"/>
      <c r="E427" s="82"/>
      <c r="F427" s="94"/>
      <c r="G427" s="29"/>
      <c r="H427" s="29"/>
    </row>
    <row r="428" spans="1:8" x14ac:dyDescent="0.25">
      <c r="A428" s="86"/>
      <c r="B428" s="86"/>
      <c r="C428" s="86"/>
      <c r="D428" s="85"/>
      <c r="E428" s="83"/>
      <c r="F428" s="94"/>
      <c r="G428" s="29">
        <v>1000</v>
      </c>
      <c r="H428" s="29"/>
    </row>
    <row r="429" spans="1:8" ht="14.25" customHeight="1" x14ac:dyDescent="0.25">
      <c r="A429" s="86" t="s">
        <v>531</v>
      </c>
      <c r="B429" s="86" t="s">
        <v>1542</v>
      </c>
      <c r="C429" s="86" t="str">
        <f>UPPER("Mesa Redonda: Derechos de las personas migrantes")</f>
        <v>MESA REDONDA: DERECHOS DE LAS PERSONAS MIGRANTES</v>
      </c>
      <c r="D429" s="85" t="str">
        <f>UPPER("Derechos de las personas migrantes")</f>
        <v>DERECHOS DE LAS PERSONAS MIGRANTES</v>
      </c>
      <c r="E429" s="81" t="s">
        <v>1550</v>
      </c>
      <c r="F429" s="94">
        <v>42535</v>
      </c>
      <c r="G429" s="29"/>
      <c r="H429" s="29"/>
    </row>
    <row r="430" spans="1:8" x14ac:dyDescent="0.25">
      <c r="A430" s="86"/>
      <c r="B430" s="86"/>
      <c r="C430" s="86"/>
      <c r="D430" s="85"/>
      <c r="E430" s="82"/>
      <c r="F430" s="94"/>
      <c r="G430" s="29"/>
      <c r="H430" s="29"/>
    </row>
    <row r="431" spans="1:8" x14ac:dyDescent="0.25">
      <c r="A431" s="86"/>
      <c r="B431" s="86"/>
      <c r="C431" s="86"/>
      <c r="D431" s="85"/>
      <c r="E431" s="83"/>
      <c r="F431" s="94"/>
      <c r="G431" s="29">
        <v>1000</v>
      </c>
      <c r="H431" s="29"/>
    </row>
    <row r="432" spans="1:8" ht="14.25" customHeight="1" x14ac:dyDescent="0.25">
      <c r="A432" s="86" t="s">
        <v>531</v>
      </c>
      <c r="B432" s="86" t="s">
        <v>1548</v>
      </c>
      <c r="C432" s="86"/>
      <c r="D432" s="85"/>
      <c r="E432" s="81" t="s">
        <v>1550</v>
      </c>
      <c r="F432" s="94">
        <v>42535</v>
      </c>
      <c r="G432" s="29"/>
      <c r="H432" s="29"/>
    </row>
    <row r="433" spans="1:8" x14ac:dyDescent="0.25">
      <c r="A433" s="86"/>
      <c r="B433" s="86"/>
      <c r="C433" s="86"/>
      <c r="D433" s="85"/>
      <c r="E433" s="82"/>
      <c r="F433" s="94"/>
      <c r="G433" s="29"/>
      <c r="H433" s="29"/>
    </row>
    <row r="434" spans="1:8" x14ac:dyDescent="0.25">
      <c r="A434" s="86"/>
      <c r="B434" s="86"/>
      <c r="C434" s="86"/>
      <c r="D434" s="85"/>
      <c r="E434" s="83"/>
      <c r="F434" s="94"/>
      <c r="G434" s="29">
        <v>1000</v>
      </c>
      <c r="H434" s="29"/>
    </row>
    <row r="435" spans="1:8" ht="14.25" customHeight="1" x14ac:dyDescent="0.25">
      <c r="A435" s="86" t="s">
        <v>531</v>
      </c>
      <c r="B435" s="86" t="s">
        <v>1549</v>
      </c>
      <c r="C435" s="86"/>
      <c r="D435" s="85"/>
      <c r="E435" s="81" t="s">
        <v>1550</v>
      </c>
      <c r="F435" s="94">
        <v>42535</v>
      </c>
      <c r="G435" s="29"/>
      <c r="H435" s="29"/>
    </row>
    <row r="436" spans="1:8" x14ac:dyDescent="0.25">
      <c r="A436" s="86"/>
      <c r="B436" s="86"/>
      <c r="C436" s="86"/>
      <c r="D436" s="85"/>
      <c r="E436" s="82"/>
      <c r="F436" s="94"/>
      <c r="G436" s="29"/>
      <c r="H436" s="29"/>
    </row>
    <row r="437" spans="1:8" x14ac:dyDescent="0.25">
      <c r="A437" s="86"/>
      <c r="B437" s="86"/>
      <c r="C437" s="86"/>
      <c r="D437" s="85"/>
      <c r="E437" s="83"/>
      <c r="F437" s="94"/>
      <c r="G437" s="29">
        <v>1000</v>
      </c>
      <c r="H437" s="29"/>
    </row>
    <row r="438" spans="1:8" x14ac:dyDescent="0.25">
      <c r="A438" s="85" t="s">
        <v>538</v>
      </c>
      <c r="B438" s="85" t="s">
        <v>539</v>
      </c>
      <c r="C438" s="85" t="s">
        <v>147</v>
      </c>
      <c r="D438" s="85" t="s">
        <v>178</v>
      </c>
      <c r="E438" s="85" t="s">
        <v>540</v>
      </c>
      <c r="F438" s="85" t="s">
        <v>322</v>
      </c>
      <c r="G438" s="30">
        <v>0</v>
      </c>
      <c r="H438" s="30">
        <v>0</v>
      </c>
    </row>
    <row r="439" spans="1:8" x14ac:dyDescent="0.25">
      <c r="A439" s="91"/>
      <c r="B439" s="85"/>
      <c r="C439" s="85"/>
      <c r="D439" s="85"/>
      <c r="E439" s="85"/>
      <c r="F439" s="91"/>
      <c r="G439" s="30">
        <v>2000</v>
      </c>
      <c r="H439" s="30">
        <v>0</v>
      </c>
    </row>
    <row r="440" spans="1:8" x14ac:dyDescent="0.25">
      <c r="A440" s="85" t="s">
        <v>541</v>
      </c>
      <c r="B440" s="85" t="s">
        <v>542</v>
      </c>
      <c r="C440" s="85" t="s">
        <v>147</v>
      </c>
      <c r="D440" s="85" t="s">
        <v>178</v>
      </c>
      <c r="E440" s="85" t="s">
        <v>540</v>
      </c>
      <c r="F440" s="85" t="s">
        <v>152</v>
      </c>
      <c r="G440" s="30">
        <v>2374</v>
      </c>
      <c r="H440" s="30">
        <v>3875</v>
      </c>
    </row>
    <row r="441" spans="1:8" x14ac:dyDescent="0.25">
      <c r="A441" s="91"/>
      <c r="B441" s="85"/>
      <c r="C441" s="85"/>
      <c r="D441" s="85"/>
      <c r="E441" s="85"/>
      <c r="F441" s="91"/>
      <c r="G441" s="30">
        <v>2000</v>
      </c>
      <c r="H441" s="30">
        <v>0</v>
      </c>
    </row>
    <row r="442" spans="1:8" x14ac:dyDescent="0.25">
      <c r="A442" s="85" t="s">
        <v>543</v>
      </c>
      <c r="B442" s="85" t="s">
        <v>544</v>
      </c>
      <c r="C442" s="85" t="s">
        <v>147</v>
      </c>
      <c r="D442" s="85" t="s">
        <v>178</v>
      </c>
      <c r="E442" s="85" t="s">
        <v>540</v>
      </c>
      <c r="F442" s="85" t="s">
        <v>157</v>
      </c>
      <c r="G442" s="30">
        <v>1054</v>
      </c>
      <c r="H442" s="30">
        <v>3707</v>
      </c>
    </row>
    <row r="443" spans="1:8" x14ac:dyDescent="0.25">
      <c r="A443" s="91"/>
      <c r="B443" s="85"/>
      <c r="C443" s="85"/>
      <c r="D443" s="85"/>
      <c r="E443" s="85"/>
      <c r="F443" s="91"/>
      <c r="G443" s="30">
        <v>1894</v>
      </c>
      <c r="H443" s="30">
        <v>0</v>
      </c>
    </row>
    <row r="444" spans="1:8" x14ac:dyDescent="0.25">
      <c r="A444" s="85" t="s">
        <v>545</v>
      </c>
      <c r="B444" s="85" t="s">
        <v>546</v>
      </c>
      <c r="C444" s="85" t="s">
        <v>147</v>
      </c>
      <c r="D444" s="85" t="s">
        <v>178</v>
      </c>
      <c r="E444" s="85" t="s">
        <v>540</v>
      </c>
      <c r="F444" s="85" t="s">
        <v>162</v>
      </c>
      <c r="G444" s="30">
        <v>0</v>
      </c>
      <c r="H444" s="30">
        <v>0</v>
      </c>
    </row>
    <row r="445" spans="1:8" x14ac:dyDescent="0.25">
      <c r="A445" s="91"/>
      <c r="B445" s="85"/>
      <c r="C445" s="85"/>
      <c r="D445" s="85"/>
      <c r="E445" s="85"/>
      <c r="F445" s="91"/>
      <c r="G445" s="30">
        <v>2000</v>
      </c>
      <c r="H445" s="30">
        <v>0</v>
      </c>
    </row>
    <row r="446" spans="1:8" x14ac:dyDescent="0.25">
      <c r="A446" s="85" t="s">
        <v>547</v>
      </c>
      <c r="B446" s="85" t="s">
        <v>548</v>
      </c>
      <c r="C446" s="85" t="s">
        <v>1531</v>
      </c>
      <c r="D446" s="85" t="s">
        <v>549</v>
      </c>
      <c r="E446" s="85" t="s">
        <v>540</v>
      </c>
      <c r="F446" s="85" t="s">
        <v>550</v>
      </c>
      <c r="G446" s="30">
        <v>0</v>
      </c>
      <c r="H446" s="30">
        <v>0</v>
      </c>
    </row>
    <row r="447" spans="1:8" x14ac:dyDescent="0.25">
      <c r="A447" s="91"/>
      <c r="B447" s="85"/>
      <c r="C447" s="85"/>
      <c r="D447" s="85"/>
      <c r="E447" s="85"/>
      <c r="F447" s="91"/>
      <c r="G447" s="30">
        <v>0</v>
      </c>
      <c r="H447" s="30">
        <v>0</v>
      </c>
    </row>
    <row r="448" spans="1:8" x14ac:dyDescent="0.25">
      <c r="A448" s="85" t="s">
        <v>551</v>
      </c>
      <c r="B448" s="85" t="s">
        <v>552</v>
      </c>
      <c r="C448" s="85" t="s">
        <v>553</v>
      </c>
      <c r="D448" s="85" t="s">
        <v>554</v>
      </c>
      <c r="E448" s="85" t="s">
        <v>540</v>
      </c>
      <c r="F448" s="85" t="s">
        <v>78</v>
      </c>
      <c r="G448" s="30">
        <v>0</v>
      </c>
      <c r="H448" s="30">
        <v>0</v>
      </c>
    </row>
    <row r="449" spans="1:8" x14ac:dyDescent="0.25">
      <c r="A449" s="91"/>
      <c r="B449" s="85"/>
      <c r="C449" s="85"/>
      <c r="D449" s="85"/>
      <c r="E449" s="85"/>
      <c r="F449" s="91"/>
      <c r="G449" s="30">
        <v>1000</v>
      </c>
      <c r="H449" s="30">
        <v>0</v>
      </c>
    </row>
    <row r="450" spans="1:8" x14ac:dyDescent="0.25">
      <c r="A450" s="85" t="s">
        <v>555</v>
      </c>
      <c r="B450" s="85" t="s">
        <v>556</v>
      </c>
      <c r="C450" s="85" t="s">
        <v>553</v>
      </c>
      <c r="D450" s="85" t="s">
        <v>554</v>
      </c>
      <c r="E450" s="85" t="s">
        <v>540</v>
      </c>
      <c r="F450" s="85" t="s">
        <v>78</v>
      </c>
      <c r="G450" s="30">
        <v>0</v>
      </c>
      <c r="H450" s="30">
        <v>0</v>
      </c>
    </row>
    <row r="451" spans="1:8" x14ac:dyDescent="0.25">
      <c r="A451" s="91"/>
      <c r="B451" s="85"/>
      <c r="C451" s="85"/>
      <c r="D451" s="85"/>
      <c r="E451" s="85"/>
      <c r="F451" s="91"/>
      <c r="G451" s="30">
        <v>1000</v>
      </c>
      <c r="H451" s="30">
        <v>0</v>
      </c>
    </row>
    <row r="452" spans="1:8" x14ac:dyDescent="0.25">
      <c r="A452" s="85" t="s">
        <v>557</v>
      </c>
      <c r="B452" s="85" t="s">
        <v>558</v>
      </c>
      <c r="C452" s="85" t="s">
        <v>553</v>
      </c>
      <c r="D452" s="85" t="s">
        <v>554</v>
      </c>
      <c r="E452" s="85" t="s">
        <v>540</v>
      </c>
      <c r="F452" s="85" t="s">
        <v>78</v>
      </c>
      <c r="G452" s="30">
        <v>0</v>
      </c>
      <c r="H452" s="30">
        <v>0</v>
      </c>
    </row>
    <row r="453" spans="1:8" x14ac:dyDescent="0.25">
      <c r="A453" s="91"/>
      <c r="B453" s="85"/>
      <c r="C453" s="85"/>
      <c r="D453" s="85"/>
      <c r="E453" s="85"/>
      <c r="F453" s="91"/>
      <c r="G453" s="30">
        <v>1000</v>
      </c>
      <c r="H453" s="30">
        <v>0</v>
      </c>
    </row>
    <row r="454" spans="1:8" x14ac:dyDescent="0.25">
      <c r="A454" s="85" t="s">
        <v>559</v>
      </c>
      <c r="B454" s="85" t="s">
        <v>560</v>
      </c>
      <c r="C454" s="85" t="s">
        <v>120</v>
      </c>
      <c r="D454" s="85" t="s">
        <v>561</v>
      </c>
      <c r="E454" s="85" t="s">
        <v>540</v>
      </c>
      <c r="F454" s="85" t="s">
        <v>334</v>
      </c>
      <c r="G454" s="30">
        <v>0</v>
      </c>
      <c r="H454" s="30">
        <v>0</v>
      </c>
    </row>
    <row r="455" spans="1:8" x14ac:dyDescent="0.25">
      <c r="A455" s="91"/>
      <c r="B455" s="85"/>
      <c r="C455" s="85"/>
      <c r="D455" s="85"/>
      <c r="E455" s="85"/>
      <c r="F455" s="91"/>
      <c r="G455" s="30">
        <v>1000</v>
      </c>
      <c r="H455" s="30">
        <v>0</v>
      </c>
    </row>
    <row r="456" spans="1:8" ht="30" customHeight="1" x14ac:dyDescent="0.25">
      <c r="A456" s="85" t="s">
        <v>562</v>
      </c>
      <c r="B456" s="85" t="s">
        <v>313</v>
      </c>
      <c r="C456" s="85" t="s">
        <v>1532</v>
      </c>
      <c r="D456" s="85" t="s">
        <v>563</v>
      </c>
      <c r="E456" s="85" t="s">
        <v>540</v>
      </c>
      <c r="F456" s="85" t="s">
        <v>110</v>
      </c>
      <c r="G456" s="30">
        <v>0</v>
      </c>
      <c r="H456" s="30">
        <v>0</v>
      </c>
    </row>
    <row r="457" spans="1:8" ht="30" customHeight="1" x14ac:dyDescent="0.25">
      <c r="A457" s="91"/>
      <c r="B457" s="85"/>
      <c r="C457" s="85"/>
      <c r="D457" s="85"/>
      <c r="E457" s="85"/>
      <c r="F457" s="91"/>
      <c r="G457" s="30">
        <v>0</v>
      </c>
      <c r="H457" s="30">
        <v>0</v>
      </c>
    </row>
    <row r="458" spans="1:8" ht="30" customHeight="1" x14ac:dyDescent="0.25">
      <c r="A458" s="85" t="s">
        <v>564</v>
      </c>
      <c r="B458" s="85" t="s">
        <v>565</v>
      </c>
      <c r="C458" s="85" t="s">
        <v>566</v>
      </c>
      <c r="D458" s="85" t="s">
        <v>567</v>
      </c>
      <c r="E458" s="85" t="s">
        <v>540</v>
      </c>
      <c r="F458" s="85" t="s">
        <v>112</v>
      </c>
      <c r="G458" s="30">
        <v>0</v>
      </c>
      <c r="H458" s="30">
        <v>0</v>
      </c>
    </row>
    <row r="459" spans="1:8" ht="30" customHeight="1" x14ac:dyDescent="0.25">
      <c r="A459" s="91"/>
      <c r="B459" s="85"/>
      <c r="C459" s="85"/>
      <c r="D459" s="85"/>
      <c r="E459" s="85"/>
      <c r="F459" s="91"/>
      <c r="G459" s="30">
        <v>1000</v>
      </c>
      <c r="H459" s="30">
        <v>0</v>
      </c>
    </row>
    <row r="460" spans="1:8" x14ac:dyDescent="0.25">
      <c r="A460" s="85" t="s">
        <v>568</v>
      </c>
      <c r="B460" s="85" t="s">
        <v>569</v>
      </c>
      <c r="C460" s="85" t="s">
        <v>120</v>
      </c>
      <c r="D460" s="85" t="s">
        <v>570</v>
      </c>
      <c r="E460" s="85" t="s">
        <v>540</v>
      </c>
      <c r="F460" s="85" t="s">
        <v>571</v>
      </c>
      <c r="G460" s="30">
        <v>0</v>
      </c>
      <c r="H460" s="30">
        <v>0</v>
      </c>
    </row>
    <row r="461" spans="1:8" x14ac:dyDescent="0.25">
      <c r="A461" s="91"/>
      <c r="B461" s="85"/>
      <c r="C461" s="85"/>
      <c r="D461" s="85"/>
      <c r="E461" s="85"/>
      <c r="F461" s="91"/>
      <c r="G461" s="30">
        <v>1000</v>
      </c>
      <c r="H461" s="30">
        <v>0</v>
      </c>
    </row>
    <row r="462" spans="1:8" ht="30" customHeight="1" x14ac:dyDescent="0.25">
      <c r="A462" s="85" t="s">
        <v>572</v>
      </c>
      <c r="B462" s="85" t="s">
        <v>573</v>
      </c>
      <c r="C462" s="85" t="s">
        <v>1533</v>
      </c>
      <c r="D462" s="85" t="s">
        <v>574</v>
      </c>
      <c r="E462" s="85" t="s">
        <v>540</v>
      </c>
      <c r="F462" s="85" t="s">
        <v>226</v>
      </c>
      <c r="G462" s="30">
        <v>0</v>
      </c>
      <c r="H462" s="30">
        <v>0</v>
      </c>
    </row>
    <row r="463" spans="1:8" ht="30" customHeight="1" x14ac:dyDescent="0.25">
      <c r="A463" s="91"/>
      <c r="B463" s="85"/>
      <c r="C463" s="85"/>
      <c r="D463" s="85"/>
      <c r="E463" s="85"/>
      <c r="F463" s="91"/>
      <c r="G463" s="30">
        <v>0</v>
      </c>
      <c r="H463" s="30">
        <v>0</v>
      </c>
    </row>
    <row r="464" spans="1:8" ht="42.75" x14ac:dyDescent="0.25">
      <c r="A464" s="3" t="s">
        <v>575</v>
      </c>
      <c r="B464" s="1" t="s">
        <v>576</v>
      </c>
      <c r="C464" s="1" t="s">
        <v>57</v>
      </c>
      <c r="D464" s="1" t="s">
        <v>577</v>
      </c>
      <c r="E464" s="1" t="s">
        <v>578</v>
      </c>
      <c r="F464" s="7" t="s">
        <v>579</v>
      </c>
      <c r="G464" s="12" t="s">
        <v>580</v>
      </c>
      <c r="H464" s="12" t="s">
        <v>581</v>
      </c>
    </row>
    <row r="465" spans="1:8" ht="42.75" x14ac:dyDescent="0.25">
      <c r="A465" s="3" t="s">
        <v>582</v>
      </c>
      <c r="B465" s="1" t="s">
        <v>583</v>
      </c>
      <c r="C465" s="1" t="s">
        <v>57</v>
      </c>
      <c r="D465" s="1" t="s">
        <v>584</v>
      </c>
      <c r="E465" s="1" t="s">
        <v>578</v>
      </c>
      <c r="F465" s="7" t="s">
        <v>585</v>
      </c>
      <c r="G465" s="12" t="s">
        <v>586</v>
      </c>
      <c r="H465" s="12" t="s">
        <v>587</v>
      </c>
    </row>
    <row r="466" spans="1:8" ht="42.75" x14ac:dyDescent="0.25">
      <c r="A466" s="3" t="s">
        <v>588</v>
      </c>
      <c r="B466" s="1" t="s">
        <v>589</v>
      </c>
      <c r="C466" s="1" t="s">
        <v>57</v>
      </c>
      <c r="D466" s="1" t="s">
        <v>590</v>
      </c>
      <c r="E466" s="1" t="s">
        <v>578</v>
      </c>
      <c r="F466" s="7" t="s">
        <v>591</v>
      </c>
      <c r="G466" s="12" t="s">
        <v>592</v>
      </c>
      <c r="H466" s="12" t="s">
        <v>593</v>
      </c>
    </row>
    <row r="467" spans="1:8" ht="28.5" x14ac:dyDescent="0.25">
      <c r="A467" s="3" t="s">
        <v>594</v>
      </c>
      <c r="B467" s="1" t="s">
        <v>595</v>
      </c>
      <c r="C467" s="1" t="s">
        <v>596</v>
      </c>
      <c r="D467" s="1" t="s">
        <v>597</v>
      </c>
      <c r="E467" s="1" t="s">
        <v>578</v>
      </c>
      <c r="F467" s="6">
        <v>7</v>
      </c>
      <c r="G467" s="12" t="s">
        <v>598</v>
      </c>
      <c r="H467" s="12" t="s">
        <v>599</v>
      </c>
    </row>
    <row r="468" spans="1:8" ht="42.75" x14ac:dyDescent="0.25">
      <c r="A468" s="3" t="s">
        <v>594</v>
      </c>
      <c r="B468" s="1" t="s">
        <v>600</v>
      </c>
      <c r="C468" s="1" t="s">
        <v>601</v>
      </c>
      <c r="D468" s="1" t="s">
        <v>597</v>
      </c>
      <c r="E468" s="1" t="s">
        <v>578</v>
      </c>
      <c r="F468" s="6">
        <v>14</v>
      </c>
      <c r="G468" s="12" t="s">
        <v>602</v>
      </c>
      <c r="H468" s="12" t="s">
        <v>599</v>
      </c>
    </row>
    <row r="469" spans="1:8" ht="42.75" x14ac:dyDescent="0.25">
      <c r="A469" s="1" t="s">
        <v>594</v>
      </c>
      <c r="B469" s="1" t="s">
        <v>603</v>
      </c>
      <c r="C469" s="1" t="s">
        <v>601</v>
      </c>
      <c r="D469" s="1" t="s">
        <v>597</v>
      </c>
      <c r="E469" s="1" t="s">
        <v>578</v>
      </c>
      <c r="F469" s="6">
        <v>14</v>
      </c>
      <c r="G469" s="12" t="s">
        <v>604</v>
      </c>
      <c r="H469" s="12" t="s">
        <v>605</v>
      </c>
    </row>
    <row r="470" spans="1:8" ht="42.75" x14ac:dyDescent="0.25">
      <c r="A470" s="1" t="s">
        <v>594</v>
      </c>
      <c r="B470" s="1" t="s">
        <v>606</v>
      </c>
      <c r="C470" s="1" t="s">
        <v>601</v>
      </c>
      <c r="D470" s="1" t="s">
        <v>597</v>
      </c>
      <c r="E470" s="1" t="s">
        <v>578</v>
      </c>
      <c r="F470" s="6">
        <v>14</v>
      </c>
      <c r="G470" s="12" t="s">
        <v>604</v>
      </c>
      <c r="H470" s="12" t="s">
        <v>607</v>
      </c>
    </row>
    <row r="471" spans="1:8" ht="42.75" x14ac:dyDescent="0.25">
      <c r="A471" s="3" t="s">
        <v>594</v>
      </c>
      <c r="B471" s="1" t="s">
        <v>608</v>
      </c>
      <c r="C471" s="1" t="s">
        <v>601</v>
      </c>
      <c r="D471" s="1" t="s">
        <v>597</v>
      </c>
      <c r="E471" s="1" t="s">
        <v>578</v>
      </c>
      <c r="F471" s="1">
        <v>14</v>
      </c>
      <c r="G471" s="12" t="s">
        <v>604</v>
      </c>
      <c r="H471" s="12" t="s">
        <v>599</v>
      </c>
    </row>
    <row r="472" spans="1:8" ht="71.25" x14ac:dyDescent="0.25">
      <c r="A472" s="3" t="s">
        <v>594</v>
      </c>
      <c r="B472" s="1" t="s">
        <v>609</v>
      </c>
      <c r="C472" s="1" t="s">
        <v>610</v>
      </c>
      <c r="D472" s="1" t="s">
        <v>611</v>
      </c>
      <c r="E472" s="1" t="s">
        <v>578</v>
      </c>
      <c r="F472" s="6">
        <v>15</v>
      </c>
      <c r="G472" s="12" t="s">
        <v>598</v>
      </c>
      <c r="H472" s="12" t="s">
        <v>612</v>
      </c>
    </row>
    <row r="473" spans="1:8" ht="71.25" x14ac:dyDescent="0.25">
      <c r="A473" s="3" t="s">
        <v>594</v>
      </c>
      <c r="B473" s="1" t="s">
        <v>613</v>
      </c>
      <c r="C473" s="1" t="s">
        <v>610</v>
      </c>
      <c r="D473" s="1" t="s">
        <v>611</v>
      </c>
      <c r="E473" s="1" t="s">
        <v>578</v>
      </c>
      <c r="F473" s="6">
        <v>15</v>
      </c>
      <c r="G473" s="12" t="s">
        <v>602</v>
      </c>
      <c r="H473" s="12" t="s">
        <v>599</v>
      </c>
    </row>
    <row r="474" spans="1:8" ht="28.5" x14ac:dyDescent="0.25">
      <c r="A474" s="3" t="s">
        <v>594</v>
      </c>
      <c r="B474" s="1" t="s">
        <v>614</v>
      </c>
      <c r="C474" s="1" t="s">
        <v>615</v>
      </c>
      <c r="D474" s="1" t="s">
        <v>616</v>
      </c>
      <c r="E474" s="1" t="s">
        <v>578</v>
      </c>
      <c r="F474" s="6">
        <v>16</v>
      </c>
      <c r="G474" s="12" t="s">
        <v>598</v>
      </c>
      <c r="H474" s="12" t="s">
        <v>599</v>
      </c>
    </row>
    <row r="475" spans="1:8" ht="42.75" x14ac:dyDescent="0.25">
      <c r="A475" s="3" t="s">
        <v>617</v>
      </c>
      <c r="B475" s="1" t="s">
        <v>92</v>
      </c>
      <c r="C475" s="1" t="s">
        <v>618</v>
      </c>
      <c r="D475" s="1" t="s">
        <v>619</v>
      </c>
      <c r="E475" s="1" t="s">
        <v>578</v>
      </c>
      <c r="F475" s="6" t="s">
        <v>620</v>
      </c>
      <c r="G475" s="12" t="s">
        <v>621</v>
      </c>
      <c r="H475" s="12" t="s">
        <v>622</v>
      </c>
    </row>
    <row r="476" spans="1:8" ht="42.75" x14ac:dyDescent="0.25">
      <c r="A476" s="3" t="s">
        <v>623</v>
      </c>
      <c r="B476" s="1" t="s">
        <v>624</v>
      </c>
      <c r="C476" s="1" t="s">
        <v>625</v>
      </c>
      <c r="D476" s="1" t="s">
        <v>626</v>
      </c>
      <c r="E476" s="1" t="s">
        <v>578</v>
      </c>
      <c r="F476" s="6">
        <v>24</v>
      </c>
      <c r="G476" s="12" t="s">
        <v>598</v>
      </c>
      <c r="H476" s="12" t="s">
        <v>627</v>
      </c>
    </row>
    <row r="477" spans="1:8" ht="39.950000000000003" customHeight="1" x14ac:dyDescent="0.25">
      <c r="A477" s="86" t="s">
        <v>628</v>
      </c>
      <c r="B477" s="84" t="s">
        <v>629</v>
      </c>
      <c r="C477" s="84" t="s">
        <v>1555</v>
      </c>
      <c r="D477" s="84" t="s">
        <v>630</v>
      </c>
      <c r="E477" s="84" t="s">
        <v>631</v>
      </c>
      <c r="F477" s="84">
        <v>1</v>
      </c>
      <c r="G477" s="31">
        <v>0</v>
      </c>
      <c r="H477" s="31">
        <v>0</v>
      </c>
    </row>
    <row r="478" spans="1:8" ht="39.950000000000003" customHeight="1" x14ac:dyDescent="0.25">
      <c r="A478" s="86"/>
      <c r="B478" s="84"/>
      <c r="C478" s="84"/>
      <c r="D478" s="84"/>
      <c r="E478" s="84"/>
      <c r="F478" s="84"/>
      <c r="G478" s="31">
        <v>531</v>
      </c>
      <c r="H478" s="31">
        <v>0</v>
      </c>
    </row>
    <row r="479" spans="1:8" ht="39.950000000000003" customHeight="1" x14ac:dyDescent="0.25">
      <c r="A479" s="86" t="s">
        <v>632</v>
      </c>
      <c r="B479" s="84" t="s">
        <v>633</v>
      </c>
      <c r="C479" s="84" t="s">
        <v>1555</v>
      </c>
      <c r="D479" s="84" t="s">
        <v>630</v>
      </c>
      <c r="E479" s="84" t="s">
        <v>631</v>
      </c>
      <c r="F479" s="84">
        <v>1</v>
      </c>
      <c r="G479" s="32">
        <v>0</v>
      </c>
      <c r="H479" s="32">
        <v>0</v>
      </c>
    </row>
    <row r="480" spans="1:8" ht="39.950000000000003" customHeight="1" x14ac:dyDescent="0.25">
      <c r="A480" s="86"/>
      <c r="B480" s="84"/>
      <c r="C480" s="84"/>
      <c r="D480" s="84"/>
      <c r="E480" s="84"/>
      <c r="F480" s="84"/>
      <c r="G480" s="32">
        <v>531</v>
      </c>
      <c r="H480" s="32">
        <v>0</v>
      </c>
    </row>
    <row r="481" spans="1:8" ht="39.950000000000003" customHeight="1" x14ac:dyDescent="0.25">
      <c r="A481" s="86" t="s">
        <v>634</v>
      </c>
      <c r="B481" s="84" t="s">
        <v>635</v>
      </c>
      <c r="C481" s="84" t="s">
        <v>120</v>
      </c>
      <c r="D481" s="84" t="s">
        <v>636</v>
      </c>
      <c r="E481" s="84" t="s">
        <v>631</v>
      </c>
      <c r="F481" s="117">
        <v>1</v>
      </c>
      <c r="G481" s="32">
        <v>0</v>
      </c>
      <c r="H481" s="32">
        <v>0</v>
      </c>
    </row>
    <row r="482" spans="1:8" ht="39.950000000000003" customHeight="1" x14ac:dyDescent="0.25">
      <c r="A482" s="86"/>
      <c r="B482" s="84"/>
      <c r="C482" s="84"/>
      <c r="D482" s="84"/>
      <c r="E482" s="84"/>
      <c r="F482" s="117"/>
      <c r="G482" s="32">
        <v>1000</v>
      </c>
      <c r="H482" s="32">
        <v>0</v>
      </c>
    </row>
    <row r="483" spans="1:8" ht="39.950000000000003" customHeight="1" x14ac:dyDescent="0.25">
      <c r="A483" s="86" t="s">
        <v>637</v>
      </c>
      <c r="B483" s="84" t="s">
        <v>638</v>
      </c>
      <c r="C483" s="84" t="s">
        <v>120</v>
      </c>
      <c r="D483" s="84" t="s">
        <v>434</v>
      </c>
      <c r="E483" s="84" t="s">
        <v>631</v>
      </c>
      <c r="F483" s="117">
        <v>1</v>
      </c>
      <c r="G483" s="32">
        <v>0</v>
      </c>
      <c r="H483" s="32">
        <v>0</v>
      </c>
    </row>
    <row r="484" spans="1:8" ht="39.950000000000003" customHeight="1" x14ac:dyDescent="0.25">
      <c r="A484" s="86"/>
      <c r="B484" s="84"/>
      <c r="C484" s="84"/>
      <c r="D484" s="84"/>
      <c r="E484" s="84"/>
      <c r="F484" s="117"/>
      <c r="G484" s="32">
        <v>510</v>
      </c>
      <c r="H484" s="32">
        <v>0</v>
      </c>
    </row>
    <row r="485" spans="1:8" ht="39.950000000000003" customHeight="1" x14ac:dyDescent="0.25">
      <c r="A485" s="86" t="s">
        <v>639</v>
      </c>
      <c r="B485" s="84" t="s">
        <v>640</v>
      </c>
      <c r="C485" s="84" t="s">
        <v>641</v>
      </c>
      <c r="D485" s="84" t="s">
        <v>148</v>
      </c>
      <c r="E485" s="84" t="s">
        <v>631</v>
      </c>
      <c r="F485" s="117">
        <v>2</v>
      </c>
      <c r="G485" s="32">
        <v>1740</v>
      </c>
      <c r="H485" s="32">
        <v>2744</v>
      </c>
    </row>
    <row r="486" spans="1:8" ht="39.950000000000003" customHeight="1" x14ac:dyDescent="0.25">
      <c r="A486" s="86"/>
      <c r="B486" s="84"/>
      <c r="C486" s="84"/>
      <c r="D486" s="84"/>
      <c r="E486" s="84"/>
      <c r="F486" s="117"/>
      <c r="G486" s="32">
        <v>1211</v>
      </c>
      <c r="H486" s="32">
        <v>0</v>
      </c>
    </row>
    <row r="487" spans="1:8" ht="39.950000000000003" customHeight="1" x14ac:dyDescent="0.25">
      <c r="A487" s="86" t="s">
        <v>642</v>
      </c>
      <c r="B487" s="84" t="s">
        <v>643</v>
      </c>
      <c r="C487" s="84" t="s">
        <v>641</v>
      </c>
      <c r="D487" s="84" t="s">
        <v>148</v>
      </c>
      <c r="E487" s="84" t="s">
        <v>631</v>
      </c>
      <c r="F487" s="117">
        <v>1</v>
      </c>
      <c r="G487" s="32">
        <v>0</v>
      </c>
      <c r="H487" s="32">
        <v>0</v>
      </c>
    </row>
    <row r="488" spans="1:8" ht="39.950000000000003" customHeight="1" x14ac:dyDescent="0.25">
      <c r="A488" s="86"/>
      <c r="B488" s="84"/>
      <c r="C488" s="84"/>
      <c r="D488" s="84"/>
      <c r="E488" s="84"/>
      <c r="F488" s="117"/>
      <c r="G488" s="32">
        <v>0</v>
      </c>
      <c r="H488" s="32">
        <v>0</v>
      </c>
    </row>
    <row r="489" spans="1:8" ht="39.950000000000003" customHeight="1" x14ac:dyDescent="0.25">
      <c r="A489" s="86" t="s">
        <v>644</v>
      </c>
      <c r="B489" s="84" t="s">
        <v>645</v>
      </c>
      <c r="C489" s="84" t="s">
        <v>641</v>
      </c>
      <c r="D489" s="84" t="s">
        <v>148</v>
      </c>
      <c r="E489" s="84" t="s">
        <v>631</v>
      </c>
      <c r="F489" s="117">
        <v>1</v>
      </c>
      <c r="G489" s="32">
        <v>0</v>
      </c>
      <c r="H489" s="32">
        <v>0</v>
      </c>
    </row>
    <row r="490" spans="1:8" ht="39.950000000000003" customHeight="1" x14ac:dyDescent="0.25">
      <c r="A490" s="86"/>
      <c r="B490" s="84"/>
      <c r="C490" s="84"/>
      <c r="D490" s="84"/>
      <c r="E490" s="84"/>
      <c r="F490" s="117"/>
      <c r="G490" s="32">
        <v>1000</v>
      </c>
      <c r="H490" s="32">
        <v>0</v>
      </c>
    </row>
    <row r="491" spans="1:8" ht="39.950000000000003" customHeight="1" x14ac:dyDescent="0.25">
      <c r="A491" s="86" t="s">
        <v>646</v>
      </c>
      <c r="B491" s="84" t="s">
        <v>647</v>
      </c>
      <c r="C491" s="84" t="s">
        <v>641</v>
      </c>
      <c r="D491" s="84" t="s">
        <v>148</v>
      </c>
      <c r="E491" s="84" t="s">
        <v>631</v>
      </c>
      <c r="F491" s="117">
        <v>1</v>
      </c>
      <c r="G491" s="32">
        <v>0</v>
      </c>
      <c r="H491" s="32">
        <v>0</v>
      </c>
    </row>
    <row r="492" spans="1:8" ht="39.950000000000003" customHeight="1" x14ac:dyDescent="0.25">
      <c r="A492" s="86"/>
      <c r="B492" s="84"/>
      <c r="C492" s="84"/>
      <c r="D492" s="84"/>
      <c r="E492" s="84"/>
      <c r="F492" s="117"/>
      <c r="G492" s="32">
        <v>0</v>
      </c>
      <c r="H492" s="32">
        <v>0</v>
      </c>
    </row>
    <row r="493" spans="1:8" ht="39.950000000000003" customHeight="1" x14ac:dyDescent="0.25">
      <c r="A493" s="86" t="s">
        <v>648</v>
      </c>
      <c r="B493" s="84" t="s">
        <v>649</v>
      </c>
      <c r="C493" s="84" t="s">
        <v>641</v>
      </c>
      <c r="D493" s="84" t="s">
        <v>148</v>
      </c>
      <c r="E493" s="84" t="s">
        <v>631</v>
      </c>
      <c r="F493" s="117">
        <v>1</v>
      </c>
      <c r="G493" s="32">
        <v>0</v>
      </c>
      <c r="H493" s="32">
        <v>0</v>
      </c>
    </row>
    <row r="494" spans="1:8" ht="39.950000000000003" customHeight="1" x14ac:dyDescent="0.25">
      <c r="A494" s="86"/>
      <c r="B494" s="84"/>
      <c r="C494" s="84"/>
      <c r="D494" s="84"/>
      <c r="E494" s="84"/>
      <c r="F494" s="117"/>
      <c r="G494" s="32">
        <v>0</v>
      </c>
      <c r="H494" s="32">
        <v>0</v>
      </c>
    </row>
    <row r="495" spans="1:8" ht="39.950000000000003" customHeight="1" x14ac:dyDescent="0.25">
      <c r="A495" s="86" t="s">
        <v>650</v>
      </c>
      <c r="B495" s="84" t="s">
        <v>651</v>
      </c>
      <c r="C495" s="84" t="s">
        <v>641</v>
      </c>
      <c r="D495" s="84" t="s">
        <v>148</v>
      </c>
      <c r="E495" s="84" t="s">
        <v>631</v>
      </c>
      <c r="F495" s="117">
        <v>1</v>
      </c>
      <c r="G495" s="32">
        <v>0</v>
      </c>
      <c r="H495" s="32">
        <v>0</v>
      </c>
    </row>
    <row r="496" spans="1:8" ht="39.950000000000003" customHeight="1" x14ac:dyDescent="0.25">
      <c r="A496" s="86"/>
      <c r="B496" s="84"/>
      <c r="C496" s="84"/>
      <c r="D496" s="84"/>
      <c r="E496" s="84"/>
      <c r="F496" s="117"/>
      <c r="G496" s="32">
        <v>0</v>
      </c>
      <c r="H496" s="32">
        <v>0</v>
      </c>
    </row>
    <row r="497" spans="1:8" ht="39.950000000000003" customHeight="1" x14ac:dyDescent="0.25">
      <c r="A497" s="86" t="s">
        <v>652</v>
      </c>
      <c r="B497" s="84" t="s">
        <v>653</v>
      </c>
      <c r="C497" s="84" t="s">
        <v>641</v>
      </c>
      <c r="D497" s="84" t="s">
        <v>148</v>
      </c>
      <c r="E497" s="84" t="s">
        <v>631</v>
      </c>
      <c r="F497" s="117">
        <v>1</v>
      </c>
      <c r="G497" s="32">
        <v>0</v>
      </c>
      <c r="H497" s="32">
        <v>0</v>
      </c>
    </row>
    <row r="498" spans="1:8" ht="39.950000000000003" customHeight="1" x14ac:dyDescent="0.25">
      <c r="A498" s="86"/>
      <c r="B498" s="84"/>
      <c r="C498" s="84"/>
      <c r="D498" s="84"/>
      <c r="E498" s="84"/>
      <c r="F498" s="117"/>
      <c r="G498" s="32">
        <v>0</v>
      </c>
      <c r="H498" s="32">
        <v>0</v>
      </c>
    </row>
    <row r="499" spans="1:8" ht="39.950000000000003" customHeight="1" x14ac:dyDescent="0.25">
      <c r="A499" s="86" t="s">
        <v>654</v>
      </c>
      <c r="B499" s="84" t="s">
        <v>655</v>
      </c>
      <c r="C499" s="84" t="s">
        <v>124</v>
      </c>
      <c r="D499" s="84" t="s">
        <v>173</v>
      </c>
      <c r="E499" s="84" t="s">
        <v>631</v>
      </c>
      <c r="F499" s="117">
        <v>2</v>
      </c>
      <c r="G499" s="32">
        <v>0</v>
      </c>
      <c r="H499" s="32">
        <v>0</v>
      </c>
    </row>
    <row r="500" spans="1:8" ht="39.950000000000003" customHeight="1" x14ac:dyDescent="0.25">
      <c r="A500" s="86"/>
      <c r="B500" s="84"/>
      <c r="C500" s="84"/>
      <c r="D500" s="84"/>
      <c r="E500" s="84"/>
      <c r="F500" s="117"/>
      <c r="G500" s="32">
        <v>0</v>
      </c>
      <c r="H500" s="32">
        <v>0</v>
      </c>
    </row>
    <row r="501" spans="1:8" ht="39.950000000000003" customHeight="1" x14ac:dyDescent="0.25">
      <c r="A501" s="86" t="s">
        <v>656</v>
      </c>
      <c r="B501" s="84" t="s">
        <v>657</v>
      </c>
      <c r="C501" s="84" t="s">
        <v>124</v>
      </c>
      <c r="D501" s="84" t="s">
        <v>173</v>
      </c>
      <c r="E501" s="84" t="s">
        <v>631</v>
      </c>
      <c r="F501" s="117">
        <v>2</v>
      </c>
      <c r="G501" s="32">
        <v>0</v>
      </c>
      <c r="H501" s="32">
        <v>0</v>
      </c>
    </row>
    <row r="502" spans="1:8" ht="39.950000000000003" customHeight="1" x14ac:dyDescent="0.25">
      <c r="A502" s="86"/>
      <c r="B502" s="84"/>
      <c r="C502" s="84"/>
      <c r="D502" s="84"/>
      <c r="E502" s="84"/>
      <c r="F502" s="117"/>
      <c r="G502" s="32">
        <v>385.63</v>
      </c>
      <c r="H502" s="32">
        <v>0</v>
      </c>
    </row>
    <row r="503" spans="1:8" ht="39.950000000000003" customHeight="1" x14ac:dyDescent="0.25">
      <c r="A503" s="86" t="s">
        <v>658</v>
      </c>
      <c r="B503" s="84" t="s">
        <v>659</v>
      </c>
      <c r="C503" s="84" t="s">
        <v>124</v>
      </c>
      <c r="D503" s="84" t="s">
        <v>660</v>
      </c>
      <c r="E503" s="84" t="s">
        <v>631</v>
      </c>
      <c r="F503" s="117">
        <v>4</v>
      </c>
      <c r="G503" s="32">
        <v>0</v>
      </c>
      <c r="H503" s="32">
        <v>0</v>
      </c>
    </row>
    <row r="504" spans="1:8" ht="39.950000000000003" customHeight="1" x14ac:dyDescent="0.25">
      <c r="A504" s="86"/>
      <c r="B504" s="84"/>
      <c r="C504" s="84"/>
      <c r="D504" s="84"/>
      <c r="E504" s="84"/>
      <c r="F504" s="117"/>
      <c r="G504" s="32">
        <v>293</v>
      </c>
      <c r="H504" s="32">
        <v>0</v>
      </c>
    </row>
    <row r="505" spans="1:8" ht="39.950000000000003" customHeight="1" x14ac:dyDescent="0.25">
      <c r="A505" s="86" t="s">
        <v>661</v>
      </c>
      <c r="B505" s="84" t="s">
        <v>662</v>
      </c>
      <c r="C505" s="84" t="s">
        <v>124</v>
      </c>
      <c r="D505" s="84" t="s">
        <v>660</v>
      </c>
      <c r="E505" s="84" t="s">
        <v>631</v>
      </c>
      <c r="F505" s="117">
        <v>4</v>
      </c>
      <c r="G505" s="32">
        <v>0</v>
      </c>
      <c r="H505" s="32">
        <v>0</v>
      </c>
    </row>
    <row r="506" spans="1:8" ht="39.950000000000003" customHeight="1" x14ac:dyDescent="0.25">
      <c r="A506" s="86"/>
      <c r="B506" s="84"/>
      <c r="C506" s="84"/>
      <c r="D506" s="84"/>
      <c r="E506" s="84"/>
      <c r="F506" s="117"/>
      <c r="G506" s="32">
        <v>293</v>
      </c>
      <c r="H506" s="32">
        <v>0</v>
      </c>
    </row>
    <row r="507" spans="1:8" ht="42.75" x14ac:dyDescent="0.25">
      <c r="A507" s="3" t="s">
        <v>663</v>
      </c>
      <c r="B507" s="1" t="s">
        <v>643</v>
      </c>
      <c r="C507" s="1" t="s">
        <v>147</v>
      </c>
      <c r="D507" s="1" t="s">
        <v>148</v>
      </c>
      <c r="E507" s="3" t="s">
        <v>664</v>
      </c>
      <c r="F507" s="1" t="s">
        <v>397</v>
      </c>
      <c r="G507" s="33" t="s">
        <v>665</v>
      </c>
      <c r="H507" s="41" t="s">
        <v>666</v>
      </c>
    </row>
    <row r="508" spans="1:8" ht="28.5" x14ac:dyDescent="0.25">
      <c r="A508" s="3" t="s">
        <v>667</v>
      </c>
      <c r="B508" s="1" t="s">
        <v>668</v>
      </c>
      <c r="C508" s="1" t="s">
        <v>147</v>
      </c>
      <c r="D508" s="1" t="s">
        <v>148</v>
      </c>
      <c r="E508" s="3" t="s">
        <v>664</v>
      </c>
      <c r="F508" s="1" t="s">
        <v>669</v>
      </c>
      <c r="G508" s="33" t="s">
        <v>670</v>
      </c>
      <c r="H508" s="41" t="s">
        <v>671</v>
      </c>
    </row>
    <row r="509" spans="1:8" ht="42.75" x14ac:dyDescent="0.25">
      <c r="A509" s="3" t="s">
        <v>672</v>
      </c>
      <c r="B509" s="1" t="s">
        <v>673</v>
      </c>
      <c r="C509" s="1" t="s">
        <v>147</v>
      </c>
      <c r="D509" s="1" t="s">
        <v>148</v>
      </c>
      <c r="E509" s="3" t="s">
        <v>664</v>
      </c>
      <c r="F509" s="1" t="s">
        <v>674</v>
      </c>
      <c r="G509" s="33" t="s">
        <v>675</v>
      </c>
      <c r="H509" s="41" t="s">
        <v>676</v>
      </c>
    </row>
    <row r="510" spans="1:8" ht="28.5" x14ac:dyDescent="0.25">
      <c r="A510" s="3" t="s">
        <v>677</v>
      </c>
      <c r="B510" s="1" t="s">
        <v>678</v>
      </c>
      <c r="C510" s="1" t="s">
        <v>147</v>
      </c>
      <c r="D510" s="1" t="s">
        <v>148</v>
      </c>
      <c r="E510" s="3" t="s">
        <v>664</v>
      </c>
      <c r="F510" s="1" t="s">
        <v>679</v>
      </c>
      <c r="G510" s="33" t="s">
        <v>680</v>
      </c>
      <c r="H510" s="41">
        <v>0</v>
      </c>
    </row>
    <row r="511" spans="1:8" ht="28.5" x14ac:dyDescent="0.25">
      <c r="A511" s="3" t="s">
        <v>681</v>
      </c>
      <c r="B511" s="1" t="s">
        <v>682</v>
      </c>
      <c r="C511" s="1" t="s">
        <v>468</v>
      </c>
      <c r="D511" s="1" t="s">
        <v>683</v>
      </c>
      <c r="E511" s="3" t="s">
        <v>664</v>
      </c>
      <c r="F511" s="1" t="s">
        <v>29</v>
      </c>
      <c r="G511" s="33" t="s">
        <v>684</v>
      </c>
      <c r="H511" s="41" t="s">
        <v>685</v>
      </c>
    </row>
    <row r="512" spans="1:8" ht="42.75" x14ac:dyDescent="0.25">
      <c r="A512" s="3" t="s">
        <v>686</v>
      </c>
      <c r="B512" s="1" t="s">
        <v>687</v>
      </c>
      <c r="C512" s="1" t="s">
        <v>468</v>
      </c>
      <c r="D512" s="1" t="s">
        <v>683</v>
      </c>
      <c r="E512" s="3" t="s">
        <v>664</v>
      </c>
      <c r="F512" s="1" t="s">
        <v>688</v>
      </c>
      <c r="G512" s="33" t="s">
        <v>689</v>
      </c>
      <c r="H512" s="41" t="s">
        <v>690</v>
      </c>
    </row>
    <row r="513" spans="1:8" ht="28.5" x14ac:dyDescent="0.25">
      <c r="A513" s="3" t="s">
        <v>691</v>
      </c>
      <c r="B513" s="1" t="s">
        <v>692</v>
      </c>
      <c r="C513" s="1" t="s">
        <v>120</v>
      </c>
      <c r="D513" s="1" t="s">
        <v>693</v>
      </c>
      <c r="E513" s="3" t="s">
        <v>664</v>
      </c>
      <c r="F513" s="1" t="s">
        <v>505</v>
      </c>
      <c r="G513" s="33" t="s">
        <v>694</v>
      </c>
      <c r="H513" s="41" t="s">
        <v>695</v>
      </c>
    </row>
    <row r="514" spans="1:8" ht="28.5" x14ac:dyDescent="0.25">
      <c r="A514" s="3" t="s">
        <v>696</v>
      </c>
      <c r="B514" s="1" t="s">
        <v>697</v>
      </c>
      <c r="C514" s="1" t="s">
        <v>698</v>
      </c>
      <c r="D514" s="1" t="s">
        <v>699</v>
      </c>
      <c r="E514" s="3" t="s">
        <v>664</v>
      </c>
      <c r="F514" s="1" t="s">
        <v>700</v>
      </c>
      <c r="G514" s="33" t="s">
        <v>694</v>
      </c>
      <c r="H514" s="41" t="s">
        <v>701</v>
      </c>
    </row>
    <row r="515" spans="1:8" ht="28.5" x14ac:dyDescent="0.25">
      <c r="A515" s="3" t="s">
        <v>702</v>
      </c>
      <c r="B515" s="1" t="s">
        <v>703</v>
      </c>
      <c r="C515" s="1" t="s">
        <v>698</v>
      </c>
      <c r="D515" s="1" t="s">
        <v>699</v>
      </c>
      <c r="E515" s="3" t="s">
        <v>664</v>
      </c>
      <c r="F515" s="1" t="s">
        <v>704</v>
      </c>
      <c r="G515" s="33" t="s">
        <v>705</v>
      </c>
      <c r="H515" s="41" t="s">
        <v>706</v>
      </c>
    </row>
    <row r="516" spans="1:8" ht="42.75" x14ac:dyDescent="0.25">
      <c r="A516" s="3" t="s">
        <v>707</v>
      </c>
      <c r="B516" s="1" t="s">
        <v>708</v>
      </c>
      <c r="C516" s="1" t="s">
        <v>709</v>
      </c>
      <c r="D516" s="1" t="s">
        <v>699</v>
      </c>
      <c r="E516" s="3" t="s">
        <v>664</v>
      </c>
      <c r="F516" s="1" t="s">
        <v>38</v>
      </c>
      <c r="G516" s="33" t="s">
        <v>710</v>
      </c>
      <c r="H516" s="41" t="s">
        <v>711</v>
      </c>
    </row>
    <row r="517" spans="1:8" ht="28.5" x14ac:dyDescent="0.25">
      <c r="A517" s="3" t="s">
        <v>712</v>
      </c>
      <c r="B517" s="1" t="s">
        <v>673</v>
      </c>
      <c r="C517" s="1" t="s">
        <v>147</v>
      </c>
      <c r="D517" s="1" t="s">
        <v>148</v>
      </c>
      <c r="E517" s="3" t="s">
        <v>664</v>
      </c>
      <c r="F517" s="1" t="s">
        <v>513</v>
      </c>
      <c r="G517" s="33" t="s">
        <v>694</v>
      </c>
      <c r="H517" s="41" t="s">
        <v>713</v>
      </c>
    </row>
    <row r="518" spans="1:8" x14ac:dyDescent="0.25">
      <c r="A518" s="92" t="s">
        <v>714</v>
      </c>
      <c r="B518" s="91" t="s">
        <v>715</v>
      </c>
      <c r="C518" s="92" t="s">
        <v>190</v>
      </c>
      <c r="D518" s="92" t="s">
        <v>716</v>
      </c>
      <c r="E518" s="86" t="s">
        <v>717</v>
      </c>
      <c r="F518" s="92" t="s">
        <v>322</v>
      </c>
      <c r="G518" s="34">
        <f>990.02+480</f>
        <v>1470.02</v>
      </c>
      <c r="H518" s="34">
        <v>6483</v>
      </c>
    </row>
    <row r="519" spans="1:8" x14ac:dyDescent="0.25">
      <c r="A519" s="92"/>
      <c r="B519" s="91"/>
      <c r="C519" s="92"/>
      <c r="D519" s="92"/>
      <c r="E519" s="92"/>
      <c r="F519" s="92"/>
      <c r="G519" s="34">
        <v>967</v>
      </c>
      <c r="H519" s="34">
        <v>0</v>
      </c>
    </row>
    <row r="520" spans="1:8" x14ac:dyDescent="0.25">
      <c r="A520" s="92"/>
      <c r="B520" s="91"/>
      <c r="C520" s="92"/>
      <c r="D520" s="92"/>
      <c r="E520" s="92"/>
      <c r="F520" s="92"/>
      <c r="G520" s="35"/>
      <c r="H520" s="34">
        <v>0</v>
      </c>
    </row>
    <row r="521" spans="1:8" x14ac:dyDescent="0.25">
      <c r="A521" s="92" t="s">
        <v>718</v>
      </c>
      <c r="B521" s="91" t="s">
        <v>719</v>
      </c>
      <c r="C521" s="92" t="s">
        <v>190</v>
      </c>
      <c r="D521" s="92" t="s">
        <v>716</v>
      </c>
      <c r="E521" s="86" t="s">
        <v>717</v>
      </c>
      <c r="F521" s="92" t="s">
        <v>720</v>
      </c>
      <c r="G521" s="34">
        <v>0</v>
      </c>
      <c r="H521" s="34">
        <v>0</v>
      </c>
    </row>
    <row r="522" spans="1:8" x14ac:dyDescent="0.25">
      <c r="A522" s="92"/>
      <c r="B522" s="91"/>
      <c r="C522" s="92"/>
      <c r="D522" s="92"/>
      <c r="E522" s="92"/>
      <c r="F522" s="92"/>
      <c r="G522" s="34">
        <v>0</v>
      </c>
      <c r="H522" s="34">
        <v>0</v>
      </c>
    </row>
    <row r="523" spans="1:8" x14ac:dyDescent="0.25">
      <c r="A523" s="92"/>
      <c r="B523" s="91"/>
      <c r="C523" s="92"/>
      <c r="D523" s="92"/>
      <c r="E523" s="92"/>
      <c r="F523" s="92"/>
      <c r="G523" s="35"/>
      <c r="H523" s="34">
        <v>0</v>
      </c>
    </row>
    <row r="524" spans="1:8" x14ac:dyDescent="0.25">
      <c r="A524" s="92" t="s">
        <v>718</v>
      </c>
      <c r="B524" s="91" t="s">
        <v>721</v>
      </c>
      <c r="C524" s="92" t="s">
        <v>190</v>
      </c>
      <c r="D524" s="92" t="s">
        <v>716</v>
      </c>
      <c r="E524" s="86" t="s">
        <v>717</v>
      </c>
      <c r="F524" s="92" t="s">
        <v>722</v>
      </c>
      <c r="G524" s="34">
        <v>0</v>
      </c>
      <c r="H524" s="34">
        <v>0</v>
      </c>
    </row>
    <row r="525" spans="1:8" x14ac:dyDescent="0.25">
      <c r="A525" s="92"/>
      <c r="B525" s="91"/>
      <c r="C525" s="92"/>
      <c r="D525" s="92"/>
      <c r="E525" s="92"/>
      <c r="F525" s="92"/>
      <c r="G525" s="34">
        <v>0</v>
      </c>
      <c r="H525" s="34">
        <v>0</v>
      </c>
    </row>
    <row r="526" spans="1:8" x14ac:dyDescent="0.25">
      <c r="A526" s="92"/>
      <c r="B526" s="91"/>
      <c r="C526" s="92"/>
      <c r="D526" s="92"/>
      <c r="E526" s="92"/>
      <c r="F526" s="92"/>
      <c r="G526" s="35"/>
      <c r="H526" s="34">
        <v>0</v>
      </c>
    </row>
    <row r="527" spans="1:8" x14ac:dyDescent="0.25">
      <c r="A527" s="92" t="s">
        <v>718</v>
      </c>
      <c r="B527" s="91" t="s">
        <v>723</v>
      </c>
      <c r="C527" s="92" t="s">
        <v>190</v>
      </c>
      <c r="D527" s="92" t="s">
        <v>716</v>
      </c>
      <c r="E527" s="86" t="s">
        <v>717</v>
      </c>
      <c r="F527" s="92" t="s">
        <v>201</v>
      </c>
      <c r="G527" s="34">
        <v>0</v>
      </c>
      <c r="H527" s="34">
        <v>0</v>
      </c>
    </row>
    <row r="528" spans="1:8" x14ac:dyDescent="0.25">
      <c r="A528" s="92"/>
      <c r="B528" s="91"/>
      <c r="C528" s="92"/>
      <c r="D528" s="92"/>
      <c r="E528" s="92"/>
      <c r="F528" s="92"/>
      <c r="G528" s="34">
        <v>0</v>
      </c>
      <c r="H528" s="34">
        <v>0</v>
      </c>
    </row>
    <row r="529" spans="1:8" x14ac:dyDescent="0.25">
      <c r="A529" s="92"/>
      <c r="B529" s="91"/>
      <c r="C529" s="92"/>
      <c r="D529" s="92"/>
      <c r="E529" s="92"/>
      <c r="F529" s="92"/>
      <c r="G529" s="17"/>
      <c r="H529" s="16">
        <v>0</v>
      </c>
    </row>
    <row r="530" spans="1:8" x14ac:dyDescent="0.25">
      <c r="A530" s="92" t="s">
        <v>718</v>
      </c>
      <c r="B530" s="91" t="s">
        <v>724</v>
      </c>
      <c r="C530" s="92" t="s">
        <v>190</v>
      </c>
      <c r="D530" s="92" t="s">
        <v>716</v>
      </c>
      <c r="E530" s="86" t="s">
        <v>717</v>
      </c>
      <c r="F530" s="92" t="s">
        <v>201</v>
      </c>
      <c r="G530" s="34">
        <v>0</v>
      </c>
      <c r="H530" s="34">
        <v>0</v>
      </c>
    </row>
    <row r="531" spans="1:8" x14ac:dyDescent="0.25">
      <c r="A531" s="92"/>
      <c r="B531" s="91"/>
      <c r="C531" s="92"/>
      <c r="D531" s="92"/>
      <c r="E531" s="92"/>
      <c r="F531" s="92"/>
      <c r="G531" s="34">
        <v>0</v>
      </c>
      <c r="H531" s="34">
        <v>0</v>
      </c>
    </row>
    <row r="532" spans="1:8" x14ac:dyDescent="0.25">
      <c r="A532" s="92"/>
      <c r="B532" s="91"/>
      <c r="C532" s="92"/>
      <c r="D532" s="92"/>
      <c r="E532" s="92"/>
      <c r="F532" s="92"/>
      <c r="G532" s="17"/>
      <c r="H532" s="16">
        <v>0</v>
      </c>
    </row>
    <row r="533" spans="1:8" x14ac:dyDescent="0.25">
      <c r="A533" s="92" t="s">
        <v>718</v>
      </c>
      <c r="B533" s="91" t="s">
        <v>725</v>
      </c>
      <c r="C533" s="92" t="s">
        <v>190</v>
      </c>
      <c r="D533" s="92" t="s">
        <v>716</v>
      </c>
      <c r="E533" s="86" t="s">
        <v>717</v>
      </c>
      <c r="F533" s="92" t="s">
        <v>201</v>
      </c>
      <c r="G533" s="34">
        <v>0</v>
      </c>
      <c r="H533" s="34">
        <v>0</v>
      </c>
    </row>
    <row r="534" spans="1:8" x14ac:dyDescent="0.25">
      <c r="A534" s="92"/>
      <c r="B534" s="91"/>
      <c r="C534" s="92"/>
      <c r="D534" s="92"/>
      <c r="E534" s="92"/>
      <c r="F534" s="92"/>
      <c r="G534" s="34">
        <v>0</v>
      </c>
      <c r="H534" s="34">
        <v>0</v>
      </c>
    </row>
    <row r="535" spans="1:8" x14ac:dyDescent="0.25">
      <c r="A535" s="92"/>
      <c r="B535" s="91"/>
      <c r="C535" s="92"/>
      <c r="D535" s="92"/>
      <c r="E535" s="92"/>
      <c r="F535" s="92"/>
      <c r="G535" s="17"/>
      <c r="H535" s="16">
        <v>0</v>
      </c>
    </row>
    <row r="536" spans="1:8" x14ac:dyDescent="0.25">
      <c r="A536" s="92" t="s">
        <v>718</v>
      </c>
      <c r="B536" s="91" t="s">
        <v>726</v>
      </c>
      <c r="C536" s="92" t="s">
        <v>190</v>
      </c>
      <c r="D536" s="92" t="s">
        <v>716</v>
      </c>
      <c r="E536" s="86" t="s">
        <v>717</v>
      </c>
      <c r="F536" s="92" t="s">
        <v>112</v>
      </c>
      <c r="G536" s="34">
        <v>0</v>
      </c>
      <c r="H536" s="34">
        <v>0</v>
      </c>
    </row>
    <row r="537" spans="1:8" x14ac:dyDescent="0.25">
      <c r="A537" s="92"/>
      <c r="B537" s="91"/>
      <c r="C537" s="92"/>
      <c r="D537" s="92"/>
      <c r="E537" s="92"/>
      <c r="F537" s="92"/>
      <c r="G537" s="34">
        <v>0</v>
      </c>
      <c r="H537" s="34">
        <v>0</v>
      </c>
    </row>
    <row r="538" spans="1:8" x14ac:dyDescent="0.25">
      <c r="A538" s="92"/>
      <c r="B538" s="91"/>
      <c r="C538" s="92"/>
      <c r="D538" s="92"/>
      <c r="E538" s="92"/>
      <c r="F538" s="92"/>
      <c r="G538" s="35"/>
      <c r="H538" s="34">
        <v>0</v>
      </c>
    </row>
    <row r="539" spans="1:8" x14ac:dyDescent="0.25">
      <c r="A539" s="92" t="s">
        <v>718</v>
      </c>
      <c r="B539" s="91" t="s">
        <v>727</v>
      </c>
      <c r="C539" s="92" t="s">
        <v>190</v>
      </c>
      <c r="D539" s="92" t="s">
        <v>716</v>
      </c>
      <c r="E539" s="86" t="s">
        <v>717</v>
      </c>
      <c r="F539" s="92" t="s">
        <v>571</v>
      </c>
      <c r="G539" s="34">
        <v>0</v>
      </c>
      <c r="H539" s="34">
        <v>0</v>
      </c>
    </row>
    <row r="540" spans="1:8" x14ac:dyDescent="0.25">
      <c r="A540" s="92"/>
      <c r="B540" s="91"/>
      <c r="C540" s="92"/>
      <c r="D540" s="92"/>
      <c r="E540" s="92"/>
      <c r="F540" s="92"/>
      <c r="G540" s="34">
        <v>0</v>
      </c>
      <c r="H540" s="34">
        <v>0</v>
      </c>
    </row>
    <row r="541" spans="1:8" x14ac:dyDescent="0.25">
      <c r="A541" s="92"/>
      <c r="B541" s="91"/>
      <c r="C541" s="92"/>
      <c r="D541" s="92"/>
      <c r="E541" s="92"/>
      <c r="F541" s="92"/>
      <c r="G541" s="35"/>
      <c r="H541" s="34">
        <v>0</v>
      </c>
    </row>
    <row r="542" spans="1:8" ht="30" customHeight="1" x14ac:dyDescent="0.25">
      <c r="A542" s="92" t="s">
        <v>718</v>
      </c>
      <c r="B542" s="91" t="s">
        <v>1666</v>
      </c>
      <c r="C542" s="92" t="s">
        <v>1556</v>
      </c>
      <c r="D542" s="92" t="s">
        <v>1556</v>
      </c>
      <c r="E542" s="92" t="s">
        <v>717</v>
      </c>
      <c r="F542" s="92" t="s">
        <v>152</v>
      </c>
      <c r="G542" s="34">
        <v>0</v>
      </c>
      <c r="H542" s="34">
        <v>0</v>
      </c>
    </row>
    <row r="543" spans="1:8" ht="30" customHeight="1" x14ac:dyDescent="0.25">
      <c r="A543" s="92"/>
      <c r="B543" s="91"/>
      <c r="C543" s="92"/>
      <c r="D543" s="92"/>
      <c r="E543" s="92"/>
      <c r="F543" s="92"/>
      <c r="G543" s="34">
        <v>0</v>
      </c>
      <c r="H543" s="34">
        <v>0</v>
      </c>
    </row>
    <row r="544" spans="1:8" ht="30" customHeight="1" x14ac:dyDescent="0.25">
      <c r="A544" s="92"/>
      <c r="B544" s="91"/>
      <c r="C544" s="92"/>
      <c r="D544" s="92"/>
      <c r="E544" s="92"/>
      <c r="F544" s="92"/>
      <c r="G544" s="35"/>
      <c r="H544" s="34">
        <v>0</v>
      </c>
    </row>
    <row r="545" spans="1:8" x14ac:dyDescent="0.25">
      <c r="A545" s="92" t="s">
        <v>718</v>
      </c>
      <c r="B545" s="91" t="s">
        <v>728</v>
      </c>
      <c r="C545" s="92" t="s">
        <v>729</v>
      </c>
      <c r="D545" s="92" t="s">
        <v>730</v>
      </c>
      <c r="E545" s="86" t="s">
        <v>717</v>
      </c>
      <c r="F545" s="92" t="s">
        <v>731</v>
      </c>
      <c r="G545" s="34">
        <v>1300.95</v>
      </c>
      <c r="H545" s="34">
        <v>0</v>
      </c>
    </row>
    <row r="546" spans="1:8" x14ac:dyDescent="0.25">
      <c r="A546" s="92"/>
      <c r="B546" s="91"/>
      <c r="C546" s="92"/>
      <c r="D546" s="92"/>
      <c r="E546" s="92"/>
      <c r="F546" s="92"/>
      <c r="G546" s="34">
        <v>1990</v>
      </c>
      <c r="H546" s="34">
        <v>540</v>
      </c>
    </row>
    <row r="547" spans="1:8" x14ac:dyDescent="0.25">
      <c r="A547" s="92"/>
      <c r="B547" s="91"/>
      <c r="C547" s="92"/>
      <c r="D547" s="92"/>
      <c r="E547" s="92"/>
      <c r="F547" s="92"/>
      <c r="G547" s="35"/>
      <c r="H547" s="34">
        <v>0</v>
      </c>
    </row>
    <row r="548" spans="1:8" x14ac:dyDescent="0.25">
      <c r="A548" s="92" t="s">
        <v>718</v>
      </c>
      <c r="B548" s="91" t="s">
        <v>732</v>
      </c>
      <c r="C548" s="92" t="s">
        <v>729</v>
      </c>
      <c r="D548" s="92" t="s">
        <v>730</v>
      </c>
      <c r="E548" s="86" t="s">
        <v>717</v>
      </c>
      <c r="F548" s="92" t="s">
        <v>731</v>
      </c>
      <c r="G548" s="34">
        <v>1088.8800000000001</v>
      </c>
      <c r="H548" s="34">
        <v>0</v>
      </c>
    </row>
    <row r="549" spans="1:8" x14ac:dyDescent="0.25">
      <c r="A549" s="92"/>
      <c r="B549" s="91"/>
      <c r="C549" s="92"/>
      <c r="D549" s="92"/>
      <c r="E549" s="92"/>
      <c r="F549" s="92"/>
      <c r="G549" s="34">
        <v>580.58000000000004</v>
      </c>
      <c r="H549" s="34">
        <v>624.24</v>
      </c>
    </row>
    <row r="550" spans="1:8" x14ac:dyDescent="0.25">
      <c r="A550" s="92"/>
      <c r="B550" s="91"/>
      <c r="C550" s="92"/>
      <c r="D550" s="92"/>
      <c r="E550" s="92"/>
      <c r="F550" s="92"/>
      <c r="G550" s="35"/>
      <c r="H550" s="34">
        <v>0</v>
      </c>
    </row>
    <row r="551" spans="1:8" x14ac:dyDescent="0.25">
      <c r="A551" s="92" t="s">
        <v>1666</v>
      </c>
      <c r="B551" s="91" t="s">
        <v>733</v>
      </c>
      <c r="C551" s="92" t="s">
        <v>734</v>
      </c>
      <c r="D551" s="92" t="s">
        <v>735</v>
      </c>
      <c r="E551" s="86" t="s">
        <v>717</v>
      </c>
      <c r="F551" s="92" t="s">
        <v>74</v>
      </c>
      <c r="G551" s="34">
        <v>0</v>
      </c>
      <c r="H551" s="34">
        <v>0</v>
      </c>
    </row>
    <row r="552" spans="1:8" x14ac:dyDescent="0.25">
      <c r="A552" s="92"/>
      <c r="B552" s="91"/>
      <c r="C552" s="92"/>
      <c r="D552" s="92"/>
      <c r="E552" s="92"/>
      <c r="F552" s="92"/>
      <c r="G552" s="34">
        <v>0</v>
      </c>
      <c r="H552" s="34">
        <v>0</v>
      </c>
    </row>
    <row r="553" spans="1:8" x14ac:dyDescent="0.25">
      <c r="A553" s="92"/>
      <c r="B553" s="91"/>
      <c r="C553" s="92"/>
      <c r="D553" s="92"/>
      <c r="E553" s="92"/>
      <c r="F553" s="92"/>
      <c r="G553" s="35"/>
      <c r="H553" s="34">
        <v>0</v>
      </c>
    </row>
    <row r="554" spans="1:8" x14ac:dyDescent="0.25">
      <c r="A554" s="92" t="s">
        <v>1666</v>
      </c>
      <c r="B554" s="91" t="s">
        <v>736</v>
      </c>
      <c r="C554" s="92" t="s">
        <v>737</v>
      </c>
      <c r="D554" s="92" t="s">
        <v>738</v>
      </c>
      <c r="E554" s="86" t="s">
        <v>717</v>
      </c>
      <c r="F554" s="92" t="s">
        <v>78</v>
      </c>
      <c r="G554" s="34">
        <v>0</v>
      </c>
      <c r="H554" s="34">
        <v>0</v>
      </c>
    </row>
    <row r="555" spans="1:8" x14ac:dyDescent="0.25">
      <c r="A555" s="92"/>
      <c r="B555" s="91"/>
      <c r="C555" s="92"/>
      <c r="D555" s="92"/>
      <c r="E555" s="92"/>
      <c r="F555" s="92"/>
      <c r="G555" s="34">
        <v>0</v>
      </c>
      <c r="H555" s="34">
        <v>0</v>
      </c>
    </row>
    <row r="556" spans="1:8" x14ac:dyDescent="0.25">
      <c r="A556" s="92"/>
      <c r="B556" s="91"/>
      <c r="C556" s="92"/>
      <c r="D556" s="92"/>
      <c r="E556" s="92"/>
      <c r="F556" s="92"/>
      <c r="G556" s="35"/>
      <c r="H556" s="34">
        <v>0</v>
      </c>
    </row>
    <row r="557" spans="1:8" ht="24.95" customHeight="1" x14ac:dyDescent="0.25">
      <c r="A557" s="92" t="s">
        <v>1666</v>
      </c>
      <c r="B557" s="89" t="s">
        <v>739</v>
      </c>
      <c r="C557" s="92" t="s">
        <v>740</v>
      </c>
      <c r="D557" s="92" t="s">
        <v>741</v>
      </c>
      <c r="E557" s="86" t="s">
        <v>717</v>
      </c>
      <c r="F557" s="92" t="s">
        <v>357</v>
      </c>
      <c r="G557" s="34">
        <v>0</v>
      </c>
      <c r="H557" s="34">
        <v>0</v>
      </c>
    </row>
    <row r="558" spans="1:8" ht="24.95" customHeight="1" x14ac:dyDescent="0.25">
      <c r="A558" s="92"/>
      <c r="B558" s="89"/>
      <c r="C558" s="92"/>
      <c r="D558" s="92"/>
      <c r="E558" s="92"/>
      <c r="F558" s="92"/>
      <c r="G558" s="34">
        <v>0</v>
      </c>
      <c r="H558" s="34">
        <v>0</v>
      </c>
    </row>
    <row r="559" spans="1:8" ht="24.95" customHeight="1" x14ac:dyDescent="0.25">
      <c r="A559" s="92"/>
      <c r="B559" s="89"/>
      <c r="C559" s="92"/>
      <c r="D559" s="92"/>
      <c r="E559" s="92"/>
      <c r="F559" s="92"/>
      <c r="G559" s="35"/>
      <c r="H559" s="34">
        <v>0</v>
      </c>
    </row>
    <row r="560" spans="1:8" ht="24.95" customHeight="1" x14ac:dyDescent="0.25">
      <c r="A560" s="92" t="s">
        <v>1666</v>
      </c>
      <c r="B560" s="89" t="s">
        <v>736</v>
      </c>
      <c r="C560" s="92" t="s">
        <v>742</v>
      </c>
      <c r="D560" s="92" t="s">
        <v>742</v>
      </c>
      <c r="E560" s="86" t="s">
        <v>717</v>
      </c>
      <c r="F560" s="92" t="s">
        <v>116</v>
      </c>
      <c r="G560" s="34">
        <v>0</v>
      </c>
      <c r="H560" s="34">
        <v>0</v>
      </c>
    </row>
    <row r="561" spans="1:8" ht="24.95" customHeight="1" x14ac:dyDescent="0.25">
      <c r="A561" s="92"/>
      <c r="B561" s="89"/>
      <c r="C561" s="92"/>
      <c r="D561" s="92"/>
      <c r="E561" s="92"/>
      <c r="F561" s="92"/>
      <c r="G561" s="34">
        <v>0</v>
      </c>
      <c r="H561" s="34">
        <v>0</v>
      </c>
    </row>
    <row r="562" spans="1:8" ht="24.95" customHeight="1" x14ac:dyDescent="0.25">
      <c r="A562" s="92"/>
      <c r="B562" s="89"/>
      <c r="C562" s="92"/>
      <c r="D562" s="92"/>
      <c r="E562" s="92"/>
      <c r="F562" s="92"/>
      <c r="G562" s="35"/>
      <c r="H562" s="34">
        <v>0</v>
      </c>
    </row>
    <row r="563" spans="1:8" ht="14.25" customHeight="1" x14ac:dyDescent="0.25">
      <c r="A563" s="85" t="s">
        <v>743</v>
      </c>
      <c r="B563" s="85" t="s">
        <v>1557</v>
      </c>
      <c r="C563" s="85" t="s">
        <v>1562</v>
      </c>
      <c r="D563" s="85" t="s">
        <v>1565</v>
      </c>
      <c r="E563" s="85" t="s">
        <v>1569</v>
      </c>
      <c r="F563" s="116" t="s">
        <v>1570</v>
      </c>
      <c r="G563" s="36">
        <v>2798</v>
      </c>
      <c r="H563" s="36">
        <v>4763</v>
      </c>
    </row>
    <row r="564" spans="1:8" x14ac:dyDescent="0.25">
      <c r="A564" s="85"/>
      <c r="B564" s="85"/>
      <c r="C564" s="85"/>
      <c r="D564" s="85"/>
      <c r="E564" s="85"/>
      <c r="F564" s="85"/>
      <c r="G564" s="36">
        <v>1650</v>
      </c>
      <c r="H564" s="36"/>
    </row>
    <row r="565" spans="1:8" x14ac:dyDescent="0.25">
      <c r="A565" s="85"/>
      <c r="B565" s="85"/>
      <c r="C565" s="85"/>
      <c r="D565" s="85"/>
      <c r="E565" s="85"/>
      <c r="F565" s="85"/>
      <c r="G565" s="36"/>
      <c r="H565" s="36">
        <v>23</v>
      </c>
    </row>
    <row r="566" spans="1:8" ht="30" customHeight="1" x14ac:dyDescent="0.25">
      <c r="A566" s="85" t="s">
        <v>744</v>
      </c>
      <c r="B566" s="85" t="s">
        <v>1558</v>
      </c>
      <c r="C566" s="85" t="s">
        <v>1576</v>
      </c>
      <c r="D566" s="85" t="s">
        <v>1566</v>
      </c>
      <c r="E566" s="85" t="s">
        <v>1569</v>
      </c>
      <c r="F566" s="116" t="s">
        <v>1571</v>
      </c>
      <c r="G566" s="36">
        <v>2798</v>
      </c>
      <c r="H566" s="36">
        <v>6693.94</v>
      </c>
    </row>
    <row r="567" spans="1:8" ht="30" customHeight="1" x14ac:dyDescent="0.25">
      <c r="A567" s="85"/>
      <c r="B567" s="85"/>
      <c r="C567" s="85"/>
      <c r="D567" s="85"/>
      <c r="E567" s="85"/>
      <c r="F567" s="85"/>
      <c r="G567" s="36">
        <v>2000</v>
      </c>
      <c r="H567" s="36"/>
    </row>
    <row r="568" spans="1:8" ht="30" customHeight="1" x14ac:dyDescent="0.25">
      <c r="A568" s="85"/>
      <c r="B568" s="85"/>
      <c r="C568" s="85"/>
      <c r="D568" s="85"/>
      <c r="E568" s="85"/>
      <c r="F568" s="85"/>
      <c r="G568" s="36"/>
      <c r="H568" s="36">
        <v>600</v>
      </c>
    </row>
    <row r="569" spans="1:8" ht="14.25" customHeight="1" x14ac:dyDescent="0.25">
      <c r="A569" s="85" t="s">
        <v>745</v>
      </c>
      <c r="B569" s="85" t="s">
        <v>1559</v>
      </c>
      <c r="C569" s="85" t="s">
        <v>1562</v>
      </c>
      <c r="D569" s="85" t="s">
        <v>1565</v>
      </c>
      <c r="E569" s="85" t="s">
        <v>1569</v>
      </c>
      <c r="F569" s="116" t="s">
        <v>1572</v>
      </c>
      <c r="G569" s="36">
        <v>2798</v>
      </c>
      <c r="H569" s="36">
        <v>3440</v>
      </c>
    </row>
    <row r="570" spans="1:8" x14ac:dyDescent="0.25">
      <c r="A570" s="85"/>
      <c r="B570" s="85"/>
      <c r="C570" s="85"/>
      <c r="D570" s="85"/>
      <c r="E570" s="85"/>
      <c r="F570" s="85"/>
      <c r="G570" s="36">
        <v>2000</v>
      </c>
      <c r="H570" s="36"/>
    </row>
    <row r="571" spans="1:8" x14ac:dyDescent="0.25">
      <c r="A571" s="85"/>
      <c r="B571" s="85"/>
      <c r="C571" s="85"/>
      <c r="D571" s="85"/>
      <c r="E571" s="85"/>
      <c r="F571" s="85"/>
      <c r="G571" s="36"/>
      <c r="H571" s="36">
        <v>23</v>
      </c>
    </row>
    <row r="572" spans="1:8" ht="14.25" customHeight="1" x14ac:dyDescent="0.25">
      <c r="A572" s="85" t="s">
        <v>746</v>
      </c>
      <c r="B572" s="85" t="s">
        <v>1560</v>
      </c>
      <c r="C572" s="85" t="s">
        <v>1563</v>
      </c>
      <c r="D572" s="85" t="s">
        <v>1567</v>
      </c>
      <c r="E572" s="85" t="s">
        <v>1569</v>
      </c>
      <c r="F572" s="116" t="s">
        <v>1573</v>
      </c>
      <c r="G572" s="36">
        <v>2798</v>
      </c>
      <c r="H572" s="36">
        <v>5199</v>
      </c>
    </row>
    <row r="573" spans="1:8" x14ac:dyDescent="0.25">
      <c r="A573" s="85"/>
      <c r="B573" s="85"/>
      <c r="C573" s="85"/>
      <c r="D573" s="85"/>
      <c r="E573" s="85"/>
      <c r="F573" s="85"/>
      <c r="G573" s="36">
        <v>1468</v>
      </c>
      <c r="H573" s="36"/>
    </row>
    <row r="574" spans="1:8" x14ac:dyDescent="0.25">
      <c r="A574" s="85"/>
      <c r="B574" s="85"/>
      <c r="C574" s="85"/>
      <c r="D574" s="85"/>
      <c r="E574" s="85"/>
      <c r="F574" s="85"/>
      <c r="G574" s="36"/>
      <c r="H574" s="36">
        <v>523</v>
      </c>
    </row>
    <row r="575" spans="1:8" ht="24.95" customHeight="1" x14ac:dyDescent="0.25">
      <c r="A575" s="85" t="s">
        <v>747</v>
      </c>
      <c r="B575" s="85" t="s">
        <v>1561</v>
      </c>
      <c r="C575" s="85" t="s">
        <v>1564</v>
      </c>
      <c r="D575" s="85" t="s">
        <v>1568</v>
      </c>
      <c r="E575" s="85" t="s">
        <v>1569</v>
      </c>
      <c r="F575" s="116" t="s">
        <v>1574</v>
      </c>
      <c r="G575" s="36">
        <v>1399</v>
      </c>
      <c r="H575" s="36">
        <v>3212</v>
      </c>
    </row>
    <row r="576" spans="1:8" ht="24.95" customHeight="1" x14ac:dyDescent="0.25">
      <c r="A576" s="85"/>
      <c r="B576" s="85"/>
      <c r="C576" s="85"/>
      <c r="D576" s="85"/>
      <c r="E576" s="85"/>
      <c r="F576" s="85"/>
      <c r="G576" s="36">
        <v>799</v>
      </c>
      <c r="H576" s="36"/>
    </row>
    <row r="577" spans="1:8" ht="24.95" customHeight="1" x14ac:dyDescent="0.25">
      <c r="A577" s="85"/>
      <c r="B577" s="85"/>
      <c r="C577" s="85"/>
      <c r="D577" s="85"/>
      <c r="E577" s="85"/>
      <c r="F577" s="85"/>
      <c r="G577" s="36"/>
      <c r="H577" s="36">
        <v>423</v>
      </c>
    </row>
    <row r="578" spans="1:8" ht="14.25" customHeight="1" x14ac:dyDescent="0.25">
      <c r="A578" s="85" t="s">
        <v>748</v>
      </c>
      <c r="B578" s="85" t="s">
        <v>1560</v>
      </c>
      <c r="C578" s="85" t="s">
        <v>1563</v>
      </c>
      <c r="D578" s="85" t="s">
        <v>1567</v>
      </c>
      <c r="E578" s="85" t="s">
        <v>1569</v>
      </c>
      <c r="F578" s="116" t="s">
        <v>1575</v>
      </c>
      <c r="G578" s="36">
        <v>2798</v>
      </c>
      <c r="H578" s="36">
        <v>5654</v>
      </c>
    </row>
    <row r="579" spans="1:8" x14ac:dyDescent="0.25">
      <c r="A579" s="85"/>
      <c r="B579" s="85"/>
      <c r="C579" s="85"/>
      <c r="D579" s="85"/>
      <c r="E579" s="85"/>
      <c r="F579" s="85"/>
      <c r="G579" s="36">
        <v>2000</v>
      </c>
      <c r="H579" s="36">
        <v>923</v>
      </c>
    </row>
    <row r="580" spans="1:8" x14ac:dyDescent="0.25">
      <c r="A580" s="85"/>
      <c r="B580" s="85"/>
      <c r="C580" s="85"/>
      <c r="D580" s="85"/>
      <c r="E580" s="85"/>
      <c r="F580" s="85"/>
      <c r="G580" s="36"/>
      <c r="H580" s="36"/>
    </row>
    <row r="581" spans="1:8" x14ac:dyDescent="0.25">
      <c r="A581" s="84" t="s">
        <v>749</v>
      </c>
      <c r="B581" s="84" t="s">
        <v>750</v>
      </c>
      <c r="C581" s="84" t="s">
        <v>751</v>
      </c>
      <c r="D581" s="84" t="s">
        <v>752</v>
      </c>
      <c r="E581" s="84" t="s">
        <v>1526</v>
      </c>
      <c r="F581" s="84" t="s">
        <v>579</v>
      </c>
      <c r="G581" s="37">
        <v>0</v>
      </c>
      <c r="H581" s="37">
        <v>0</v>
      </c>
    </row>
    <row r="582" spans="1:8" x14ac:dyDescent="0.25">
      <c r="A582" s="84"/>
      <c r="B582" s="84"/>
      <c r="C582" s="84"/>
      <c r="D582" s="84"/>
      <c r="E582" s="84"/>
      <c r="F582" s="84"/>
      <c r="G582" s="37">
        <v>1000</v>
      </c>
      <c r="H582" s="37">
        <v>940</v>
      </c>
    </row>
    <row r="583" spans="1:8" x14ac:dyDescent="0.25">
      <c r="A583" s="84" t="s">
        <v>753</v>
      </c>
      <c r="B583" s="84" t="s">
        <v>754</v>
      </c>
      <c r="C583" s="84" t="s">
        <v>755</v>
      </c>
      <c r="D583" s="84" t="s">
        <v>756</v>
      </c>
      <c r="E583" s="84" t="s">
        <v>1526</v>
      </c>
      <c r="F583" s="84">
        <v>7</v>
      </c>
      <c r="G583" s="37">
        <v>0</v>
      </c>
      <c r="H583" s="37">
        <v>0</v>
      </c>
    </row>
    <row r="584" spans="1:8" x14ac:dyDescent="0.25">
      <c r="A584" s="84"/>
      <c r="B584" s="84"/>
      <c r="C584" s="84"/>
      <c r="D584" s="84"/>
      <c r="E584" s="84"/>
      <c r="F584" s="84"/>
      <c r="G584" s="37">
        <v>0</v>
      </c>
      <c r="H584" s="37">
        <v>0</v>
      </c>
    </row>
    <row r="585" spans="1:8" ht="24.95" customHeight="1" x14ac:dyDescent="0.25">
      <c r="A585" s="84" t="s">
        <v>753</v>
      </c>
      <c r="B585" s="84" t="s">
        <v>757</v>
      </c>
      <c r="C585" s="84" t="s">
        <v>751</v>
      </c>
      <c r="D585" s="84" t="s">
        <v>411</v>
      </c>
      <c r="E585" s="84" t="s">
        <v>1526</v>
      </c>
      <c r="F585" s="84" t="s">
        <v>758</v>
      </c>
      <c r="G585" s="37">
        <v>0</v>
      </c>
      <c r="H585" s="37">
        <v>0</v>
      </c>
    </row>
    <row r="586" spans="1:8" ht="24.95" customHeight="1" x14ac:dyDescent="0.25">
      <c r="A586" s="84"/>
      <c r="B586" s="84"/>
      <c r="C586" s="84"/>
      <c r="D586" s="89"/>
      <c r="E586" s="84"/>
      <c r="F586" s="84"/>
      <c r="G586" s="37">
        <v>2000</v>
      </c>
      <c r="H586" s="37">
        <v>0</v>
      </c>
    </row>
    <row r="587" spans="1:8" x14ac:dyDescent="0.25">
      <c r="A587" s="84" t="s">
        <v>753</v>
      </c>
      <c r="B587" s="84" t="s">
        <v>759</v>
      </c>
      <c r="C587" s="84" t="s">
        <v>120</v>
      </c>
      <c r="D587" s="84" t="s">
        <v>760</v>
      </c>
      <c r="E587" s="84" t="s">
        <v>1526</v>
      </c>
      <c r="F587" s="84">
        <v>13</v>
      </c>
      <c r="G587" s="37">
        <v>0</v>
      </c>
      <c r="H587" s="37">
        <v>0</v>
      </c>
    </row>
    <row r="588" spans="1:8" x14ac:dyDescent="0.25">
      <c r="A588" s="84"/>
      <c r="B588" s="84"/>
      <c r="C588" s="84"/>
      <c r="D588" s="84"/>
      <c r="E588" s="84"/>
      <c r="F588" s="84"/>
      <c r="G588" s="37">
        <v>1000</v>
      </c>
      <c r="H588" s="37">
        <v>298</v>
      </c>
    </row>
    <row r="589" spans="1:8" x14ac:dyDescent="0.25">
      <c r="A589" s="84" t="s">
        <v>753</v>
      </c>
      <c r="B589" s="84" t="s">
        <v>761</v>
      </c>
      <c r="C589" s="84" t="s">
        <v>762</v>
      </c>
      <c r="D589" s="84" t="s">
        <v>630</v>
      </c>
      <c r="E589" s="84" t="s">
        <v>1526</v>
      </c>
      <c r="F589" s="84">
        <v>14</v>
      </c>
      <c r="G589" s="37">
        <v>0</v>
      </c>
      <c r="H589" s="37">
        <v>0</v>
      </c>
    </row>
    <row r="590" spans="1:8" x14ac:dyDescent="0.25">
      <c r="A590" s="84"/>
      <c r="B590" s="84"/>
      <c r="C590" s="84"/>
      <c r="D590" s="84"/>
      <c r="E590" s="84"/>
      <c r="F590" s="84"/>
      <c r="G590" s="37">
        <v>1000</v>
      </c>
      <c r="H590" s="37">
        <v>0</v>
      </c>
    </row>
    <row r="591" spans="1:8" x14ac:dyDescent="0.25">
      <c r="A591" s="84" t="s">
        <v>753</v>
      </c>
      <c r="B591" s="84" t="s">
        <v>763</v>
      </c>
      <c r="C591" s="84" t="s">
        <v>762</v>
      </c>
      <c r="D591" s="84" t="s">
        <v>630</v>
      </c>
      <c r="E591" s="84" t="s">
        <v>1526</v>
      </c>
      <c r="F591" s="84">
        <v>14</v>
      </c>
      <c r="G591" s="37">
        <v>0</v>
      </c>
      <c r="H591" s="37">
        <v>0</v>
      </c>
    </row>
    <row r="592" spans="1:8" x14ac:dyDescent="0.25">
      <c r="A592" s="84"/>
      <c r="B592" s="84"/>
      <c r="C592" s="84"/>
      <c r="D592" s="84"/>
      <c r="E592" s="84"/>
      <c r="F592" s="84"/>
      <c r="G592" s="37">
        <v>1000</v>
      </c>
      <c r="H592" s="37">
        <v>0</v>
      </c>
    </row>
    <row r="593" spans="1:8" x14ac:dyDescent="0.25">
      <c r="A593" s="84" t="s">
        <v>753</v>
      </c>
      <c r="B593" s="84" t="s">
        <v>764</v>
      </c>
      <c r="C593" s="84" t="s">
        <v>751</v>
      </c>
      <c r="D593" s="84" t="s">
        <v>69</v>
      </c>
      <c r="E593" s="84" t="s">
        <v>1526</v>
      </c>
      <c r="F593" s="84" t="s">
        <v>765</v>
      </c>
      <c r="G593" s="37">
        <v>0</v>
      </c>
      <c r="H593" s="37">
        <v>0</v>
      </c>
    </row>
    <row r="594" spans="1:8" x14ac:dyDescent="0.25">
      <c r="A594" s="84"/>
      <c r="B594" s="84"/>
      <c r="C594" s="84"/>
      <c r="D594" s="84"/>
      <c r="E594" s="84"/>
      <c r="F594" s="84"/>
      <c r="G594" s="37">
        <v>2000</v>
      </c>
      <c r="H594" s="37">
        <v>1410</v>
      </c>
    </row>
    <row r="595" spans="1:8" ht="39.950000000000003" customHeight="1" x14ac:dyDescent="0.25">
      <c r="A595" s="84" t="s">
        <v>766</v>
      </c>
      <c r="B595" s="84" t="s">
        <v>767</v>
      </c>
      <c r="C595" s="84" t="s">
        <v>120</v>
      </c>
      <c r="D595" s="84" t="s">
        <v>768</v>
      </c>
      <c r="E595" s="84" t="s">
        <v>1526</v>
      </c>
      <c r="F595" s="84">
        <v>29</v>
      </c>
      <c r="G595" s="37">
        <v>0</v>
      </c>
      <c r="H595" s="37">
        <v>0</v>
      </c>
    </row>
    <row r="596" spans="1:8" ht="39.950000000000003" customHeight="1" x14ac:dyDescent="0.25">
      <c r="A596" s="84"/>
      <c r="B596" s="84"/>
      <c r="C596" s="84"/>
      <c r="D596" s="84"/>
      <c r="E596" s="84"/>
      <c r="F596" s="84"/>
      <c r="G596" s="37">
        <v>0</v>
      </c>
      <c r="H596" s="37">
        <v>24</v>
      </c>
    </row>
    <row r="597" spans="1:8" ht="30" customHeight="1" x14ac:dyDescent="0.25">
      <c r="A597" s="84" t="s">
        <v>769</v>
      </c>
      <c r="B597" s="84" t="s">
        <v>770</v>
      </c>
      <c r="C597" s="84" t="s">
        <v>771</v>
      </c>
      <c r="D597" s="84" t="s">
        <v>772</v>
      </c>
      <c r="E597" s="84" t="s">
        <v>773</v>
      </c>
      <c r="F597" s="84" t="s">
        <v>774</v>
      </c>
      <c r="G597" s="38">
        <v>0</v>
      </c>
      <c r="H597" s="38">
        <v>0</v>
      </c>
    </row>
    <row r="598" spans="1:8" ht="30" customHeight="1" x14ac:dyDescent="0.25">
      <c r="A598" s="84"/>
      <c r="B598" s="84"/>
      <c r="C598" s="84"/>
      <c r="D598" s="84"/>
      <c r="E598" s="84"/>
      <c r="F598" s="84"/>
      <c r="G598" s="38">
        <v>0</v>
      </c>
      <c r="H598" s="38">
        <v>0</v>
      </c>
    </row>
    <row r="599" spans="1:8" ht="30" customHeight="1" x14ac:dyDescent="0.25">
      <c r="A599" s="84"/>
      <c r="B599" s="84"/>
      <c r="C599" s="84"/>
      <c r="D599" s="84"/>
      <c r="E599" s="84"/>
      <c r="F599" s="84"/>
      <c r="G599" s="38">
        <v>0</v>
      </c>
      <c r="H599" s="38">
        <v>0</v>
      </c>
    </row>
    <row r="600" spans="1:8" x14ac:dyDescent="0.25">
      <c r="A600" s="84" t="s">
        <v>775</v>
      </c>
      <c r="B600" s="84" t="s">
        <v>776</v>
      </c>
      <c r="C600" s="84" t="s">
        <v>777</v>
      </c>
      <c r="D600" s="84" t="s">
        <v>778</v>
      </c>
      <c r="E600" s="84" t="s">
        <v>773</v>
      </c>
      <c r="F600" s="93" t="s">
        <v>779</v>
      </c>
      <c r="G600" s="38">
        <v>2210.9499999999998</v>
      </c>
      <c r="H600" s="38">
        <v>0</v>
      </c>
    </row>
    <row r="601" spans="1:8" x14ac:dyDescent="0.25">
      <c r="A601" s="84"/>
      <c r="B601" s="84"/>
      <c r="C601" s="84"/>
      <c r="D601" s="84"/>
      <c r="E601" s="84"/>
      <c r="F601" s="84"/>
      <c r="G601" s="38">
        <v>800.84</v>
      </c>
      <c r="H601" s="38">
        <v>1200</v>
      </c>
    </row>
    <row r="602" spans="1:8" x14ac:dyDescent="0.25">
      <c r="A602" s="84"/>
      <c r="B602" s="84"/>
      <c r="C602" s="84"/>
      <c r="D602" s="84"/>
      <c r="E602" s="84"/>
      <c r="F602" s="84"/>
      <c r="G602" s="38">
        <v>0</v>
      </c>
      <c r="H602" s="38">
        <v>0</v>
      </c>
    </row>
    <row r="603" spans="1:8" x14ac:dyDescent="0.25">
      <c r="A603" s="84" t="s">
        <v>780</v>
      </c>
      <c r="B603" s="84" t="s">
        <v>781</v>
      </c>
      <c r="C603" s="84" t="s">
        <v>782</v>
      </c>
      <c r="D603" s="84" t="s">
        <v>783</v>
      </c>
      <c r="E603" s="84" t="s">
        <v>773</v>
      </c>
      <c r="F603" s="93" t="s">
        <v>784</v>
      </c>
      <c r="G603" s="38">
        <v>4436.76</v>
      </c>
      <c r="H603" s="38">
        <v>6303</v>
      </c>
    </row>
    <row r="604" spans="1:8" x14ac:dyDescent="0.25">
      <c r="A604" s="84"/>
      <c r="B604" s="84"/>
      <c r="C604" s="84"/>
      <c r="D604" s="84"/>
      <c r="E604" s="84"/>
      <c r="F604" s="84"/>
      <c r="G604" s="38">
        <v>1000</v>
      </c>
      <c r="H604" s="38">
        <v>0</v>
      </c>
    </row>
    <row r="605" spans="1:8" x14ac:dyDescent="0.25">
      <c r="A605" s="84"/>
      <c r="B605" s="84"/>
      <c r="C605" s="84"/>
      <c r="D605" s="84"/>
      <c r="E605" s="84"/>
      <c r="F605" s="84"/>
      <c r="G605" s="38">
        <v>0</v>
      </c>
      <c r="H605" s="38">
        <v>0</v>
      </c>
    </row>
    <row r="606" spans="1:8" x14ac:dyDescent="0.25">
      <c r="A606" s="84" t="s">
        <v>785</v>
      </c>
      <c r="B606" s="84" t="s">
        <v>786</v>
      </c>
      <c r="C606" s="84" t="s">
        <v>787</v>
      </c>
      <c r="D606" s="84" t="s">
        <v>788</v>
      </c>
      <c r="E606" s="84" t="s">
        <v>773</v>
      </c>
      <c r="F606" s="93" t="s">
        <v>789</v>
      </c>
      <c r="G606" s="38">
        <v>1924.85</v>
      </c>
      <c r="H606" s="38">
        <v>5231</v>
      </c>
    </row>
    <row r="607" spans="1:8" x14ac:dyDescent="0.25">
      <c r="A607" s="84"/>
      <c r="B607" s="84"/>
      <c r="C607" s="84"/>
      <c r="D607" s="84"/>
      <c r="E607" s="84"/>
      <c r="F607" s="84"/>
      <c r="G607" s="38">
        <v>1000</v>
      </c>
      <c r="H607" s="38">
        <v>0</v>
      </c>
    </row>
    <row r="608" spans="1:8" x14ac:dyDescent="0.25">
      <c r="A608" s="84"/>
      <c r="B608" s="84"/>
      <c r="C608" s="84"/>
      <c r="D608" s="84"/>
      <c r="E608" s="84"/>
      <c r="F608" s="84"/>
      <c r="G608" s="38">
        <v>0</v>
      </c>
      <c r="H608" s="38">
        <v>0</v>
      </c>
    </row>
    <row r="609" spans="1:8" x14ac:dyDescent="0.25">
      <c r="A609" s="84" t="s">
        <v>790</v>
      </c>
      <c r="B609" s="84" t="s">
        <v>791</v>
      </c>
      <c r="C609" s="84" t="s">
        <v>792</v>
      </c>
      <c r="D609" s="84" t="s">
        <v>793</v>
      </c>
      <c r="E609" s="84" t="s">
        <v>773</v>
      </c>
      <c r="F609" s="93" t="s">
        <v>794</v>
      </c>
      <c r="G609" s="38">
        <v>4869.79</v>
      </c>
      <c r="H609" s="38">
        <v>4948</v>
      </c>
    </row>
    <row r="610" spans="1:8" x14ac:dyDescent="0.25">
      <c r="A610" s="84"/>
      <c r="B610" s="84"/>
      <c r="C610" s="84"/>
      <c r="D610" s="84"/>
      <c r="E610" s="84"/>
      <c r="F610" s="84"/>
      <c r="G610" s="38">
        <v>1000</v>
      </c>
      <c r="H610" s="38">
        <v>0</v>
      </c>
    </row>
    <row r="611" spans="1:8" x14ac:dyDescent="0.25">
      <c r="A611" s="84"/>
      <c r="B611" s="84"/>
      <c r="C611" s="84"/>
      <c r="D611" s="84"/>
      <c r="E611" s="84"/>
      <c r="F611" s="84"/>
      <c r="G611" s="38">
        <v>0</v>
      </c>
      <c r="H611" s="38">
        <v>0</v>
      </c>
    </row>
    <row r="612" spans="1:8" x14ac:dyDescent="0.25">
      <c r="A612" s="84" t="s">
        <v>775</v>
      </c>
      <c r="B612" s="84" t="s">
        <v>795</v>
      </c>
      <c r="C612" s="84" t="s">
        <v>796</v>
      </c>
      <c r="D612" s="84" t="s">
        <v>797</v>
      </c>
      <c r="E612" s="84" t="s">
        <v>773</v>
      </c>
      <c r="F612" s="93" t="s">
        <v>376</v>
      </c>
      <c r="G612" s="38">
        <v>0</v>
      </c>
      <c r="H612" s="38">
        <v>0</v>
      </c>
    </row>
    <row r="613" spans="1:8" x14ac:dyDescent="0.25">
      <c r="A613" s="84"/>
      <c r="B613" s="84"/>
      <c r="C613" s="84"/>
      <c r="D613" s="84"/>
      <c r="E613" s="84"/>
      <c r="F613" s="84"/>
      <c r="G613" s="38">
        <v>0</v>
      </c>
      <c r="H613" s="38">
        <v>0</v>
      </c>
    </row>
    <row r="614" spans="1:8" x14ac:dyDescent="0.25">
      <c r="A614" s="84"/>
      <c r="B614" s="84"/>
      <c r="C614" s="84"/>
      <c r="D614" s="84"/>
      <c r="E614" s="84"/>
      <c r="F614" s="84"/>
      <c r="G614" s="38">
        <v>0</v>
      </c>
      <c r="H614" s="38">
        <v>0</v>
      </c>
    </row>
    <row r="615" spans="1:8" x14ac:dyDescent="0.25">
      <c r="A615" s="84" t="s">
        <v>798</v>
      </c>
      <c r="B615" s="84" t="s">
        <v>799</v>
      </c>
      <c r="C615" s="84" t="s">
        <v>796</v>
      </c>
      <c r="D615" s="84" t="s">
        <v>797</v>
      </c>
      <c r="E615" s="84" t="s">
        <v>773</v>
      </c>
      <c r="F615" s="93" t="s">
        <v>376</v>
      </c>
      <c r="G615" s="38">
        <v>0</v>
      </c>
      <c r="H615" s="38">
        <v>0</v>
      </c>
    </row>
    <row r="616" spans="1:8" x14ac:dyDescent="0.25">
      <c r="A616" s="84"/>
      <c r="B616" s="84"/>
      <c r="C616" s="84"/>
      <c r="D616" s="84"/>
      <c r="E616" s="84"/>
      <c r="F616" s="84"/>
      <c r="G616" s="38">
        <v>1000</v>
      </c>
      <c r="H616" s="38">
        <v>0</v>
      </c>
    </row>
    <row r="617" spans="1:8" x14ac:dyDescent="0.25">
      <c r="A617" s="84"/>
      <c r="B617" s="84"/>
      <c r="C617" s="84"/>
      <c r="D617" s="84"/>
      <c r="E617" s="84"/>
      <c r="F617" s="84"/>
      <c r="G617" s="38">
        <v>0</v>
      </c>
      <c r="H617" s="38">
        <v>0</v>
      </c>
    </row>
    <row r="618" spans="1:8" x14ac:dyDescent="0.25">
      <c r="A618" s="84" t="s">
        <v>798</v>
      </c>
      <c r="B618" s="84" t="s">
        <v>800</v>
      </c>
      <c r="C618" s="84" t="s">
        <v>801</v>
      </c>
      <c r="D618" s="84" t="s">
        <v>802</v>
      </c>
      <c r="E618" s="84" t="s">
        <v>773</v>
      </c>
      <c r="F618" s="93" t="s">
        <v>74</v>
      </c>
      <c r="G618" s="38">
        <v>0</v>
      </c>
      <c r="H618" s="38">
        <v>0</v>
      </c>
    </row>
    <row r="619" spans="1:8" x14ac:dyDescent="0.25">
      <c r="A619" s="84"/>
      <c r="B619" s="84"/>
      <c r="C619" s="84"/>
      <c r="D619" s="84"/>
      <c r="E619" s="84"/>
      <c r="F619" s="84"/>
      <c r="G619" s="38">
        <v>0</v>
      </c>
      <c r="H619" s="38">
        <v>0</v>
      </c>
    </row>
    <row r="620" spans="1:8" x14ac:dyDescent="0.25">
      <c r="A620" s="84"/>
      <c r="B620" s="84"/>
      <c r="C620" s="84"/>
      <c r="D620" s="84"/>
      <c r="E620" s="84"/>
      <c r="F620" s="84"/>
      <c r="G620" s="38">
        <v>0</v>
      </c>
      <c r="H620" s="38">
        <v>0</v>
      </c>
    </row>
    <row r="621" spans="1:8" x14ac:dyDescent="0.25">
      <c r="A621" s="84" t="s">
        <v>798</v>
      </c>
      <c r="B621" s="84" t="s">
        <v>803</v>
      </c>
      <c r="C621" s="84" t="s">
        <v>804</v>
      </c>
      <c r="D621" s="84" t="s">
        <v>805</v>
      </c>
      <c r="E621" s="84" t="s">
        <v>773</v>
      </c>
      <c r="F621" s="93" t="s">
        <v>78</v>
      </c>
      <c r="G621" s="38">
        <v>0</v>
      </c>
      <c r="H621" s="38">
        <v>0</v>
      </c>
    </row>
    <row r="622" spans="1:8" x14ac:dyDescent="0.25">
      <c r="A622" s="84"/>
      <c r="B622" s="84"/>
      <c r="C622" s="84"/>
      <c r="D622" s="84"/>
      <c r="E622" s="84"/>
      <c r="F622" s="84"/>
      <c r="G622" s="38">
        <v>0</v>
      </c>
      <c r="H622" s="38">
        <v>0</v>
      </c>
    </row>
    <row r="623" spans="1:8" x14ac:dyDescent="0.25">
      <c r="A623" s="84"/>
      <c r="B623" s="84"/>
      <c r="C623" s="84"/>
      <c r="D623" s="84"/>
      <c r="E623" s="84"/>
      <c r="F623" s="84"/>
      <c r="G623" s="38">
        <v>0</v>
      </c>
      <c r="H623" s="38">
        <v>0</v>
      </c>
    </row>
    <row r="624" spans="1:8" x14ac:dyDescent="0.25">
      <c r="A624" s="84" t="s">
        <v>798</v>
      </c>
      <c r="B624" s="84" t="s">
        <v>806</v>
      </c>
      <c r="C624" s="84" t="s">
        <v>804</v>
      </c>
      <c r="D624" s="84" t="s">
        <v>805</v>
      </c>
      <c r="E624" s="84" t="s">
        <v>773</v>
      </c>
      <c r="F624" s="93" t="s">
        <v>78</v>
      </c>
      <c r="G624" s="38">
        <v>0</v>
      </c>
      <c r="H624" s="38">
        <v>0</v>
      </c>
    </row>
    <row r="625" spans="1:8" x14ac:dyDescent="0.25">
      <c r="A625" s="84"/>
      <c r="B625" s="84"/>
      <c r="C625" s="84"/>
      <c r="D625" s="84"/>
      <c r="E625" s="84"/>
      <c r="F625" s="84"/>
      <c r="G625" s="38">
        <v>0</v>
      </c>
      <c r="H625" s="38">
        <v>0</v>
      </c>
    </row>
    <row r="626" spans="1:8" x14ac:dyDescent="0.25">
      <c r="A626" s="84"/>
      <c r="B626" s="84"/>
      <c r="C626" s="84"/>
      <c r="D626" s="84"/>
      <c r="E626" s="84"/>
      <c r="F626" s="84"/>
      <c r="G626" s="38">
        <v>0</v>
      </c>
      <c r="H626" s="38">
        <v>0</v>
      </c>
    </row>
    <row r="627" spans="1:8" x14ac:dyDescent="0.25">
      <c r="A627" s="84" t="s">
        <v>798</v>
      </c>
      <c r="B627" s="84" t="s">
        <v>807</v>
      </c>
      <c r="C627" s="84" t="s">
        <v>804</v>
      </c>
      <c r="D627" s="84" t="s">
        <v>805</v>
      </c>
      <c r="E627" s="84" t="s">
        <v>773</v>
      </c>
      <c r="F627" s="93" t="s">
        <v>78</v>
      </c>
      <c r="G627" s="38">
        <v>0</v>
      </c>
      <c r="H627" s="38">
        <v>0</v>
      </c>
    </row>
    <row r="628" spans="1:8" x14ac:dyDescent="0.25">
      <c r="A628" s="84"/>
      <c r="B628" s="84"/>
      <c r="C628" s="84"/>
      <c r="D628" s="84"/>
      <c r="E628" s="84"/>
      <c r="F628" s="84"/>
      <c r="G628" s="38">
        <v>0</v>
      </c>
      <c r="H628" s="38">
        <v>0</v>
      </c>
    </row>
    <row r="629" spans="1:8" x14ac:dyDescent="0.25">
      <c r="A629" s="84"/>
      <c r="B629" s="84"/>
      <c r="C629" s="84"/>
      <c r="D629" s="84"/>
      <c r="E629" s="84"/>
      <c r="F629" s="84"/>
      <c r="G629" s="38">
        <v>0</v>
      </c>
      <c r="H629" s="38">
        <v>0</v>
      </c>
    </row>
    <row r="630" spans="1:8" x14ac:dyDescent="0.25">
      <c r="A630" s="84" t="s">
        <v>798</v>
      </c>
      <c r="B630" s="84" t="s">
        <v>808</v>
      </c>
      <c r="C630" s="84" t="s">
        <v>804</v>
      </c>
      <c r="D630" s="84" t="s">
        <v>805</v>
      </c>
      <c r="E630" s="84" t="s">
        <v>773</v>
      </c>
      <c r="F630" s="93" t="s">
        <v>78</v>
      </c>
      <c r="G630" s="38">
        <v>0</v>
      </c>
      <c r="H630" s="38">
        <v>0</v>
      </c>
    </row>
    <row r="631" spans="1:8" x14ac:dyDescent="0.25">
      <c r="A631" s="84"/>
      <c r="B631" s="84"/>
      <c r="C631" s="84"/>
      <c r="D631" s="84"/>
      <c r="E631" s="84"/>
      <c r="F631" s="84"/>
      <c r="G631" s="38">
        <v>0</v>
      </c>
      <c r="H631" s="38">
        <v>0</v>
      </c>
    </row>
    <row r="632" spans="1:8" x14ac:dyDescent="0.25">
      <c r="A632" s="84"/>
      <c r="B632" s="84"/>
      <c r="C632" s="84"/>
      <c r="D632" s="84"/>
      <c r="E632" s="84"/>
      <c r="F632" s="84"/>
      <c r="G632" s="38">
        <v>0</v>
      </c>
      <c r="H632" s="38">
        <v>0</v>
      </c>
    </row>
    <row r="633" spans="1:8" x14ac:dyDescent="0.25">
      <c r="A633" s="84" t="s">
        <v>798</v>
      </c>
      <c r="B633" s="84" t="s">
        <v>250</v>
      </c>
      <c r="C633" s="84" t="s">
        <v>809</v>
      </c>
      <c r="D633" s="84" t="s">
        <v>810</v>
      </c>
      <c r="E633" s="84" t="s">
        <v>773</v>
      </c>
      <c r="F633" s="93" t="s">
        <v>110</v>
      </c>
      <c r="G633" s="38">
        <v>0</v>
      </c>
      <c r="H633" s="38">
        <v>0</v>
      </c>
    </row>
    <row r="634" spans="1:8" x14ac:dyDescent="0.25">
      <c r="A634" s="84"/>
      <c r="B634" s="84"/>
      <c r="C634" s="84"/>
      <c r="D634" s="84"/>
      <c r="E634" s="84"/>
      <c r="F634" s="84"/>
      <c r="G634" s="38">
        <v>0</v>
      </c>
      <c r="H634" s="38">
        <v>0</v>
      </c>
    </row>
    <row r="635" spans="1:8" x14ac:dyDescent="0.25">
      <c r="A635" s="84"/>
      <c r="B635" s="84"/>
      <c r="C635" s="84"/>
      <c r="D635" s="84"/>
      <c r="E635" s="84"/>
      <c r="F635" s="84"/>
      <c r="G635" s="38">
        <v>0</v>
      </c>
      <c r="H635" s="38">
        <v>0</v>
      </c>
    </row>
    <row r="636" spans="1:8" x14ac:dyDescent="0.25">
      <c r="A636" s="84" t="s">
        <v>798</v>
      </c>
      <c r="B636" s="84" t="s">
        <v>573</v>
      </c>
      <c r="C636" s="84" t="s">
        <v>811</v>
      </c>
      <c r="D636" s="84" t="s">
        <v>812</v>
      </c>
      <c r="E636" s="84" t="s">
        <v>773</v>
      </c>
      <c r="F636" s="93" t="s">
        <v>226</v>
      </c>
      <c r="G636" s="38">
        <v>0</v>
      </c>
      <c r="H636" s="38">
        <v>0</v>
      </c>
    </row>
    <row r="637" spans="1:8" x14ac:dyDescent="0.25">
      <c r="A637" s="84"/>
      <c r="B637" s="84"/>
      <c r="C637" s="84"/>
      <c r="D637" s="84"/>
      <c r="E637" s="84"/>
      <c r="F637" s="84"/>
      <c r="G637" s="38">
        <v>0</v>
      </c>
      <c r="H637" s="38">
        <v>0</v>
      </c>
    </row>
    <row r="638" spans="1:8" x14ac:dyDescent="0.25">
      <c r="A638" s="84"/>
      <c r="B638" s="84"/>
      <c r="C638" s="84"/>
      <c r="D638" s="84"/>
      <c r="E638" s="84"/>
      <c r="F638" s="84"/>
      <c r="G638" s="38">
        <v>0</v>
      </c>
      <c r="H638" s="38">
        <v>0</v>
      </c>
    </row>
    <row r="639" spans="1:8" x14ac:dyDescent="0.25">
      <c r="A639" s="84" t="s">
        <v>798</v>
      </c>
      <c r="B639" s="84" t="s">
        <v>813</v>
      </c>
      <c r="C639" s="84" t="s">
        <v>814</v>
      </c>
      <c r="D639" s="84" t="s">
        <v>125</v>
      </c>
      <c r="E639" s="84" t="s">
        <v>773</v>
      </c>
      <c r="F639" s="84" t="s">
        <v>815</v>
      </c>
      <c r="G639" s="38">
        <v>0</v>
      </c>
      <c r="H639" s="38">
        <v>0</v>
      </c>
    </row>
    <row r="640" spans="1:8" x14ac:dyDescent="0.25">
      <c r="A640" s="84"/>
      <c r="B640" s="84"/>
      <c r="C640" s="84"/>
      <c r="D640" s="84"/>
      <c r="E640" s="84"/>
      <c r="F640" s="84"/>
      <c r="G640" s="38">
        <v>0</v>
      </c>
      <c r="H640" s="38">
        <v>0</v>
      </c>
    </row>
    <row r="641" spans="1:8" x14ac:dyDescent="0.25">
      <c r="A641" s="84"/>
      <c r="B641" s="84"/>
      <c r="C641" s="84"/>
      <c r="D641" s="84"/>
      <c r="E641" s="84"/>
      <c r="F641" s="84"/>
      <c r="G641" s="38">
        <v>0</v>
      </c>
      <c r="H641" s="38">
        <v>0</v>
      </c>
    </row>
    <row r="642" spans="1:8" ht="24.95" customHeight="1" x14ac:dyDescent="0.25">
      <c r="A642" s="84" t="s">
        <v>798</v>
      </c>
      <c r="B642" s="84" t="s">
        <v>816</v>
      </c>
      <c r="C642" s="84" t="s">
        <v>817</v>
      </c>
      <c r="D642" s="84" t="s">
        <v>434</v>
      </c>
      <c r="E642" s="84" t="s">
        <v>773</v>
      </c>
      <c r="F642" s="93" t="s">
        <v>169</v>
      </c>
      <c r="G642" s="38">
        <v>0</v>
      </c>
      <c r="H642" s="38">
        <v>0</v>
      </c>
    </row>
    <row r="643" spans="1:8" ht="24.95" customHeight="1" x14ac:dyDescent="0.25">
      <c r="A643" s="84"/>
      <c r="B643" s="84"/>
      <c r="C643" s="84"/>
      <c r="D643" s="84"/>
      <c r="E643" s="84"/>
      <c r="F643" s="84"/>
      <c r="G643" s="38">
        <v>0</v>
      </c>
      <c r="H643" s="38">
        <v>0</v>
      </c>
    </row>
    <row r="644" spans="1:8" ht="24.95" customHeight="1" x14ac:dyDescent="0.25">
      <c r="A644" s="84"/>
      <c r="B644" s="84"/>
      <c r="C644" s="84"/>
      <c r="D644" s="84"/>
      <c r="E644" s="84"/>
      <c r="F644" s="84"/>
      <c r="G644" s="38">
        <v>0</v>
      </c>
      <c r="H644" s="38">
        <v>0</v>
      </c>
    </row>
    <row r="645" spans="1:8" ht="42.75" x14ac:dyDescent="0.25">
      <c r="A645" s="1" t="s">
        <v>818</v>
      </c>
      <c r="B645" s="1" t="s">
        <v>819</v>
      </c>
      <c r="C645" s="3" t="s">
        <v>190</v>
      </c>
      <c r="D645" s="3" t="s">
        <v>820</v>
      </c>
      <c r="E645" s="1" t="s">
        <v>821</v>
      </c>
      <c r="F645" s="2" t="s">
        <v>822</v>
      </c>
      <c r="G645" s="26" t="s">
        <v>823</v>
      </c>
      <c r="H645" s="26" t="s">
        <v>824</v>
      </c>
    </row>
    <row r="646" spans="1:8" ht="42.75" x14ac:dyDescent="0.25">
      <c r="A646" s="1" t="s">
        <v>825</v>
      </c>
      <c r="B646" s="1" t="s">
        <v>826</v>
      </c>
      <c r="C646" s="3" t="s">
        <v>190</v>
      </c>
      <c r="D646" s="3" t="s">
        <v>827</v>
      </c>
      <c r="E646" s="1" t="s">
        <v>821</v>
      </c>
      <c r="F646" s="2" t="s">
        <v>828</v>
      </c>
      <c r="G646" s="26" t="s">
        <v>829</v>
      </c>
      <c r="H646" s="26" t="s">
        <v>830</v>
      </c>
    </row>
    <row r="647" spans="1:8" ht="28.5" x14ac:dyDescent="0.25">
      <c r="A647" s="1" t="s">
        <v>831</v>
      </c>
      <c r="B647" s="1" t="s">
        <v>832</v>
      </c>
      <c r="C647" s="3" t="s">
        <v>190</v>
      </c>
      <c r="D647" s="3" t="s">
        <v>833</v>
      </c>
      <c r="E647" s="1" t="s">
        <v>821</v>
      </c>
      <c r="F647" s="2" t="s">
        <v>834</v>
      </c>
      <c r="G647" s="26" t="s">
        <v>835</v>
      </c>
      <c r="H647" s="26" t="s">
        <v>836</v>
      </c>
    </row>
    <row r="648" spans="1:8" ht="28.5" x14ac:dyDescent="0.25">
      <c r="A648" s="1" t="s">
        <v>837</v>
      </c>
      <c r="B648" s="1" t="s">
        <v>838</v>
      </c>
      <c r="C648" s="3" t="s">
        <v>839</v>
      </c>
      <c r="D648" s="3" t="s">
        <v>840</v>
      </c>
      <c r="E648" s="1" t="s">
        <v>821</v>
      </c>
      <c r="F648" s="2">
        <v>42528</v>
      </c>
      <c r="G648" s="26" t="s">
        <v>841</v>
      </c>
      <c r="H648" s="26" t="s">
        <v>836</v>
      </c>
    </row>
    <row r="649" spans="1:8" ht="28.5" x14ac:dyDescent="0.25">
      <c r="A649" s="1" t="s">
        <v>842</v>
      </c>
      <c r="B649" s="1" t="s">
        <v>843</v>
      </c>
      <c r="C649" s="84" t="s">
        <v>844</v>
      </c>
      <c r="D649" s="84" t="s">
        <v>136</v>
      </c>
      <c r="E649" s="1" t="s">
        <v>821</v>
      </c>
      <c r="F649" s="95">
        <v>42535</v>
      </c>
      <c r="G649" s="26" t="s">
        <v>841</v>
      </c>
      <c r="H649" s="26" t="s">
        <v>836</v>
      </c>
    </row>
    <row r="650" spans="1:8" ht="28.5" x14ac:dyDescent="0.25">
      <c r="A650" s="1" t="s">
        <v>845</v>
      </c>
      <c r="B650" s="1" t="s">
        <v>846</v>
      </c>
      <c r="C650" s="84"/>
      <c r="D650" s="84"/>
      <c r="E650" s="1" t="s">
        <v>821</v>
      </c>
      <c r="F650" s="95"/>
      <c r="G650" s="26" t="s">
        <v>841</v>
      </c>
      <c r="H650" s="26" t="s">
        <v>836</v>
      </c>
    </row>
    <row r="651" spans="1:8" ht="57" x14ac:dyDescent="0.25">
      <c r="A651" s="1" t="s">
        <v>847</v>
      </c>
      <c r="B651" s="1" t="s">
        <v>848</v>
      </c>
      <c r="C651" s="3" t="s">
        <v>849</v>
      </c>
      <c r="D651" s="3" t="s">
        <v>849</v>
      </c>
      <c r="E651" s="1" t="s">
        <v>821</v>
      </c>
      <c r="F651" s="2">
        <v>42550</v>
      </c>
      <c r="G651" s="26" t="s">
        <v>841</v>
      </c>
      <c r="H651" s="26" t="s">
        <v>836</v>
      </c>
    </row>
    <row r="652" spans="1:8" ht="42.75" x14ac:dyDescent="0.25">
      <c r="A652" s="1" t="s">
        <v>850</v>
      </c>
      <c r="B652" s="1" t="s">
        <v>851</v>
      </c>
      <c r="C652" s="3" t="s">
        <v>190</v>
      </c>
      <c r="D652" s="3" t="s">
        <v>820</v>
      </c>
      <c r="E652" s="1" t="s">
        <v>821</v>
      </c>
      <c r="F652" s="5" t="s">
        <v>852</v>
      </c>
      <c r="G652" s="26" t="s">
        <v>829</v>
      </c>
      <c r="H652" s="26" t="s">
        <v>853</v>
      </c>
    </row>
    <row r="653" spans="1:8" ht="28.5" customHeight="1" x14ac:dyDescent="0.25">
      <c r="A653" s="85" t="s">
        <v>856</v>
      </c>
      <c r="B653" s="85" t="s">
        <v>854</v>
      </c>
      <c r="C653" s="85" t="s">
        <v>1577</v>
      </c>
      <c r="D653" s="85" t="s">
        <v>1577</v>
      </c>
      <c r="E653" s="85" t="s">
        <v>1527</v>
      </c>
      <c r="F653" s="90" t="s">
        <v>855</v>
      </c>
      <c r="G653" s="39" t="s">
        <v>1513</v>
      </c>
      <c r="H653" s="39" t="s">
        <v>1514</v>
      </c>
    </row>
    <row r="654" spans="1:8" ht="28.5" x14ac:dyDescent="0.25">
      <c r="A654" s="85"/>
      <c r="B654" s="85"/>
      <c r="C654" s="85"/>
      <c r="D654" s="85"/>
      <c r="E654" s="85"/>
      <c r="F654" s="90"/>
      <c r="G654" s="39" t="s">
        <v>857</v>
      </c>
      <c r="H654" s="39" t="s">
        <v>858</v>
      </c>
    </row>
    <row r="655" spans="1:8" x14ac:dyDescent="0.25">
      <c r="A655" s="85"/>
      <c r="B655" s="85"/>
      <c r="C655" s="85"/>
      <c r="D655" s="85"/>
      <c r="E655" s="85"/>
      <c r="F655" s="90"/>
      <c r="G655" s="40"/>
      <c r="H655" s="40" t="s">
        <v>859</v>
      </c>
    </row>
    <row r="656" spans="1:8" ht="28.5" customHeight="1" x14ac:dyDescent="0.25">
      <c r="A656" s="85" t="s">
        <v>861</v>
      </c>
      <c r="B656" s="85" t="s">
        <v>860</v>
      </c>
      <c r="C656" s="81" t="s">
        <v>1577</v>
      </c>
      <c r="D656" s="85" t="s">
        <v>1577</v>
      </c>
      <c r="E656" s="85" t="s">
        <v>1527</v>
      </c>
      <c r="F656" s="88" t="s">
        <v>862</v>
      </c>
      <c r="G656" s="39" t="s">
        <v>1515</v>
      </c>
      <c r="H656" s="39" t="s">
        <v>1516</v>
      </c>
    </row>
    <row r="657" spans="1:8" ht="28.5" x14ac:dyDescent="0.25">
      <c r="A657" s="85"/>
      <c r="B657" s="85"/>
      <c r="C657" s="82"/>
      <c r="D657" s="85"/>
      <c r="E657" s="85"/>
      <c r="F657" s="88"/>
      <c r="G657" s="39" t="s">
        <v>863</v>
      </c>
      <c r="H657" s="39" t="s">
        <v>858</v>
      </c>
    </row>
    <row r="658" spans="1:8" x14ac:dyDescent="0.25">
      <c r="A658" s="85"/>
      <c r="B658" s="85"/>
      <c r="C658" s="83"/>
      <c r="D658" s="85"/>
      <c r="E658" s="85"/>
      <c r="F658" s="88"/>
      <c r="G658" s="40"/>
      <c r="H658" s="40" t="s">
        <v>859</v>
      </c>
    </row>
    <row r="659" spans="1:8" ht="14.25" customHeight="1" x14ac:dyDescent="0.25">
      <c r="A659" s="85" t="s">
        <v>865</v>
      </c>
      <c r="B659" s="85" t="s">
        <v>864</v>
      </c>
      <c r="C659" s="85" t="s">
        <v>1577</v>
      </c>
      <c r="D659" s="85" t="s">
        <v>1577</v>
      </c>
      <c r="E659" s="85" t="s">
        <v>1527</v>
      </c>
      <c r="F659" s="88" t="s">
        <v>866</v>
      </c>
      <c r="G659" s="39" t="s">
        <v>1517</v>
      </c>
      <c r="H659" s="39" t="s">
        <v>1518</v>
      </c>
    </row>
    <row r="660" spans="1:8" x14ac:dyDescent="0.25">
      <c r="A660" s="85"/>
      <c r="B660" s="85"/>
      <c r="C660" s="85"/>
      <c r="D660" s="85"/>
      <c r="E660" s="85"/>
      <c r="F660" s="88"/>
      <c r="G660" s="39" t="s">
        <v>867</v>
      </c>
      <c r="H660" s="39" t="s">
        <v>858</v>
      </c>
    </row>
    <row r="661" spans="1:8" x14ac:dyDescent="0.25">
      <c r="A661" s="85"/>
      <c r="B661" s="85"/>
      <c r="C661" s="85"/>
      <c r="D661" s="85"/>
      <c r="E661" s="85"/>
      <c r="F661" s="88"/>
      <c r="G661" s="40"/>
      <c r="H661" s="40" t="s">
        <v>868</v>
      </c>
    </row>
    <row r="662" spans="1:8" ht="14.25" customHeight="1" x14ac:dyDescent="0.25">
      <c r="A662" s="85" t="s">
        <v>870</v>
      </c>
      <c r="B662" s="85" t="s">
        <v>869</v>
      </c>
      <c r="C662" s="85" t="s">
        <v>1578</v>
      </c>
      <c r="D662" s="85" t="s">
        <v>1578</v>
      </c>
      <c r="E662" s="85" t="s">
        <v>1527</v>
      </c>
      <c r="F662" s="88">
        <v>42528</v>
      </c>
      <c r="G662" s="39" t="s">
        <v>1517</v>
      </c>
      <c r="H662" s="39" t="s">
        <v>1518</v>
      </c>
    </row>
    <row r="663" spans="1:8" x14ac:dyDescent="0.25">
      <c r="A663" s="85"/>
      <c r="B663" s="85"/>
      <c r="C663" s="85"/>
      <c r="D663" s="85"/>
      <c r="E663" s="85"/>
      <c r="F663" s="88"/>
      <c r="G663" s="39" t="s">
        <v>867</v>
      </c>
      <c r="H663" s="39" t="s">
        <v>858</v>
      </c>
    </row>
    <row r="664" spans="1:8" x14ac:dyDescent="0.25">
      <c r="A664" s="85"/>
      <c r="B664" s="85"/>
      <c r="C664" s="85"/>
      <c r="D664" s="85"/>
      <c r="E664" s="85"/>
      <c r="F664" s="88"/>
      <c r="G664" s="40"/>
      <c r="H664" s="40" t="s">
        <v>871</v>
      </c>
    </row>
    <row r="665" spans="1:8" ht="14.25" customHeight="1" x14ac:dyDescent="0.25">
      <c r="A665" s="85" t="s">
        <v>873</v>
      </c>
      <c r="B665" s="85" t="s">
        <v>872</v>
      </c>
      <c r="C665" s="85" t="s">
        <v>1579</v>
      </c>
      <c r="D665" s="85" t="s">
        <v>1579</v>
      </c>
      <c r="E665" s="85" t="s">
        <v>1527</v>
      </c>
      <c r="F665" s="87">
        <v>42535</v>
      </c>
      <c r="G665" s="39" t="s">
        <v>1517</v>
      </c>
      <c r="H665" s="39" t="s">
        <v>1518</v>
      </c>
    </row>
    <row r="666" spans="1:8" x14ac:dyDescent="0.25">
      <c r="A666" s="85"/>
      <c r="B666" s="85"/>
      <c r="C666" s="85"/>
      <c r="D666" s="85"/>
      <c r="E666" s="85"/>
      <c r="F666" s="87"/>
      <c r="G666" s="39" t="s">
        <v>867</v>
      </c>
      <c r="H666" s="39" t="s">
        <v>858</v>
      </c>
    </row>
    <row r="667" spans="1:8" x14ac:dyDescent="0.25">
      <c r="A667" s="85"/>
      <c r="B667" s="85"/>
      <c r="C667" s="85"/>
      <c r="D667" s="85"/>
      <c r="E667" s="85"/>
      <c r="F667" s="87"/>
      <c r="G667" s="40"/>
      <c r="H667" s="40" t="s">
        <v>874</v>
      </c>
    </row>
    <row r="668" spans="1:8" ht="28.5" x14ac:dyDescent="0.25">
      <c r="A668" s="85" t="s">
        <v>876</v>
      </c>
      <c r="B668" s="85" t="s">
        <v>875</v>
      </c>
      <c r="C668" s="85" t="s">
        <v>1580</v>
      </c>
      <c r="D668" s="85" t="s">
        <v>1582</v>
      </c>
      <c r="E668" s="85" t="s">
        <v>1527</v>
      </c>
      <c r="F668" s="87" t="s">
        <v>877</v>
      </c>
      <c r="G668" s="39" t="s">
        <v>1519</v>
      </c>
      <c r="H668" s="39" t="s">
        <v>1520</v>
      </c>
    </row>
    <row r="669" spans="1:8" ht="28.5" x14ac:dyDescent="0.25">
      <c r="A669" s="85"/>
      <c r="B669" s="85"/>
      <c r="C669" s="85"/>
      <c r="D669" s="85"/>
      <c r="E669" s="85"/>
      <c r="F669" s="87"/>
      <c r="G669" s="39" t="s">
        <v>867</v>
      </c>
      <c r="H669" s="39" t="s">
        <v>878</v>
      </c>
    </row>
    <row r="670" spans="1:8" x14ac:dyDescent="0.25">
      <c r="A670" s="85"/>
      <c r="B670" s="85"/>
      <c r="C670" s="85"/>
      <c r="D670" s="85"/>
      <c r="E670" s="85"/>
      <c r="F670" s="87"/>
      <c r="G670" s="40"/>
      <c r="H670" s="40" t="s">
        <v>871</v>
      </c>
    </row>
    <row r="671" spans="1:8" ht="14.25" customHeight="1" x14ac:dyDescent="0.25">
      <c r="A671" s="85" t="s">
        <v>880</v>
      </c>
      <c r="B671" s="85" t="s">
        <v>879</v>
      </c>
      <c r="C671" s="85" t="s">
        <v>1580</v>
      </c>
      <c r="D671" s="85" t="s">
        <v>1580</v>
      </c>
      <c r="E671" s="85" t="s">
        <v>1527</v>
      </c>
      <c r="F671" s="87" t="s">
        <v>877</v>
      </c>
      <c r="G671" s="39" t="s">
        <v>1517</v>
      </c>
      <c r="H671" s="39" t="s">
        <v>1520</v>
      </c>
    </row>
    <row r="672" spans="1:8" ht="28.5" x14ac:dyDescent="0.25">
      <c r="A672" s="85"/>
      <c r="B672" s="85"/>
      <c r="C672" s="85"/>
      <c r="D672" s="85"/>
      <c r="E672" s="85"/>
      <c r="F672" s="87"/>
      <c r="G672" s="39" t="s">
        <v>867</v>
      </c>
      <c r="H672" s="39" t="s">
        <v>881</v>
      </c>
    </row>
    <row r="673" spans="1:8" x14ac:dyDescent="0.25">
      <c r="A673" s="85"/>
      <c r="B673" s="85"/>
      <c r="C673" s="85"/>
      <c r="D673" s="85"/>
      <c r="E673" s="85"/>
      <c r="F673" s="87"/>
      <c r="G673" s="40"/>
      <c r="H673" s="40" t="s">
        <v>859</v>
      </c>
    </row>
    <row r="674" spans="1:8" ht="14.25" customHeight="1" x14ac:dyDescent="0.25">
      <c r="A674" s="85" t="s">
        <v>882</v>
      </c>
      <c r="B674" s="85" t="s">
        <v>869</v>
      </c>
      <c r="C674" s="85" t="s">
        <v>1580</v>
      </c>
      <c r="D674" s="85" t="s">
        <v>1580</v>
      </c>
      <c r="E674" s="85" t="s">
        <v>1527</v>
      </c>
      <c r="F674" s="87">
        <v>42535</v>
      </c>
      <c r="G674" s="39" t="s">
        <v>1517</v>
      </c>
      <c r="H674" s="39" t="s">
        <v>1518</v>
      </c>
    </row>
    <row r="675" spans="1:8" x14ac:dyDescent="0.25">
      <c r="A675" s="85"/>
      <c r="B675" s="85"/>
      <c r="C675" s="85"/>
      <c r="D675" s="85"/>
      <c r="E675" s="85"/>
      <c r="F675" s="87"/>
      <c r="G675" s="39" t="s">
        <v>867</v>
      </c>
      <c r="H675" s="39" t="s">
        <v>858</v>
      </c>
    </row>
    <row r="676" spans="1:8" x14ac:dyDescent="0.25">
      <c r="A676" s="85"/>
      <c r="B676" s="85"/>
      <c r="C676" s="85"/>
      <c r="D676" s="85"/>
      <c r="E676" s="85"/>
      <c r="F676" s="87"/>
      <c r="G676" s="40"/>
      <c r="H676" s="40" t="s">
        <v>871</v>
      </c>
    </row>
    <row r="677" spans="1:8" ht="30" customHeight="1" x14ac:dyDescent="0.25">
      <c r="A677" s="85" t="s">
        <v>884</v>
      </c>
      <c r="B677" s="85" t="s">
        <v>883</v>
      </c>
      <c r="C677" s="85" t="s">
        <v>1581</v>
      </c>
      <c r="D677" s="85" t="s">
        <v>1581</v>
      </c>
      <c r="E677" s="85" t="s">
        <v>1527</v>
      </c>
      <c r="F677" s="88">
        <v>42543</v>
      </c>
      <c r="G677" s="39" t="s">
        <v>1517</v>
      </c>
      <c r="H677" s="39" t="s">
        <v>1518</v>
      </c>
    </row>
    <row r="678" spans="1:8" ht="30" customHeight="1" x14ac:dyDescent="0.25">
      <c r="A678" s="85"/>
      <c r="B678" s="85"/>
      <c r="C678" s="85"/>
      <c r="D678" s="85"/>
      <c r="E678" s="85"/>
      <c r="F678" s="88"/>
      <c r="G678" s="39" t="s">
        <v>867</v>
      </c>
      <c r="H678" s="39" t="s">
        <v>858</v>
      </c>
    </row>
    <row r="679" spans="1:8" ht="30" customHeight="1" x14ac:dyDescent="0.25">
      <c r="A679" s="85"/>
      <c r="B679" s="85"/>
      <c r="C679" s="85"/>
      <c r="D679" s="85"/>
      <c r="E679" s="85"/>
      <c r="F679" s="88"/>
      <c r="G679" s="40"/>
      <c r="H679" s="40" t="s">
        <v>885</v>
      </c>
    </row>
    <row r="680" spans="1:8" x14ac:dyDescent="0.25">
      <c r="A680" s="114" t="s">
        <v>886</v>
      </c>
      <c r="B680" s="114" t="s">
        <v>887</v>
      </c>
      <c r="C680" s="85" t="s">
        <v>888</v>
      </c>
      <c r="D680" s="85" t="s">
        <v>66</v>
      </c>
      <c r="E680" s="85" t="s">
        <v>889</v>
      </c>
      <c r="F680" s="85" t="s">
        <v>360</v>
      </c>
      <c r="G680" s="41">
        <v>3260.8</v>
      </c>
      <c r="H680" s="41">
        <v>6147</v>
      </c>
    </row>
    <row r="681" spans="1:8" x14ac:dyDescent="0.25">
      <c r="A681" s="114"/>
      <c r="B681" s="114"/>
      <c r="C681" s="85"/>
      <c r="D681" s="91"/>
      <c r="E681" s="85"/>
      <c r="F681" s="85"/>
      <c r="G681" s="41">
        <v>1898</v>
      </c>
      <c r="H681" s="41">
        <v>0</v>
      </c>
    </row>
    <row r="682" spans="1:8" x14ac:dyDescent="0.25">
      <c r="A682" s="114"/>
      <c r="B682" s="114"/>
      <c r="C682" s="85"/>
      <c r="D682" s="91"/>
      <c r="E682" s="85"/>
      <c r="F682" s="85"/>
      <c r="G682" s="41"/>
      <c r="H682" s="41">
        <v>348</v>
      </c>
    </row>
    <row r="683" spans="1:8" ht="24.95" customHeight="1" x14ac:dyDescent="0.25">
      <c r="A683" s="114" t="s">
        <v>890</v>
      </c>
      <c r="B683" s="114" t="s">
        <v>891</v>
      </c>
      <c r="C683" s="85" t="s">
        <v>892</v>
      </c>
      <c r="D683" s="85" t="s">
        <v>893</v>
      </c>
      <c r="E683" s="85" t="s">
        <v>889</v>
      </c>
      <c r="F683" s="85" t="s">
        <v>894</v>
      </c>
      <c r="G683" s="41">
        <v>0</v>
      </c>
      <c r="H683" s="41">
        <v>0</v>
      </c>
    </row>
    <row r="684" spans="1:8" ht="24.95" customHeight="1" x14ac:dyDescent="0.25">
      <c r="A684" s="114"/>
      <c r="B684" s="114"/>
      <c r="C684" s="85"/>
      <c r="D684" s="91"/>
      <c r="E684" s="85"/>
      <c r="F684" s="85"/>
      <c r="G684" s="41">
        <v>0</v>
      </c>
      <c r="H684" s="41">
        <v>0</v>
      </c>
    </row>
    <row r="685" spans="1:8" ht="24.95" customHeight="1" x14ac:dyDescent="0.25">
      <c r="A685" s="114"/>
      <c r="B685" s="114"/>
      <c r="C685" s="85"/>
      <c r="D685" s="91"/>
      <c r="E685" s="85"/>
      <c r="F685" s="85"/>
      <c r="G685" s="41"/>
      <c r="H685" s="41">
        <v>0</v>
      </c>
    </row>
    <row r="686" spans="1:8" ht="24.95" customHeight="1" x14ac:dyDescent="0.25">
      <c r="A686" s="114" t="s">
        <v>890</v>
      </c>
      <c r="B686" s="114" t="s">
        <v>895</v>
      </c>
      <c r="C686" s="85" t="s">
        <v>896</v>
      </c>
      <c r="D686" s="85" t="s">
        <v>897</v>
      </c>
      <c r="E686" s="85" t="s">
        <v>889</v>
      </c>
      <c r="F686" s="85" t="s">
        <v>74</v>
      </c>
      <c r="G686" s="41">
        <v>0</v>
      </c>
      <c r="H686" s="41">
        <v>0</v>
      </c>
    </row>
    <row r="687" spans="1:8" ht="24.95" customHeight="1" x14ac:dyDescent="0.25">
      <c r="A687" s="114"/>
      <c r="B687" s="114"/>
      <c r="C687" s="85"/>
      <c r="D687" s="91"/>
      <c r="E687" s="85"/>
      <c r="F687" s="85"/>
      <c r="G687" s="41">
        <v>0</v>
      </c>
      <c r="H687" s="41">
        <v>0</v>
      </c>
    </row>
    <row r="688" spans="1:8" ht="24.95" customHeight="1" x14ac:dyDescent="0.25">
      <c r="A688" s="114"/>
      <c r="B688" s="114"/>
      <c r="C688" s="85"/>
      <c r="D688" s="91"/>
      <c r="E688" s="85"/>
      <c r="F688" s="85"/>
      <c r="G688" s="41"/>
      <c r="H688" s="41">
        <v>0</v>
      </c>
    </row>
    <row r="689" spans="1:8" ht="24.95" customHeight="1" x14ac:dyDescent="0.25">
      <c r="A689" s="115" t="s">
        <v>1666</v>
      </c>
      <c r="B689" s="114" t="s">
        <v>898</v>
      </c>
      <c r="C689" s="85" t="s">
        <v>899</v>
      </c>
      <c r="D689" s="85" t="s">
        <v>752</v>
      </c>
      <c r="E689" s="85" t="s">
        <v>889</v>
      </c>
      <c r="F689" s="85" t="s">
        <v>362</v>
      </c>
      <c r="G689" s="41">
        <v>0</v>
      </c>
      <c r="H689" s="41">
        <v>0</v>
      </c>
    </row>
    <row r="690" spans="1:8" ht="24.95" customHeight="1" x14ac:dyDescent="0.25">
      <c r="A690" s="115"/>
      <c r="B690" s="114"/>
      <c r="C690" s="85"/>
      <c r="D690" s="91"/>
      <c r="E690" s="85"/>
      <c r="F690" s="85"/>
      <c r="G690" s="41">
        <v>0</v>
      </c>
      <c r="H690" s="41">
        <v>0</v>
      </c>
    </row>
    <row r="691" spans="1:8" ht="24.95" customHeight="1" x14ac:dyDescent="0.25">
      <c r="A691" s="115"/>
      <c r="B691" s="114"/>
      <c r="C691" s="85"/>
      <c r="D691" s="91"/>
      <c r="E691" s="85"/>
      <c r="F691" s="85"/>
      <c r="G691" s="41"/>
      <c r="H691" s="41">
        <v>0</v>
      </c>
    </row>
    <row r="692" spans="1:8" x14ac:dyDescent="0.25">
      <c r="A692" s="115" t="s">
        <v>1666</v>
      </c>
      <c r="B692" s="115" t="s">
        <v>351</v>
      </c>
      <c r="C692" s="84" t="s">
        <v>900</v>
      </c>
      <c r="D692" s="84" t="s">
        <v>901</v>
      </c>
      <c r="E692" s="84" t="s">
        <v>889</v>
      </c>
      <c r="F692" s="84" t="s">
        <v>354</v>
      </c>
      <c r="G692" s="41">
        <v>0</v>
      </c>
      <c r="H692" s="41">
        <v>0</v>
      </c>
    </row>
    <row r="693" spans="1:8" x14ac:dyDescent="0.25">
      <c r="A693" s="115"/>
      <c r="B693" s="115"/>
      <c r="C693" s="84"/>
      <c r="D693" s="92"/>
      <c r="E693" s="84"/>
      <c r="F693" s="84"/>
      <c r="G693" s="41">
        <v>0</v>
      </c>
      <c r="H693" s="41">
        <v>0</v>
      </c>
    </row>
    <row r="694" spans="1:8" x14ac:dyDescent="0.25">
      <c r="A694" s="115"/>
      <c r="B694" s="115"/>
      <c r="C694" s="84"/>
      <c r="D694" s="92"/>
      <c r="E694" s="84"/>
      <c r="F694" s="84"/>
      <c r="G694" s="41"/>
      <c r="H694" s="41">
        <v>0</v>
      </c>
    </row>
    <row r="695" spans="1:8" ht="24.95" customHeight="1" x14ac:dyDescent="0.25">
      <c r="A695" s="114" t="s">
        <v>1666</v>
      </c>
      <c r="B695" s="114" t="s">
        <v>891</v>
      </c>
      <c r="C695" s="85" t="s">
        <v>902</v>
      </c>
      <c r="D695" s="85" t="s">
        <v>903</v>
      </c>
      <c r="E695" s="85" t="s">
        <v>889</v>
      </c>
      <c r="F695" s="85" t="s">
        <v>904</v>
      </c>
      <c r="G695" s="41">
        <v>0</v>
      </c>
      <c r="H695" s="41">
        <v>0</v>
      </c>
    </row>
    <row r="696" spans="1:8" ht="24.95" customHeight="1" x14ac:dyDescent="0.25">
      <c r="A696" s="114"/>
      <c r="B696" s="114"/>
      <c r="C696" s="85"/>
      <c r="D696" s="91"/>
      <c r="E696" s="85"/>
      <c r="F696" s="85"/>
      <c r="G696" s="41">
        <v>0</v>
      </c>
      <c r="H696" s="41">
        <v>0</v>
      </c>
    </row>
    <row r="697" spans="1:8" ht="24.95" customHeight="1" x14ac:dyDescent="0.25">
      <c r="A697" s="114"/>
      <c r="B697" s="114"/>
      <c r="C697" s="85"/>
      <c r="D697" s="91"/>
      <c r="E697" s="85"/>
      <c r="F697" s="85"/>
      <c r="G697" s="41"/>
      <c r="H697" s="41">
        <v>0</v>
      </c>
    </row>
    <row r="698" spans="1:8" ht="30" customHeight="1" x14ac:dyDescent="0.25">
      <c r="A698" s="114" t="s">
        <v>890</v>
      </c>
      <c r="B698" s="114" t="s">
        <v>905</v>
      </c>
      <c r="C698" s="85" t="s">
        <v>906</v>
      </c>
      <c r="D698" s="85" t="s">
        <v>305</v>
      </c>
      <c r="E698" s="85" t="s">
        <v>889</v>
      </c>
      <c r="F698" s="85" t="s">
        <v>78</v>
      </c>
      <c r="G698" s="41">
        <v>0</v>
      </c>
      <c r="H698" s="41">
        <v>0</v>
      </c>
    </row>
    <row r="699" spans="1:8" ht="30" customHeight="1" x14ac:dyDescent="0.25">
      <c r="A699" s="114"/>
      <c r="B699" s="114"/>
      <c r="C699" s="85"/>
      <c r="D699" s="91"/>
      <c r="E699" s="85"/>
      <c r="F699" s="85"/>
      <c r="G699" s="41">
        <v>0</v>
      </c>
      <c r="H699" s="41">
        <v>0</v>
      </c>
    </row>
    <row r="700" spans="1:8" ht="30" customHeight="1" x14ac:dyDescent="0.25">
      <c r="A700" s="114"/>
      <c r="B700" s="114"/>
      <c r="C700" s="85"/>
      <c r="D700" s="91"/>
      <c r="E700" s="85"/>
      <c r="F700" s="85"/>
      <c r="G700" s="41"/>
      <c r="H700" s="41">
        <v>0</v>
      </c>
    </row>
    <row r="701" spans="1:8" ht="30" customHeight="1" x14ac:dyDescent="0.25">
      <c r="A701" s="114" t="s">
        <v>1666</v>
      </c>
      <c r="B701" s="114" t="s">
        <v>907</v>
      </c>
      <c r="C701" s="85" t="s">
        <v>906</v>
      </c>
      <c r="D701" s="85" t="s">
        <v>305</v>
      </c>
      <c r="E701" s="84" t="s">
        <v>889</v>
      </c>
      <c r="F701" s="84" t="s">
        <v>78</v>
      </c>
      <c r="G701" s="41">
        <v>0</v>
      </c>
      <c r="H701" s="41">
        <v>0</v>
      </c>
    </row>
    <row r="702" spans="1:8" ht="30" customHeight="1" x14ac:dyDescent="0.25">
      <c r="A702" s="114"/>
      <c r="B702" s="114"/>
      <c r="C702" s="85"/>
      <c r="D702" s="91"/>
      <c r="E702" s="84"/>
      <c r="F702" s="84"/>
      <c r="G702" s="41">
        <v>0</v>
      </c>
      <c r="H702" s="41">
        <v>0</v>
      </c>
    </row>
    <row r="703" spans="1:8" ht="30" customHeight="1" x14ac:dyDescent="0.25">
      <c r="A703" s="114"/>
      <c r="B703" s="114"/>
      <c r="C703" s="85"/>
      <c r="D703" s="91"/>
      <c r="E703" s="84"/>
      <c r="F703" s="84"/>
      <c r="G703" s="41"/>
      <c r="H703" s="41">
        <v>0</v>
      </c>
    </row>
    <row r="704" spans="1:8" ht="30" customHeight="1" x14ac:dyDescent="0.25">
      <c r="A704" s="114" t="s">
        <v>1666</v>
      </c>
      <c r="B704" s="114" t="s">
        <v>908</v>
      </c>
      <c r="C704" s="85" t="s">
        <v>906</v>
      </c>
      <c r="D704" s="85" t="s">
        <v>305</v>
      </c>
      <c r="E704" s="84" t="s">
        <v>889</v>
      </c>
      <c r="F704" s="84" t="s">
        <v>78</v>
      </c>
      <c r="G704" s="41">
        <v>0</v>
      </c>
      <c r="H704" s="41">
        <v>0</v>
      </c>
    </row>
    <row r="705" spans="1:8" ht="30" customHeight="1" x14ac:dyDescent="0.25">
      <c r="A705" s="114"/>
      <c r="B705" s="114"/>
      <c r="C705" s="85"/>
      <c r="D705" s="91"/>
      <c r="E705" s="84"/>
      <c r="F705" s="84"/>
      <c r="G705" s="41">
        <v>0</v>
      </c>
      <c r="H705" s="41">
        <v>0</v>
      </c>
    </row>
    <row r="706" spans="1:8" ht="30" customHeight="1" x14ac:dyDescent="0.25">
      <c r="A706" s="114"/>
      <c r="B706" s="114"/>
      <c r="C706" s="85"/>
      <c r="D706" s="91"/>
      <c r="E706" s="84"/>
      <c r="F706" s="84"/>
      <c r="G706" s="41"/>
      <c r="H706" s="41">
        <v>0</v>
      </c>
    </row>
    <row r="707" spans="1:8" ht="24.95" customHeight="1" x14ac:dyDescent="0.25">
      <c r="A707" s="114" t="s">
        <v>1666</v>
      </c>
      <c r="B707" s="114" t="s">
        <v>909</v>
      </c>
      <c r="C707" s="85" t="s">
        <v>910</v>
      </c>
      <c r="D707" s="85" t="s">
        <v>411</v>
      </c>
      <c r="E707" s="84" t="s">
        <v>889</v>
      </c>
      <c r="F707" s="84" t="s">
        <v>364</v>
      </c>
      <c r="G707" s="41">
        <v>0</v>
      </c>
      <c r="H707" s="41">
        <v>0</v>
      </c>
    </row>
    <row r="708" spans="1:8" ht="24.95" customHeight="1" x14ac:dyDescent="0.25">
      <c r="A708" s="114"/>
      <c r="B708" s="114"/>
      <c r="C708" s="85"/>
      <c r="D708" s="91"/>
      <c r="E708" s="84"/>
      <c r="F708" s="84"/>
      <c r="G708" s="41">
        <v>0</v>
      </c>
      <c r="H708" s="41">
        <v>0</v>
      </c>
    </row>
    <row r="709" spans="1:8" ht="24.95" customHeight="1" x14ac:dyDescent="0.25">
      <c r="A709" s="114"/>
      <c r="B709" s="114"/>
      <c r="C709" s="85"/>
      <c r="D709" s="91"/>
      <c r="E709" s="84"/>
      <c r="F709" s="84"/>
      <c r="G709" s="41"/>
      <c r="H709" s="41">
        <v>0</v>
      </c>
    </row>
    <row r="710" spans="1:8" ht="24.95" customHeight="1" x14ac:dyDescent="0.25">
      <c r="A710" s="114" t="s">
        <v>890</v>
      </c>
      <c r="B710" s="114" t="s">
        <v>911</v>
      </c>
      <c r="C710" s="85" t="s">
        <v>912</v>
      </c>
      <c r="D710" s="85" t="s">
        <v>912</v>
      </c>
      <c r="E710" s="85" t="s">
        <v>889</v>
      </c>
      <c r="F710" s="85" t="s">
        <v>334</v>
      </c>
      <c r="G710" s="41">
        <v>0</v>
      </c>
      <c r="H710" s="41">
        <v>0</v>
      </c>
    </row>
    <row r="711" spans="1:8" ht="24.95" customHeight="1" x14ac:dyDescent="0.25">
      <c r="A711" s="114"/>
      <c r="B711" s="114"/>
      <c r="C711" s="85"/>
      <c r="D711" s="91"/>
      <c r="E711" s="85"/>
      <c r="F711" s="85"/>
      <c r="G711" s="41">
        <v>0</v>
      </c>
      <c r="H711" s="41">
        <v>0</v>
      </c>
    </row>
    <row r="712" spans="1:8" ht="24.95" customHeight="1" x14ac:dyDescent="0.25">
      <c r="A712" s="114"/>
      <c r="B712" s="114"/>
      <c r="C712" s="85"/>
      <c r="D712" s="91"/>
      <c r="E712" s="85"/>
      <c r="F712" s="85"/>
      <c r="G712" s="41"/>
      <c r="H712" s="41">
        <v>0</v>
      </c>
    </row>
    <row r="713" spans="1:8" ht="24.95" customHeight="1" x14ac:dyDescent="0.25">
      <c r="A713" s="114" t="s">
        <v>890</v>
      </c>
      <c r="B713" s="114" t="s">
        <v>913</v>
      </c>
      <c r="C713" s="85" t="s">
        <v>912</v>
      </c>
      <c r="D713" s="85" t="s">
        <v>912</v>
      </c>
      <c r="E713" s="85" t="s">
        <v>889</v>
      </c>
      <c r="F713" s="85" t="s">
        <v>334</v>
      </c>
      <c r="G713" s="41">
        <v>0</v>
      </c>
      <c r="H713" s="41">
        <v>0</v>
      </c>
    </row>
    <row r="714" spans="1:8" ht="24.95" customHeight="1" x14ac:dyDescent="0.25">
      <c r="A714" s="114"/>
      <c r="B714" s="114"/>
      <c r="C714" s="85"/>
      <c r="D714" s="91"/>
      <c r="E714" s="85"/>
      <c r="F714" s="85"/>
      <c r="G714" s="41">
        <v>0</v>
      </c>
      <c r="H714" s="41">
        <v>0</v>
      </c>
    </row>
    <row r="715" spans="1:8" ht="24.95" customHeight="1" x14ac:dyDescent="0.25">
      <c r="A715" s="114"/>
      <c r="B715" s="114"/>
      <c r="C715" s="85"/>
      <c r="D715" s="91"/>
      <c r="E715" s="85"/>
      <c r="F715" s="85"/>
      <c r="G715" s="41"/>
      <c r="H715" s="41">
        <v>0</v>
      </c>
    </row>
    <row r="716" spans="1:8" ht="24.95" customHeight="1" x14ac:dyDescent="0.25">
      <c r="A716" s="114" t="s">
        <v>1666</v>
      </c>
      <c r="B716" s="114" t="s">
        <v>908</v>
      </c>
      <c r="C716" s="85" t="s">
        <v>914</v>
      </c>
      <c r="D716" s="85" t="s">
        <v>915</v>
      </c>
      <c r="E716" s="84" t="s">
        <v>889</v>
      </c>
      <c r="F716" s="84" t="s">
        <v>84</v>
      </c>
      <c r="G716" s="41">
        <v>0</v>
      </c>
      <c r="H716" s="41">
        <v>0</v>
      </c>
    </row>
    <row r="717" spans="1:8" ht="24.95" customHeight="1" x14ac:dyDescent="0.25">
      <c r="A717" s="114"/>
      <c r="B717" s="114"/>
      <c r="C717" s="85"/>
      <c r="D717" s="91"/>
      <c r="E717" s="84"/>
      <c r="F717" s="84"/>
      <c r="G717" s="41">
        <v>0</v>
      </c>
      <c r="H717" s="41">
        <v>0</v>
      </c>
    </row>
    <row r="718" spans="1:8" ht="24.95" customHeight="1" x14ac:dyDescent="0.25">
      <c r="A718" s="114"/>
      <c r="B718" s="114"/>
      <c r="C718" s="85"/>
      <c r="D718" s="91"/>
      <c r="E718" s="84"/>
      <c r="F718" s="84"/>
      <c r="G718" s="41"/>
      <c r="H718" s="41">
        <v>0</v>
      </c>
    </row>
    <row r="719" spans="1:8" ht="24.95" customHeight="1" x14ac:dyDescent="0.25">
      <c r="A719" s="114" t="s">
        <v>890</v>
      </c>
      <c r="B719" s="114" t="s">
        <v>916</v>
      </c>
      <c r="C719" s="85" t="s">
        <v>917</v>
      </c>
      <c r="D719" s="85" t="s">
        <v>918</v>
      </c>
      <c r="E719" s="85" t="s">
        <v>889</v>
      </c>
      <c r="F719" s="85" t="s">
        <v>110</v>
      </c>
      <c r="G719" s="41">
        <v>0</v>
      </c>
      <c r="H719" s="41">
        <v>0</v>
      </c>
    </row>
    <row r="720" spans="1:8" ht="24.95" customHeight="1" x14ac:dyDescent="0.25">
      <c r="A720" s="114"/>
      <c r="B720" s="114"/>
      <c r="C720" s="85"/>
      <c r="D720" s="91"/>
      <c r="E720" s="85"/>
      <c r="F720" s="85"/>
      <c r="G720" s="41">
        <v>0</v>
      </c>
      <c r="H720" s="41">
        <v>0</v>
      </c>
    </row>
    <row r="721" spans="1:8" ht="24.95" customHeight="1" x14ac:dyDescent="0.25">
      <c r="A721" s="114"/>
      <c r="B721" s="114"/>
      <c r="C721" s="85"/>
      <c r="D721" s="91"/>
      <c r="E721" s="85"/>
      <c r="F721" s="85"/>
      <c r="G721" s="41"/>
      <c r="H721" s="41">
        <v>0</v>
      </c>
    </row>
    <row r="722" spans="1:8" ht="24.95" customHeight="1" x14ac:dyDescent="0.25">
      <c r="A722" s="114" t="s">
        <v>1666</v>
      </c>
      <c r="B722" s="114" t="s">
        <v>913</v>
      </c>
      <c r="C722" s="85" t="s">
        <v>919</v>
      </c>
      <c r="D722" s="85" t="s">
        <v>69</v>
      </c>
      <c r="E722" s="84" t="s">
        <v>889</v>
      </c>
      <c r="F722" s="84" t="s">
        <v>340</v>
      </c>
      <c r="G722" s="41">
        <v>0</v>
      </c>
      <c r="H722" s="41">
        <v>0</v>
      </c>
    </row>
    <row r="723" spans="1:8" ht="24.95" customHeight="1" x14ac:dyDescent="0.25">
      <c r="A723" s="114"/>
      <c r="B723" s="114"/>
      <c r="C723" s="85"/>
      <c r="D723" s="91"/>
      <c r="E723" s="84"/>
      <c r="F723" s="84"/>
      <c r="G723" s="41">
        <v>0</v>
      </c>
      <c r="H723" s="41">
        <v>0</v>
      </c>
    </row>
    <row r="724" spans="1:8" ht="24.95" customHeight="1" x14ac:dyDescent="0.25">
      <c r="A724" s="114"/>
      <c r="B724" s="114"/>
      <c r="C724" s="85"/>
      <c r="D724" s="91"/>
      <c r="E724" s="84"/>
      <c r="F724" s="84"/>
      <c r="G724" s="41"/>
      <c r="H724" s="41">
        <v>0</v>
      </c>
    </row>
    <row r="725" spans="1:8" ht="24.95" customHeight="1" x14ac:dyDescent="0.25">
      <c r="A725" s="115" t="s">
        <v>1666</v>
      </c>
      <c r="B725" s="115" t="s">
        <v>739</v>
      </c>
      <c r="C725" s="84" t="s">
        <v>920</v>
      </c>
      <c r="D725" s="84" t="s">
        <v>921</v>
      </c>
      <c r="E725" s="84" t="s">
        <v>889</v>
      </c>
      <c r="F725" s="84" t="s">
        <v>357</v>
      </c>
      <c r="G725" s="41">
        <v>0</v>
      </c>
      <c r="H725" s="41">
        <v>0</v>
      </c>
    </row>
    <row r="726" spans="1:8" ht="24.95" customHeight="1" x14ac:dyDescent="0.25">
      <c r="A726" s="115"/>
      <c r="B726" s="115"/>
      <c r="C726" s="84"/>
      <c r="D726" s="92"/>
      <c r="E726" s="84"/>
      <c r="F726" s="84"/>
      <c r="G726" s="41">
        <v>0</v>
      </c>
      <c r="H726" s="41">
        <v>0</v>
      </c>
    </row>
    <row r="727" spans="1:8" ht="24.95" customHeight="1" x14ac:dyDescent="0.25">
      <c r="A727" s="115"/>
      <c r="B727" s="115"/>
      <c r="C727" s="84"/>
      <c r="D727" s="92"/>
      <c r="E727" s="84"/>
      <c r="F727" s="84"/>
      <c r="G727" s="41"/>
      <c r="H727" s="41">
        <v>0</v>
      </c>
    </row>
    <row r="728" spans="1:8" ht="24.95" customHeight="1" x14ac:dyDescent="0.25">
      <c r="A728" s="115" t="s">
        <v>1666</v>
      </c>
      <c r="B728" s="115" t="s">
        <v>922</v>
      </c>
      <c r="C728" s="84" t="s">
        <v>923</v>
      </c>
      <c r="D728" s="84" t="s">
        <v>924</v>
      </c>
      <c r="E728" s="84" t="s">
        <v>889</v>
      </c>
      <c r="F728" s="84" t="s">
        <v>925</v>
      </c>
      <c r="G728" s="41">
        <v>0</v>
      </c>
      <c r="H728" s="41">
        <v>0</v>
      </c>
    </row>
    <row r="729" spans="1:8" ht="24.95" customHeight="1" x14ac:dyDescent="0.25">
      <c r="A729" s="115"/>
      <c r="B729" s="115"/>
      <c r="C729" s="84"/>
      <c r="D729" s="92"/>
      <c r="E729" s="84"/>
      <c r="F729" s="84"/>
      <c r="G729" s="41">
        <v>0</v>
      </c>
      <c r="H729" s="41">
        <v>0</v>
      </c>
    </row>
    <row r="730" spans="1:8" ht="24.95" customHeight="1" x14ac:dyDescent="0.25">
      <c r="A730" s="115"/>
      <c r="B730" s="115"/>
      <c r="C730" s="84"/>
      <c r="D730" s="92"/>
      <c r="E730" s="84"/>
      <c r="F730" s="84"/>
      <c r="G730" s="41"/>
      <c r="H730" s="41">
        <v>0</v>
      </c>
    </row>
    <row r="731" spans="1:8" ht="24.95" customHeight="1" x14ac:dyDescent="0.25">
      <c r="A731" s="114" t="s">
        <v>890</v>
      </c>
      <c r="B731" s="114" t="s">
        <v>926</v>
      </c>
      <c r="C731" s="85" t="s">
        <v>927</v>
      </c>
      <c r="D731" s="85" t="s">
        <v>928</v>
      </c>
      <c r="E731" s="85" t="s">
        <v>889</v>
      </c>
      <c r="F731" s="85" t="s">
        <v>226</v>
      </c>
      <c r="G731" s="41">
        <v>0</v>
      </c>
      <c r="H731" s="41">
        <v>0</v>
      </c>
    </row>
    <row r="732" spans="1:8" ht="24.95" customHeight="1" x14ac:dyDescent="0.25">
      <c r="A732" s="114"/>
      <c r="B732" s="114"/>
      <c r="C732" s="85"/>
      <c r="D732" s="91"/>
      <c r="E732" s="85"/>
      <c r="F732" s="85"/>
      <c r="G732" s="41">
        <v>0</v>
      </c>
      <c r="H732" s="41">
        <v>0</v>
      </c>
    </row>
    <row r="733" spans="1:8" ht="24.95" customHeight="1" x14ac:dyDescent="0.25">
      <c r="A733" s="114"/>
      <c r="B733" s="114"/>
      <c r="C733" s="85"/>
      <c r="D733" s="91"/>
      <c r="E733" s="85"/>
      <c r="F733" s="85"/>
      <c r="G733" s="41"/>
      <c r="H733" s="41">
        <v>0</v>
      </c>
    </row>
    <row r="734" spans="1:8" x14ac:dyDescent="0.25">
      <c r="A734" s="86" t="s">
        <v>929</v>
      </c>
      <c r="B734" s="86" t="s">
        <v>930</v>
      </c>
      <c r="C734" s="86" t="s">
        <v>57</v>
      </c>
      <c r="D734" s="86" t="s">
        <v>148</v>
      </c>
      <c r="E734" s="92" t="s">
        <v>931</v>
      </c>
      <c r="F734" s="86" t="s">
        <v>932</v>
      </c>
      <c r="G734" s="34">
        <v>5366</v>
      </c>
      <c r="H734" s="34">
        <v>7418.36</v>
      </c>
    </row>
    <row r="735" spans="1:8" x14ac:dyDescent="0.25">
      <c r="A735" s="92"/>
      <c r="B735" s="92"/>
      <c r="C735" s="92"/>
      <c r="D735" s="92"/>
      <c r="E735" s="92"/>
      <c r="F735" s="86"/>
      <c r="G735" s="42">
        <v>1501.4</v>
      </c>
      <c r="H735" s="34">
        <v>0</v>
      </c>
    </row>
    <row r="736" spans="1:8" x14ac:dyDescent="0.25">
      <c r="A736" s="92"/>
      <c r="B736" s="92"/>
      <c r="C736" s="92"/>
      <c r="D736" s="92"/>
      <c r="E736" s="92"/>
      <c r="F736" s="86"/>
      <c r="G736" s="34"/>
      <c r="H736" s="34">
        <v>0</v>
      </c>
    </row>
    <row r="737" spans="1:8" x14ac:dyDescent="0.25">
      <c r="A737" s="86" t="s">
        <v>933</v>
      </c>
      <c r="B737" s="86" t="s">
        <v>576</v>
      </c>
      <c r="C737" s="86" t="s">
        <v>57</v>
      </c>
      <c r="D737" s="86" t="s">
        <v>148</v>
      </c>
      <c r="E737" s="92" t="s">
        <v>931</v>
      </c>
      <c r="F737" s="86" t="s">
        <v>934</v>
      </c>
      <c r="G737" s="34">
        <v>0</v>
      </c>
      <c r="H737" s="34">
        <v>0</v>
      </c>
    </row>
    <row r="738" spans="1:8" x14ac:dyDescent="0.25">
      <c r="A738" s="92"/>
      <c r="B738" s="92"/>
      <c r="C738" s="92"/>
      <c r="D738" s="92"/>
      <c r="E738" s="92"/>
      <c r="F738" s="92"/>
      <c r="G738" s="42">
        <v>894</v>
      </c>
      <c r="H738" s="34">
        <v>0</v>
      </c>
    </row>
    <row r="739" spans="1:8" x14ac:dyDescent="0.25">
      <c r="A739" s="92"/>
      <c r="B739" s="92"/>
      <c r="C739" s="92"/>
      <c r="D739" s="92"/>
      <c r="E739" s="92"/>
      <c r="F739" s="92"/>
      <c r="G739" s="34"/>
      <c r="H739" s="34">
        <v>0</v>
      </c>
    </row>
    <row r="740" spans="1:8" x14ac:dyDescent="0.25">
      <c r="A740" s="86" t="s">
        <v>933</v>
      </c>
      <c r="B740" s="86" t="s">
        <v>715</v>
      </c>
      <c r="C740" s="86" t="s">
        <v>57</v>
      </c>
      <c r="D740" s="86" t="s">
        <v>148</v>
      </c>
      <c r="E740" s="92" t="s">
        <v>931</v>
      </c>
      <c r="F740" s="86" t="s">
        <v>364</v>
      </c>
      <c r="G740" s="34">
        <v>0</v>
      </c>
      <c r="H740" s="34">
        <v>0</v>
      </c>
    </row>
    <row r="741" spans="1:8" x14ac:dyDescent="0.25">
      <c r="A741" s="92"/>
      <c r="B741" s="92"/>
      <c r="C741" s="92"/>
      <c r="D741" s="92"/>
      <c r="E741" s="92"/>
      <c r="F741" s="92"/>
      <c r="G741" s="42">
        <v>870</v>
      </c>
      <c r="H741" s="34">
        <v>0</v>
      </c>
    </row>
    <row r="742" spans="1:8" x14ac:dyDescent="0.25">
      <c r="A742" s="92"/>
      <c r="B742" s="92"/>
      <c r="C742" s="92"/>
      <c r="D742" s="92"/>
      <c r="E742" s="92"/>
      <c r="F742" s="92"/>
      <c r="G742" s="34"/>
      <c r="H742" s="34">
        <v>0</v>
      </c>
    </row>
    <row r="743" spans="1:8" x14ac:dyDescent="0.25">
      <c r="A743" s="86" t="s">
        <v>933</v>
      </c>
      <c r="B743" s="86" t="s">
        <v>935</v>
      </c>
      <c r="C743" s="86" t="s">
        <v>57</v>
      </c>
      <c r="D743" s="86" t="s">
        <v>148</v>
      </c>
      <c r="E743" s="92" t="s">
        <v>931</v>
      </c>
      <c r="F743" s="86" t="s">
        <v>340</v>
      </c>
      <c r="G743" s="34">
        <v>0</v>
      </c>
      <c r="H743" s="34">
        <v>0</v>
      </c>
    </row>
    <row r="744" spans="1:8" x14ac:dyDescent="0.25">
      <c r="A744" s="92"/>
      <c r="B744" s="92"/>
      <c r="C744" s="92"/>
      <c r="D744" s="92"/>
      <c r="E744" s="92"/>
      <c r="F744" s="92"/>
      <c r="G744" s="42">
        <v>916</v>
      </c>
      <c r="H744" s="34">
        <v>0</v>
      </c>
    </row>
    <row r="745" spans="1:8" x14ac:dyDescent="0.25">
      <c r="A745" s="92"/>
      <c r="B745" s="92"/>
      <c r="C745" s="92"/>
      <c r="D745" s="92"/>
      <c r="E745" s="92"/>
      <c r="F745" s="92"/>
      <c r="G745" s="34"/>
      <c r="H745" s="34">
        <v>0</v>
      </c>
    </row>
    <row r="746" spans="1:8" ht="20.100000000000001" customHeight="1" x14ac:dyDescent="0.25">
      <c r="A746" s="86" t="s">
        <v>933</v>
      </c>
      <c r="B746" s="85" t="s">
        <v>936</v>
      </c>
      <c r="C746" s="86" t="s">
        <v>937</v>
      </c>
      <c r="D746" s="86" t="s">
        <v>938</v>
      </c>
      <c r="E746" s="92" t="s">
        <v>931</v>
      </c>
      <c r="F746" s="86" t="s">
        <v>939</v>
      </c>
      <c r="G746" s="34">
        <v>0</v>
      </c>
      <c r="H746" s="34">
        <v>0</v>
      </c>
    </row>
    <row r="747" spans="1:8" ht="20.100000000000001" customHeight="1" x14ac:dyDescent="0.25">
      <c r="A747" s="92"/>
      <c r="B747" s="91"/>
      <c r="C747" s="92"/>
      <c r="D747" s="92"/>
      <c r="E747" s="92"/>
      <c r="F747" s="92"/>
      <c r="G747" s="42">
        <v>0</v>
      </c>
      <c r="H747" s="34">
        <v>0</v>
      </c>
    </row>
    <row r="748" spans="1:8" ht="20.100000000000001" customHeight="1" x14ac:dyDescent="0.25">
      <c r="A748" s="92"/>
      <c r="B748" s="91"/>
      <c r="C748" s="92"/>
      <c r="D748" s="92"/>
      <c r="E748" s="92"/>
      <c r="F748" s="92"/>
      <c r="G748" s="34"/>
      <c r="H748" s="34">
        <v>0</v>
      </c>
    </row>
    <row r="749" spans="1:8" ht="20.100000000000001" customHeight="1" x14ac:dyDescent="0.25">
      <c r="A749" s="86" t="s">
        <v>933</v>
      </c>
      <c r="B749" s="86" t="s">
        <v>940</v>
      </c>
      <c r="C749" s="86" t="s">
        <v>941</v>
      </c>
      <c r="D749" s="86" t="s">
        <v>942</v>
      </c>
      <c r="E749" s="92" t="s">
        <v>931</v>
      </c>
      <c r="F749" s="86" t="s">
        <v>939</v>
      </c>
      <c r="G749" s="34">
        <v>0</v>
      </c>
      <c r="H749" s="34">
        <v>0</v>
      </c>
    </row>
    <row r="750" spans="1:8" ht="20.100000000000001" customHeight="1" x14ac:dyDescent="0.25">
      <c r="A750" s="92"/>
      <c r="B750" s="92"/>
      <c r="C750" s="92"/>
      <c r="D750" s="92"/>
      <c r="E750" s="92"/>
      <c r="F750" s="92"/>
      <c r="G750" s="42">
        <v>0</v>
      </c>
      <c r="H750" s="34">
        <v>0</v>
      </c>
    </row>
    <row r="751" spans="1:8" ht="20.100000000000001" customHeight="1" x14ac:dyDescent="0.25">
      <c r="A751" s="92"/>
      <c r="B751" s="92"/>
      <c r="C751" s="92"/>
      <c r="D751" s="92"/>
      <c r="E751" s="92"/>
      <c r="F751" s="92"/>
      <c r="G751" s="34"/>
      <c r="H751" s="34">
        <v>0</v>
      </c>
    </row>
    <row r="752" spans="1:8" ht="20.100000000000001" customHeight="1" x14ac:dyDescent="0.25">
      <c r="A752" s="86" t="s">
        <v>933</v>
      </c>
      <c r="B752" s="86" t="s">
        <v>943</v>
      </c>
      <c r="C752" s="86" t="s">
        <v>944</v>
      </c>
      <c r="D752" s="86" t="s">
        <v>945</v>
      </c>
      <c r="E752" s="92" t="s">
        <v>931</v>
      </c>
      <c r="F752" s="86" t="s">
        <v>946</v>
      </c>
      <c r="G752" s="34">
        <v>0</v>
      </c>
      <c r="H752" s="34">
        <v>0</v>
      </c>
    </row>
    <row r="753" spans="1:8" ht="20.100000000000001" customHeight="1" x14ac:dyDescent="0.25">
      <c r="A753" s="92"/>
      <c r="B753" s="92"/>
      <c r="C753" s="92"/>
      <c r="D753" s="92"/>
      <c r="E753" s="92"/>
      <c r="F753" s="92"/>
      <c r="G753" s="42">
        <v>916</v>
      </c>
      <c r="H753" s="34">
        <v>0</v>
      </c>
    </row>
    <row r="754" spans="1:8" ht="20.100000000000001" customHeight="1" x14ac:dyDescent="0.25">
      <c r="A754" s="92"/>
      <c r="B754" s="92"/>
      <c r="C754" s="92"/>
      <c r="D754" s="92"/>
      <c r="E754" s="92"/>
      <c r="F754" s="92"/>
      <c r="G754" s="34"/>
      <c r="H754" s="34">
        <v>0</v>
      </c>
    </row>
    <row r="755" spans="1:8" x14ac:dyDescent="0.25">
      <c r="A755" s="86" t="s">
        <v>933</v>
      </c>
      <c r="B755" s="86" t="s">
        <v>947</v>
      </c>
      <c r="C755" s="86" t="s">
        <v>948</v>
      </c>
      <c r="D755" s="86" t="s">
        <v>949</v>
      </c>
      <c r="E755" s="92" t="s">
        <v>931</v>
      </c>
      <c r="F755" s="86" t="s">
        <v>216</v>
      </c>
      <c r="G755" s="34">
        <v>0</v>
      </c>
      <c r="H755" s="34">
        <v>0</v>
      </c>
    </row>
    <row r="756" spans="1:8" x14ac:dyDescent="0.25">
      <c r="A756" s="92"/>
      <c r="B756" s="92"/>
      <c r="C756" s="92"/>
      <c r="D756" s="92"/>
      <c r="E756" s="92"/>
      <c r="F756" s="92"/>
      <c r="G756" s="42">
        <v>0</v>
      </c>
      <c r="H756" s="34">
        <v>0</v>
      </c>
    </row>
    <row r="757" spans="1:8" x14ac:dyDescent="0.25">
      <c r="A757" s="92"/>
      <c r="B757" s="92"/>
      <c r="C757" s="92"/>
      <c r="D757" s="92"/>
      <c r="E757" s="92"/>
      <c r="F757" s="92"/>
      <c r="G757" s="34"/>
      <c r="H757" s="34">
        <v>0</v>
      </c>
    </row>
    <row r="758" spans="1:8" ht="30" customHeight="1" x14ac:dyDescent="0.25">
      <c r="A758" s="86" t="s">
        <v>933</v>
      </c>
      <c r="B758" s="85" t="s">
        <v>950</v>
      </c>
      <c r="C758" s="86" t="s">
        <v>951</v>
      </c>
      <c r="D758" s="86" t="s">
        <v>952</v>
      </c>
      <c r="E758" s="92" t="s">
        <v>931</v>
      </c>
      <c r="F758" s="86" t="s">
        <v>354</v>
      </c>
      <c r="G758" s="34">
        <v>0</v>
      </c>
      <c r="H758" s="34">
        <v>0</v>
      </c>
    </row>
    <row r="759" spans="1:8" ht="30" customHeight="1" x14ac:dyDescent="0.25">
      <c r="A759" s="92"/>
      <c r="B759" s="91"/>
      <c r="C759" s="92"/>
      <c r="D759" s="92"/>
      <c r="E759" s="92"/>
      <c r="F759" s="92"/>
      <c r="G759" s="42">
        <v>0</v>
      </c>
      <c r="H759" s="34">
        <v>0</v>
      </c>
    </row>
    <row r="760" spans="1:8" ht="30" customHeight="1" x14ac:dyDescent="0.25">
      <c r="A760" s="92"/>
      <c r="B760" s="91"/>
      <c r="C760" s="92"/>
      <c r="D760" s="92"/>
      <c r="E760" s="92"/>
      <c r="F760" s="92"/>
      <c r="G760" s="34"/>
      <c r="H760" s="34">
        <v>0</v>
      </c>
    </row>
    <row r="761" spans="1:8" x14ac:dyDescent="0.25">
      <c r="A761" s="86" t="s">
        <v>933</v>
      </c>
      <c r="B761" s="86" t="s">
        <v>947</v>
      </c>
      <c r="C761" s="86" t="s">
        <v>953</v>
      </c>
      <c r="D761" s="86" t="s">
        <v>954</v>
      </c>
      <c r="E761" s="92" t="s">
        <v>931</v>
      </c>
      <c r="F761" s="86" t="s">
        <v>78</v>
      </c>
      <c r="G761" s="34">
        <v>0</v>
      </c>
      <c r="H761" s="34">
        <v>0</v>
      </c>
    </row>
    <row r="762" spans="1:8" x14ac:dyDescent="0.25">
      <c r="A762" s="92"/>
      <c r="B762" s="92"/>
      <c r="C762" s="92"/>
      <c r="D762" s="92"/>
      <c r="E762" s="92"/>
      <c r="F762" s="92"/>
      <c r="G762" s="42">
        <v>0</v>
      </c>
      <c r="H762" s="34">
        <v>0</v>
      </c>
    </row>
    <row r="763" spans="1:8" x14ac:dyDescent="0.25">
      <c r="A763" s="92"/>
      <c r="B763" s="92"/>
      <c r="C763" s="92"/>
      <c r="D763" s="92"/>
      <c r="E763" s="92"/>
      <c r="F763" s="92"/>
      <c r="G763" s="34"/>
      <c r="H763" s="34">
        <v>0</v>
      </c>
    </row>
    <row r="764" spans="1:8" x14ac:dyDescent="0.25">
      <c r="A764" s="86" t="s">
        <v>933</v>
      </c>
      <c r="B764" s="86" t="s">
        <v>955</v>
      </c>
      <c r="C764" s="86" t="s">
        <v>953</v>
      </c>
      <c r="D764" s="86" t="s">
        <v>954</v>
      </c>
      <c r="E764" s="92" t="s">
        <v>931</v>
      </c>
      <c r="F764" s="86" t="s">
        <v>78</v>
      </c>
      <c r="G764" s="34">
        <v>0</v>
      </c>
      <c r="H764" s="34">
        <v>0</v>
      </c>
    </row>
    <row r="765" spans="1:8" x14ac:dyDescent="0.25">
      <c r="A765" s="92"/>
      <c r="B765" s="92"/>
      <c r="C765" s="92"/>
      <c r="D765" s="92"/>
      <c r="E765" s="92"/>
      <c r="F765" s="92"/>
      <c r="G765" s="42">
        <v>890</v>
      </c>
      <c r="H765" s="34">
        <v>0</v>
      </c>
    </row>
    <row r="766" spans="1:8" x14ac:dyDescent="0.25">
      <c r="A766" s="92"/>
      <c r="B766" s="92"/>
      <c r="C766" s="92"/>
      <c r="D766" s="92"/>
      <c r="E766" s="92"/>
      <c r="F766" s="92"/>
      <c r="G766" s="34"/>
      <c r="H766" s="34">
        <v>0</v>
      </c>
    </row>
    <row r="767" spans="1:8" x14ac:dyDescent="0.25">
      <c r="A767" s="86" t="s">
        <v>933</v>
      </c>
      <c r="B767" s="86" t="s">
        <v>956</v>
      </c>
      <c r="C767" s="86" t="s">
        <v>953</v>
      </c>
      <c r="D767" s="86" t="s">
        <v>954</v>
      </c>
      <c r="E767" s="92" t="s">
        <v>931</v>
      </c>
      <c r="F767" s="86" t="s">
        <v>78</v>
      </c>
      <c r="G767" s="34">
        <v>0</v>
      </c>
      <c r="H767" s="34">
        <v>0</v>
      </c>
    </row>
    <row r="768" spans="1:8" x14ac:dyDescent="0.25">
      <c r="A768" s="92"/>
      <c r="B768" s="92"/>
      <c r="C768" s="92"/>
      <c r="D768" s="92"/>
      <c r="E768" s="92"/>
      <c r="F768" s="92"/>
      <c r="G768" s="42">
        <v>890</v>
      </c>
      <c r="H768" s="34">
        <v>0</v>
      </c>
    </row>
    <row r="769" spans="1:8" x14ac:dyDescent="0.25">
      <c r="A769" s="92"/>
      <c r="B769" s="92"/>
      <c r="C769" s="92"/>
      <c r="D769" s="92"/>
      <c r="E769" s="92"/>
      <c r="F769" s="92"/>
      <c r="G769" s="34"/>
      <c r="H769" s="34">
        <v>0</v>
      </c>
    </row>
    <row r="770" spans="1:8" x14ac:dyDescent="0.25">
      <c r="A770" s="86" t="s">
        <v>933</v>
      </c>
      <c r="B770" s="86" t="s">
        <v>956</v>
      </c>
      <c r="C770" s="86" t="s">
        <v>957</v>
      </c>
      <c r="D770" s="86" t="s">
        <v>957</v>
      </c>
      <c r="E770" s="92" t="s">
        <v>931</v>
      </c>
      <c r="F770" s="86" t="s">
        <v>334</v>
      </c>
      <c r="G770" s="34">
        <v>0</v>
      </c>
      <c r="H770" s="34">
        <v>0</v>
      </c>
    </row>
    <row r="771" spans="1:8" x14ac:dyDescent="0.25">
      <c r="A771" s="92"/>
      <c r="B771" s="92"/>
      <c r="C771" s="92"/>
      <c r="D771" s="92"/>
      <c r="E771" s="92"/>
      <c r="F771" s="92"/>
      <c r="G771" s="42">
        <v>0</v>
      </c>
      <c r="H771" s="34">
        <v>0</v>
      </c>
    </row>
    <row r="772" spans="1:8" x14ac:dyDescent="0.25">
      <c r="A772" s="92"/>
      <c r="B772" s="92"/>
      <c r="C772" s="92"/>
      <c r="D772" s="92"/>
      <c r="E772" s="92"/>
      <c r="F772" s="92"/>
      <c r="G772" s="34"/>
      <c r="H772" s="34">
        <v>0</v>
      </c>
    </row>
    <row r="773" spans="1:8" x14ac:dyDescent="0.25">
      <c r="A773" s="86" t="s">
        <v>933</v>
      </c>
      <c r="B773" s="86" t="s">
        <v>958</v>
      </c>
      <c r="C773" s="86" t="s">
        <v>959</v>
      </c>
      <c r="D773" s="86" t="s">
        <v>960</v>
      </c>
      <c r="E773" s="92" t="s">
        <v>931</v>
      </c>
      <c r="F773" s="86" t="s">
        <v>110</v>
      </c>
      <c r="G773" s="34">
        <v>0</v>
      </c>
      <c r="H773" s="34">
        <v>0</v>
      </c>
    </row>
    <row r="774" spans="1:8" x14ac:dyDescent="0.25">
      <c r="A774" s="92"/>
      <c r="B774" s="92"/>
      <c r="C774" s="86"/>
      <c r="D774" s="86"/>
      <c r="E774" s="92"/>
      <c r="F774" s="92"/>
      <c r="G774" s="42">
        <v>0</v>
      </c>
      <c r="H774" s="34">
        <v>0</v>
      </c>
    </row>
    <row r="775" spans="1:8" x14ac:dyDescent="0.25">
      <c r="A775" s="92"/>
      <c r="B775" s="92"/>
      <c r="C775" s="86"/>
      <c r="D775" s="86"/>
      <c r="E775" s="92"/>
      <c r="F775" s="92"/>
      <c r="G775" s="34"/>
      <c r="H775" s="34">
        <v>0</v>
      </c>
    </row>
    <row r="776" spans="1:8" x14ac:dyDescent="0.25">
      <c r="A776" s="86" t="s">
        <v>933</v>
      </c>
      <c r="B776" s="86" t="s">
        <v>961</v>
      </c>
      <c r="C776" s="86" t="s">
        <v>962</v>
      </c>
      <c r="D776" s="86" t="s">
        <v>963</v>
      </c>
      <c r="E776" s="92" t="s">
        <v>931</v>
      </c>
      <c r="F776" s="86" t="s">
        <v>357</v>
      </c>
      <c r="G776" s="34">
        <v>0</v>
      </c>
      <c r="H776" s="34">
        <v>0</v>
      </c>
    </row>
    <row r="777" spans="1:8" x14ac:dyDescent="0.25">
      <c r="A777" s="92"/>
      <c r="B777" s="92"/>
      <c r="C777" s="86"/>
      <c r="D777" s="86"/>
      <c r="E777" s="92"/>
      <c r="F777" s="92"/>
      <c r="G777" s="42">
        <v>0</v>
      </c>
      <c r="H777" s="34">
        <v>0</v>
      </c>
    </row>
    <row r="778" spans="1:8" x14ac:dyDescent="0.25">
      <c r="A778" s="92"/>
      <c r="B778" s="92"/>
      <c r="C778" s="86"/>
      <c r="D778" s="86"/>
      <c r="E778" s="92"/>
      <c r="F778" s="92"/>
      <c r="G778" s="34"/>
      <c r="H778" s="34">
        <v>0</v>
      </c>
    </row>
    <row r="779" spans="1:8" ht="20.100000000000001" customHeight="1" x14ac:dyDescent="0.25">
      <c r="A779" s="86" t="s">
        <v>933</v>
      </c>
      <c r="B779" s="85" t="s">
        <v>964</v>
      </c>
      <c r="C779" s="86" t="s">
        <v>965</v>
      </c>
      <c r="D779" s="86" t="s">
        <v>966</v>
      </c>
      <c r="E779" s="92" t="s">
        <v>931</v>
      </c>
      <c r="F779" s="86" t="s">
        <v>226</v>
      </c>
      <c r="G779" s="34">
        <v>0</v>
      </c>
      <c r="H779" s="34">
        <v>0</v>
      </c>
    </row>
    <row r="780" spans="1:8" ht="20.100000000000001" customHeight="1" x14ac:dyDescent="0.25">
      <c r="A780" s="92"/>
      <c r="B780" s="91"/>
      <c r="C780" s="86"/>
      <c r="D780" s="86"/>
      <c r="E780" s="92"/>
      <c r="F780" s="92"/>
      <c r="G780" s="42">
        <v>0</v>
      </c>
      <c r="H780" s="34">
        <v>0</v>
      </c>
    </row>
    <row r="781" spans="1:8" ht="20.100000000000001" customHeight="1" x14ac:dyDescent="0.25">
      <c r="A781" s="92"/>
      <c r="B781" s="91"/>
      <c r="C781" s="86"/>
      <c r="D781" s="86"/>
      <c r="E781" s="92"/>
      <c r="F781" s="92"/>
      <c r="G781" s="34"/>
      <c r="H781" s="34">
        <v>0</v>
      </c>
    </row>
    <row r="782" spans="1:8" x14ac:dyDescent="0.25">
      <c r="A782" s="86" t="s">
        <v>933</v>
      </c>
      <c r="B782" s="85" t="s">
        <v>967</v>
      </c>
      <c r="C782" s="86" t="s">
        <v>968</v>
      </c>
      <c r="D782" s="86" t="s">
        <v>969</v>
      </c>
      <c r="E782" s="92" t="s">
        <v>931</v>
      </c>
      <c r="F782" s="86" t="s">
        <v>226</v>
      </c>
      <c r="G782" s="34">
        <v>0</v>
      </c>
      <c r="H782" s="34">
        <v>0</v>
      </c>
    </row>
    <row r="783" spans="1:8" x14ac:dyDescent="0.25">
      <c r="A783" s="92"/>
      <c r="B783" s="91"/>
      <c r="C783" s="86"/>
      <c r="D783" s="86"/>
      <c r="E783" s="92"/>
      <c r="F783" s="92"/>
      <c r="G783" s="42">
        <v>0</v>
      </c>
      <c r="H783" s="34">
        <v>144</v>
      </c>
    </row>
    <row r="784" spans="1:8" x14ac:dyDescent="0.25">
      <c r="A784" s="92"/>
      <c r="B784" s="91"/>
      <c r="C784" s="86"/>
      <c r="D784" s="86"/>
      <c r="E784" s="92"/>
      <c r="F784" s="92"/>
      <c r="G784" s="16"/>
      <c r="H784" s="34">
        <v>0</v>
      </c>
    </row>
    <row r="785" spans="1:8" x14ac:dyDescent="0.25">
      <c r="A785" s="85" t="s">
        <v>970</v>
      </c>
      <c r="B785" s="84" t="s">
        <v>971</v>
      </c>
      <c r="C785" s="85" t="s">
        <v>395</v>
      </c>
      <c r="D785" s="85" t="s">
        <v>972</v>
      </c>
      <c r="E785" s="85" t="s">
        <v>973</v>
      </c>
      <c r="F785" s="110" t="s">
        <v>60</v>
      </c>
      <c r="G785" s="16">
        <v>0</v>
      </c>
      <c r="H785" s="16">
        <v>0</v>
      </c>
    </row>
    <row r="786" spans="1:8" x14ac:dyDescent="0.25">
      <c r="A786" s="85"/>
      <c r="B786" s="84"/>
      <c r="C786" s="85"/>
      <c r="D786" s="85"/>
      <c r="E786" s="85"/>
      <c r="F786" s="110"/>
      <c r="G786" s="16">
        <v>600</v>
      </c>
      <c r="H786" s="16">
        <v>0</v>
      </c>
    </row>
    <row r="787" spans="1:8" x14ac:dyDescent="0.25">
      <c r="A787" s="85"/>
      <c r="B787" s="84"/>
      <c r="C787" s="85"/>
      <c r="D787" s="85"/>
      <c r="E787" s="85"/>
      <c r="F787" s="110"/>
      <c r="G787" s="17"/>
      <c r="H787" s="16">
        <v>0</v>
      </c>
    </row>
    <row r="788" spans="1:8" x14ac:dyDescent="0.25">
      <c r="A788" s="85" t="s">
        <v>970</v>
      </c>
      <c r="B788" s="84" t="s">
        <v>974</v>
      </c>
      <c r="C788" s="85" t="s">
        <v>395</v>
      </c>
      <c r="D788" s="85" t="s">
        <v>752</v>
      </c>
      <c r="E788" s="85" t="s">
        <v>973</v>
      </c>
      <c r="F788" s="110" t="s">
        <v>64</v>
      </c>
      <c r="G788" s="16">
        <v>0</v>
      </c>
      <c r="H788" s="16">
        <v>0</v>
      </c>
    </row>
    <row r="789" spans="1:8" x14ac:dyDescent="0.25">
      <c r="A789" s="85"/>
      <c r="B789" s="84"/>
      <c r="C789" s="85"/>
      <c r="D789" s="85"/>
      <c r="E789" s="85"/>
      <c r="F789" s="110"/>
      <c r="G789" s="16">
        <v>600</v>
      </c>
      <c r="H789" s="16">
        <v>0</v>
      </c>
    </row>
    <row r="790" spans="1:8" x14ac:dyDescent="0.25">
      <c r="A790" s="85"/>
      <c r="B790" s="84"/>
      <c r="C790" s="85"/>
      <c r="D790" s="85"/>
      <c r="E790" s="85"/>
      <c r="F790" s="110"/>
      <c r="G790" s="17"/>
      <c r="H790" s="16">
        <v>0</v>
      </c>
    </row>
    <row r="791" spans="1:8" x14ac:dyDescent="0.25">
      <c r="A791" s="85" t="s">
        <v>970</v>
      </c>
      <c r="B791" s="84" t="s">
        <v>975</v>
      </c>
      <c r="C791" s="85" t="s">
        <v>395</v>
      </c>
      <c r="D791" s="85" t="s">
        <v>411</v>
      </c>
      <c r="E791" s="85" t="s">
        <v>973</v>
      </c>
      <c r="F791" s="110" t="s">
        <v>364</v>
      </c>
      <c r="G791" s="16">
        <v>0</v>
      </c>
      <c r="H791" s="16">
        <v>0</v>
      </c>
    </row>
    <row r="792" spans="1:8" x14ac:dyDescent="0.25">
      <c r="A792" s="85"/>
      <c r="B792" s="84"/>
      <c r="C792" s="85"/>
      <c r="D792" s="85"/>
      <c r="E792" s="85"/>
      <c r="F792" s="110"/>
      <c r="G792" s="16">
        <v>600</v>
      </c>
      <c r="H792" s="16">
        <v>0</v>
      </c>
    </row>
    <row r="793" spans="1:8" x14ac:dyDescent="0.25">
      <c r="A793" s="85"/>
      <c r="B793" s="84"/>
      <c r="C793" s="85"/>
      <c r="D793" s="85"/>
      <c r="E793" s="85"/>
      <c r="F793" s="110"/>
      <c r="G793" s="17"/>
      <c r="H793" s="16">
        <v>0</v>
      </c>
    </row>
    <row r="794" spans="1:8" x14ac:dyDescent="0.25">
      <c r="A794" s="85" t="s">
        <v>970</v>
      </c>
      <c r="B794" s="84" t="s">
        <v>976</v>
      </c>
      <c r="C794" s="85" t="s">
        <v>395</v>
      </c>
      <c r="D794" s="85" t="s">
        <v>69</v>
      </c>
      <c r="E794" s="85" t="s">
        <v>973</v>
      </c>
      <c r="F794" s="110" t="s">
        <v>340</v>
      </c>
      <c r="G794" s="16">
        <v>0</v>
      </c>
      <c r="H794" s="16">
        <v>0</v>
      </c>
    </row>
    <row r="795" spans="1:8" x14ac:dyDescent="0.25">
      <c r="A795" s="85"/>
      <c r="B795" s="84"/>
      <c r="C795" s="85"/>
      <c r="D795" s="85"/>
      <c r="E795" s="85"/>
      <c r="F795" s="110"/>
      <c r="G795" s="16">
        <v>600</v>
      </c>
      <c r="H795" s="16">
        <v>0</v>
      </c>
    </row>
    <row r="796" spans="1:8" x14ac:dyDescent="0.25">
      <c r="A796" s="85"/>
      <c r="B796" s="84"/>
      <c r="C796" s="85"/>
      <c r="D796" s="85"/>
      <c r="E796" s="85"/>
      <c r="F796" s="110"/>
      <c r="G796" s="17"/>
      <c r="H796" s="16">
        <v>0</v>
      </c>
    </row>
    <row r="797" spans="1:8" x14ac:dyDescent="0.25">
      <c r="A797" s="85" t="s">
        <v>970</v>
      </c>
      <c r="B797" s="84" t="s">
        <v>977</v>
      </c>
      <c r="C797" s="85" t="s">
        <v>978</v>
      </c>
      <c r="D797" s="85" t="s">
        <v>630</v>
      </c>
      <c r="E797" s="85" t="s">
        <v>973</v>
      </c>
      <c r="F797" s="110" t="s">
        <v>78</v>
      </c>
      <c r="G797" s="16">
        <v>0</v>
      </c>
      <c r="H797" s="16">
        <v>0</v>
      </c>
    </row>
    <row r="798" spans="1:8" x14ac:dyDescent="0.25">
      <c r="A798" s="85"/>
      <c r="B798" s="84"/>
      <c r="C798" s="85"/>
      <c r="D798" s="85"/>
      <c r="E798" s="85"/>
      <c r="F798" s="110"/>
      <c r="G798" s="16">
        <v>600</v>
      </c>
      <c r="H798" s="16">
        <v>0</v>
      </c>
    </row>
    <row r="799" spans="1:8" x14ac:dyDescent="0.25">
      <c r="A799" s="85"/>
      <c r="B799" s="84"/>
      <c r="C799" s="85"/>
      <c r="D799" s="85"/>
      <c r="E799" s="85"/>
      <c r="F799" s="110"/>
      <c r="G799" s="17"/>
      <c r="H799" s="16">
        <v>0</v>
      </c>
    </row>
    <row r="800" spans="1:8" x14ac:dyDescent="0.25">
      <c r="A800" s="85" t="s">
        <v>970</v>
      </c>
      <c r="B800" s="84" t="s">
        <v>979</v>
      </c>
      <c r="C800" s="85" t="s">
        <v>978</v>
      </c>
      <c r="D800" s="85" t="s">
        <v>630</v>
      </c>
      <c r="E800" s="85" t="s">
        <v>973</v>
      </c>
      <c r="F800" s="110" t="s">
        <v>78</v>
      </c>
      <c r="G800" s="16">
        <v>0</v>
      </c>
      <c r="H800" s="16">
        <v>0</v>
      </c>
    </row>
    <row r="801" spans="1:8" x14ac:dyDescent="0.25">
      <c r="A801" s="85"/>
      <c r="B801" s="84"/>
      <c r="C801" s="85"/>
      <c r="D801" s="85"/>
      <c r="E801" s="85"/>
      <c r="F801" s="110"/>
      <c r="G801" s="16">
        <v>600</v>
      </c>
      <c r="H801" s="16">
        <v>0</v>
      </c>
    </row>
    <row r="802" spans="1:8" x14ac:dyDescent="0.25">
      <c r="A802" s="85"/>
      <c r="B802" s="84"/>
      <c r="C802" s="85"/>
      <c r="D802" s="85"/>
      <c r="E802" s="85"/>
      <c r="F802" s="110"/>
      <c r="G802" s="17"/>
      <c r="H802" s="16">
        <v>0</v>
      </c>
    </row>
    <row r="803" spans="1:8" x14ac:dyDescent="0.25">
      <c r="A803" s="84" t="s">
        <v>970</v>
      </c>
      <c r="B803" s="84" t="s">
        <v>980</v>
      </c>
      <c r="C803" s="84" t="s">
        <v>978</v>
      </c>
      <c r="D803" s="84" t="s">
        <v>630</v>
      </c>
      <c r="E803" s="84" t="s">
        <v>973</v>
      </c>
      <c r="F803" s="111" t="s">
        <v>78</v>
      </c>
      <c r="G803" s="42">
        <v>0</v>
      </c>
      <c r="H803" s="42">
        <v>0</v>
      </c>
    </row>
    <row r="804" spans="1:8" x14ac:dyDescent="0.25">
      <c r="A804" s="84"/>
      <c r="B804" s="84"/>
      <c r="C804" s="84"/>
      <c r="D804" s="84"/>
      <c r="E804" s="84"/>
      <c r="F804" s="111"/>
      <c r="G804" s="42">
        <v>0</v>
      </c>
      <c r="H804" s="42">
        <v>0</v>
      </c>
    </row>
    <row r="805" spans="1:8" x14ac:dyDescent="0.25">
      <c r="A805" s="84"/>
      <c r="B805" s="84"/>
      <c r="C805" s="84"/>
      <c r="D805" s="84"/>
      <c r="E805" s="84"/>
      <c r="F805" s="111"/>
      <c r="G805" s="43"/>
      <c r="H805" s="42">
        <v>0</v>
      </c>
    </row>
    <row r="806" spans="1:8" x14ac:dyDescent="0.25">
      <c r="A806" s="85" t="s">
        <v>970</v>
      </c>
      <c r="B806" s="84" t="s">
        <v>981</v>
      </c>
      <c r="C806" s="85" t="s">
        <v>982</v>
      </c>
      <c r="D806" s="85" t="s">
        <v>983</v>
      </c>
      <c r="E806" s="85" t="s">
        <v>973</v>
      </c>
      <c r="F806" s="110" t="s">
        <v>84</v>
      </c>
      <c r="G806" s="16">
        <v>0</v>
      </c>
      <c r="H806" s="16">
        <v>0</v>
      </c>
    </row>
    <row r="807" spans="1:8" x14ac:dyDescent="0.25">
      <c r="A807" s="85"/>
      <c r="B807" s="84"/>
      <c r="C807" s="85"/>
      <c r="D807" s="85"/>
      <c r="E807" s="85"/>
      <c r="F807" s="110"/>
      <c r="G807" s="16">
        <v>600</v>
      </c>
      <c r="H807" s="16">
        <v>0</v>
      </c>
    </row>
    <row r="808" spans="1:8" x14ac:dyDescent="0.25">
      <c r="A808" s="85"/>
      <c r="B808" s="84"/>
      <c r="C808" s="85"/>
      <c r="D808" s="85"/>
      <c r="E808" s="85"/>
      <c r="F808" s="110"/>
      <c r="G808" s="17"/>
      <c r="H808" s="16">
        <v>0</v>
      </c>
    </row>
    <row r="809" spans="1:8" x14ac:dyDescent="0.25">
      <c r="A809" s="85" t="s">
        <v>984</v>
      </c>
      <c r="B809" s="84" t="s">
        <v>985</v>
      </c>
      <c r="C809" s="85" t="s">
        <v>986</v>
      </c>
      <c r="D809" s="85" t="s">
        <v>987</v>
      </c>
      <c r="E809" s="85" t="s">
        <v>973</v>
      </c>
      <c r="F809" s="110" t="s">
        <v>904</v>
      </c>
      <c r="G809" s="16">
        <v>0</v>
      </c>
      <c r="H809" s="16">
        <v>0</v>
      </c>
    </row>
    <row r="810" spans="1:8" x14ac:dyDescent="0.25">
      <c r="A810" s="85"/>
      <c r="B810" s="84"/>
      <c r="C810" s="85"/>
      <c r="D810" s="85"/>
      <c r="E810" s="85"/>
      <c r="F810" s="110"/>
      <c r="G810" s="16">
        <v>0</v>
      </c>
      <c r="H810" s="16">
        <v>0</v>
      </c>
    </row>
    <row r="811" spans="1:8" x14ac:dyDescent="0.25">
      <c r="A811" s="85"/>
      <c r="B811" s="84"/>
      <c r="C811" s="85"/>
      <c r="D811" s="85"/>
      <c r="E811" s="85"/>
      <c r="F811" s="110"/>
      <c r="G811" s="17"/>
      <c r="H811" s="16">
        <v>0</v>
      </c>
    </row>
    <row r="812" spans="1:8" x14ac:dyDescent="0.25">
      <c r="A812" s="85" t="s">
        <v>984</v>
      </c>
      <c r="B812" s="84" t="s">
        <v>971</v>
      </c>
      <c r="C812" s="85" t="s">
        <v>986</v>
      </c>
      <c r="D812" s="85" t="s">
        <v>987</v>
      </c>
      <c r="E812" s="85" t="s">
        <v>973</v>
      </c>
      <c r="F812" s="110" t="s">
        <v>904</v>
      </c>
      <c r="G812" s="16">
        <v>0</v>
      </c>
      <c r="H812" s="16">
        <v>0</v>
      </c>
    </row>
    <row r="813" spans="1:8" x14ac:dyDescent="0.25">
      <c r="A813" s="85"/>
      <c r="B813" s="84"/>
      <c r="C813" s="85"/>
      <c r="D813" s="85"/>
      <c r="E813" s="85"/>
      <c r="F813" s="110"/>
      <c r="G813" s="16">
        <v>678.99</v>
      </c>
      <c r="H813" s="16">
        <v>0</v>
      </c>
    </row>
    <row r="814" spans="1:8" x14ac:dyDescent="0.25">
      <c r="A814" s="85"/>
      <c r="B814" s="84"/>
      <c r="C814" s="85"/>
      <c r="D814" s="85"/>
      <c r="E814" s="85"/>
      <c r="F814" s="110"/>
      <c r="G814" s="17"/>
      <c r="H814" s="16">
        <v>0</v>
      </c>
    </row>
    <row r="815" spans="1:8" x14ac:dyDescent="0.25">
      <c r="A815" s="84" t="s">
        <v>984</v>
      </c>
      <c r="B815" s="84" t="s">
        <v>988</v>
      </c>
      <c r="C815" s="84" t="s">
        <v>989</v>
      </c>
      <c r="D815" s="84" t="s">
        <v>990</v>
      </c>
      <c r="E815" s="84" t="s">
        <v>973</v>
      </c>
      <c r="F815" s="111" t="s">
        <v>357</v>
      </c>
      <c r="G815" s="42">
        <v>0</v>
      </c>
      <c r="H815" s="42">
        <v>0</v>
      </c>
    </row>
    <row r="816" spans="1:8" x14ac:dyDescent="0.25">
      <c r="A816" s="84"/>
      <c r="B816" s="84"/>
      <c r="C816" s="84"/>
      <c r="D816" s="84"/>
      <c r="E816" s="84"/>
      <c r="F816" s="111"/>
      <c r="G816" s="42">
        <v>0</v>
      </c>
      <c r="H816" s="42">
        <v>0</v>
      </c>
    </row>
    <row r="817" spans="1:8" x14ac:dyDescent="0.25">
      <c r="A817" s="84"/>
      <c r="B817" s="84"/>
      <c r="C817" s="84"/>
      <c r="D817" s="84"/>
      <c r="E817" s="84"/>
      <c r="F817" s="111"/>
      <c r="G817" s="43"/>
      <c r="H817" s="42">
        <v>0</v>
      </c>
    </row>
    <row r="818" spans="1:8" x14ac:dyDescent="0.25">
      <c r="A818" s="85" t="s">
        <v>984</v>
      </c>
      <c r="B818" s="84" t="s">
        <v>991</v>
      </c>
      <c r="C818" s="85" t="s">
        <v>992</v>
      </c>
      <c r="D818" s="85" t="s">
        <v>993</v>
      </c>
      <c r="E818" s="85" t="s">
        <v>973</v>
      </c>
      <c r="F818" s="110" t="s">
        <v>994</v>
      </c>
      <c r="G818" s="16">
        <v>0</v>
      </c>
      <c r="H818" s="16">
        <v>0</v>
      </c>
    </row>
    <row r="819" spans="1:8" x14ac:dyDescent="0.25">
      <c r="A819" s="85"/>
      <c r="B819" s="84"/>
      <c r="C819" s="85"/>
      <c r="D819" s="85"/>
      <c r="E819" s="85"/>
      <c r="F819" s="110"/>
      <c r="G819" s="16">
        <v>600</v>
      </c>
      <c r="H819" s="16">
        <v>0</v>
      </c>
    </row>
    <row r="820" spans="1:8" x14ac:dyDescent="0.25">
      <c r="A820" s="85"/>
      <c r="B820" s="84"/>
      <c r="C820" s="85"/>
      <c r="D820" s="85"/>
      <c r="E820" s="85"/>
      <c r="F820" s="110"/>
      <c r="G820" s="17"/>
      <c r="H820" s="16">
        <v>0</v>
      </c>
    </row>
    <row r="821" spans="1:8" x14ac:dyDescent="0.25">
      <c r="A821" s="85" t="s">
        <v>984</v>
      </c>
      <c r="B821" s="84" t="s">
        <v>995</v>
      </c>
      <c r="C821" s="85" t="s">
        <v>992</v>
      </c>
      <c r="D821" s="85" t="s">
        <v>993</v>
      </c>
      <c r="E821" s="85" t="s">
        <v>973</v>
      </c>
      <c r="F821" s="110" t="s">
        <v>994</v>
      </c>
      <c r="G821" s="16">
        <v>0</v>
      </c>
      <c r="H821" s="16">
        <v>0</v>
      </c>
    </row>
    <row r="822" spans="1:8" x14ac:dyDescent="0.25">
      <c r="A822" s="85"/>
      <c r="B822" s="84"/>
      <c r="C822" s="85"/>
      <c r="D822" s="85"/>
      <c r="E822" s="85"/>
      <c r="F822" s="110"/>
      <c r="G822" s="16">
        <v>0</v>
      </c>
      <c r="H822" s="16">
        <v>0</v>
      </c>
    </row>
    <row r="823" spans="1:8" x14ac:dyDescent="0.25">
      <c r="A823" s="85"/>
      <c r="B823" s="84"/>
      <c r="C823" s="85"/>
      <c r="D823" s="85"/>
      <c r="E823" s="85"/>
      <c r="F823" s="110"/>
      <c r="G823" s="17"/>
      <c r="H823" s="16">
        <v>0</v>
      </c>
    </row>
    <row r="824" spans="1:8" x14ac:dyDescent="0.25">
      <c r="A824" s="85" t="s">
        <v>984</v>
      </c>
      <c r="B824" s="84" t="s">
        <v>996</v>
      </c>
      <c r="C824" s="85" t="s">
        <v>992</v>
      </c>
      <c r="D824" s="85" t="s">
        <v>993</v>
      </c>
      <c r="E824" s="85" t="s">
        <v>973</v>
      </c>
      <c r="F824" s="110" t="s">
        <v>994</v>
      </c>
      <c r="G824" s="16">
        <v>0</v>
      </c>
      <c r="H824" s="16">
        <v>0</v>
      </c>
    </row>
    <row r="825" spans="1:8" x14ac:dyDescent="0.25">
      <c r="A825" s="85"/>
      <c r="B825" s="84"/>
      <c r="C825" s="85"/>
      <c r="D825" s="85"/>
      <c r="E825" s="85"/>
      <c r="F825" s="110"/>
      <c r="G825" s="16">
        <v>0</v>
      </c>
      <c r="H825" s="16">
        <v>0</v>
      </c>
    </row>
    <row r="826" spans="1:8" x14ac:dyDescent="0.25">
      <c r="A826" s="85"/>
      <c r="B826" s="84"/>
      <c r="C826" s="85"/>
      <c r="D826" s="85"/>
      <c r="E826" s="85"/>
      <c r="F826" s="110"/>
      <c r="G826" s="17"/>
      <c r="H826" s="16">
        <v>0</v>
      </c>
    </row>
    <row r="827" spans="1:8" x14ac:dyDescent="0.25">
      <c r="A827" s="85" t="s">
        <v>984</v>
      </c>
      <c r="B827" s="84" t="s">
        <v>997</v>
      </c>
      <c r="C827" s="85" t="s">
        <v>992</v>
      </c>
      <c r="D827" s="85" t="s">
        <v>993</v>
      </c>
      <c r="E827" s="85" t="s">
        <v>973</v>
      </c>
      <c r="F827" s="110" t="s">
        <v>994</v>
      </c>
      <c r="G827" s="16">
        <v>0</v>
      </c>
      <c r="H827" s="16">
        <v>0</v>
      </c>
    </row>
    <row r="828" spans="1:8" x14ac:dyDescent="0.25">
      <c r="A828" s="85"/>
      <c r="B828" s="84"/>
      <c r="C828" s="85"/>
      <c r="D828" s="85"/>
      <c r="E828" s="85"/>
      <c r="F828" s="110"/>
      <c r="G828" s="16">
        <v>600</v>
      </c>
      <c r="H828" s="16">
        <v>0</v>
      </c>
    </row>
    <row r="829" spans="1:8" x14ac:dyDescent="0.25">
      <c r="A829" s="85"/>
      <c r="B829" s="84"/>
      <c r="C829" s="85"/>
      <c r="D829" s="85"/>
      <c r="E829" s="85"/>
      <c r="F829" s="110"/>
      <c r="G829" s="17"/>
      <c r="H829" s="16">
        <v>0</v>
      </c>
    </row>
    <row r="830" spans="1:8" x14ac:dyDescent="0.25">
      <c r="A830" s="84" t="s">
        <v>984</v>
      </c>
      <c r="B830" s="84" t="s">
        <v>998</v>
      </c>
      <c r="C830" s="84" t="s">
        <v>992</v>
      </c>
      <c r="D830" s="84" t="s">
        <v>993</v>
      </c>
      <c r="E830" s="84" t="s">
        <v>973</v>
      </c>
      <c r="F830" s="111" t="s">
        <v>994</v>
      </c>
      <c r="G830" s="42">
        <v>0</v>
      </c>
      <c r="H830" s="42">
        <v>0</v>
      </c>
    </row>
    <row r="831" spans="1:8" x14ac:dyDescent="0.25">
      <c r="A831" s="84"/>
      <c r="B831" s="84"/>
      <c r="C831" s="84"/>
      <c r="D831" s="84"/>
      <c r="E831" s="84"/>
      <c r="F831" s="111"/>
      <c r="G831" s="16">
        <v>0</v>
      </c>
      <c r="H831" s="42">
        <v>0</v>
      </c>
    </row>
    <row r="832" spans="1:8" x14ac:dyDescent="0.25">
      <c r="A832" s="84"/>
      <c r="B832" s="84"/>
      <c r="C832" s="84"/>
      <c r="D832" s="84"/>
      <c r="E832" s="84"/>
      <c r="F832" s="111"/>
      <c r="G832" s="43"/>
      <c r="H832" s="42">
        <v>0</v>
      </c>
    </row>
    <row r="833" spans="1:8" x14ac:dyDescent="0.25">
      <c r="A833" s="84" t="s">
        <v>984</v>
      </c>
      <c r="B833" s="84" t="s">
        <v>999</v>
      </c>
      <c r="C833" s="84" t="s">
        <v>992</v>
      </c>
      <c r="D833" s="84" t="s">
        <v>993</v>
      </c>
      <c r="E833" s="84" t="s">
        <v>973</v>
      </c>
      <c r="F833" s="111" t="s">
        <v>994</v>
      </c>
      <c r="G833" s="42">
        <v>0</v>
      </c>
      <c r="H833" s="42">
        <v>0</v>
      </c>
    </row>
    <row r="834" spans="1:8" x14ac:dyDescent="0.25">
      <c r="A834" s="84"/>
      <c r="B834" s="84"/>
      <c r="C834" s="84"/>
      <c r="D834" s="84"/>
      <c r="E834" s="84"/>
      <c r="F834" s="111"/>
      <c r="G834" s="16">
        <v>600</v>
      </c>
      <c r="H834" s="42">
        <v>0</v>
      </c>
    </row>
    <row r="835" spans="1:8" x14ac:dyDescent="0.25">
      <c r="A835" s="84"/>
      <c r="B835" s="84"/>
      <c r="C835" s="84"/>
      <c r="D835" s="84"/>
      <c r="E835" s="84"/>
      <c r="F835" s="111"/>
      <c r="G835" s="43"/>
      <c r="H835" s="42">
        <v>0</v>
      </c>
    </row>
    <row r="836" spans="1:8" x14ac:dyDescent="0.25">
      <c r="A836" s="86" t="s">
        <v>1000</v>
      </c>
      <c r="B836" s="86" t="s">
        <v>1001</v>
      </c>
      <c r="C836" s="86" t="s">
        <v>1002</v>
      </c>
      <c r="D836" s="86" t="s">
        <v>1005</v>
      </c>
      <c r="E836" s="92" t="s">
        <v>1003</v>
      </c>
      <c r="F836" s="86" t="s">
        <v>1004</v>
      </c>
      <c r="G836" s="42">
        <v>7037.24</v>
      </c>
      <c r="H836" s="42">
        <v>5873</v>
      </c>
    </row>
    <row r="837" spans="1:8" x14ac:dyDescent="0.25">
      <c r="A837" s="92"/>
      <c r="B837" s="92"/>
      <c r="C837" s="92"/>
      <c r="D837" s="86"/>
      <c r="E837" s="92"/>
      <c r="F837" s="92"/>
      <c r="G837" s="42">
        <f>671+1000+1000+563</f>
        <v>3234</v>
      </c>
      <c r="H837" s="42">
        <v>0</v>
      </c>
    </row>
    <row r="838" spans="1:8" x14ac:dyDescent="0.25">
      <c r="A838" s="92"/>
      <c r="B838" s="92"/>
      <c r="C838" s="92"/>
      <c r="D838" s="86"/>
      <c r="E838" s="92"/>
      <c r="F838" s="92"/>
      <c r="G838" s="42">
        <v>0</v>
      </c>
      <c r="H838" s="42">
        <v>0</v>
      </c>
    </row>
    <row r="839" spans="1:8" x14ac:dyDescent="0.25">
      <c r="A839" s="86" t="s">
        <v>1006</v>
      </c>
      <c r="B839" s="86" t="s">
        <v>1007</v>
      </c>
      <c r="C839" s="86" t="s">
        <v>190</v>
      </c>
      <c r="D839" s="86" t="s">
        <v>1009</v>
      </c>
      <c r="E839" s="92" t="s">
        <v>1003</v>
      </c>
      <c r="F839" s="84" t="s">
        <v>1008</v>
      </c>
      <c r="G839" s="42">
        <v>0</v>
      </c>
      <c r="H839" s="34">
        <v>6226</v>
      </c>
    </row>
    <row r="840" spans="1:8" x14ac:dyDescent="0.25">
      <c r="A840" s="92"/>
      <c r="B840" s="92"/>
      <c r="C840" s="92"/>
      <c r="D840" s="86"/>
      <c r="E840" s="92"/>
      <c r="F840" s="89"/>
      <c r="G840" s="34">
        <v>1000</v>
      </c>
      <c r="H840" s="34">
        <v>0</v>
      </c>
    </row>
    <row r="841" spans="1:8" x14ac:dyDescent="0.25">
      <c r="A841" s="92"/>
      <c r="B841" s="92"/>
      <c r="C841" s="92"/>
      <c r="D841" s="86"/>
      <c r="E841" s="92"/>
      <c r="F841" s="89"/>
      <c r="G841" s="34">
        <v>0</v>
      </c>
      <c r="H841" s="34">
        <v>0</v>
      </c>
    </row>
    <row r="842" spans="1:8" x14ac:dyDescent="0.25">
      <c r="A842" s="86" t="s">
        <v>1010</v>
      </c>
      <c r="B842" s="86" t="s">
        <v>1011</v>
      </c>
      <c r="C842" s="86" t="s">
        <v>190</v>
      </c>
      <c r="D842" s="86" t="s">
        <v>396</v>
      </c>
      <c r="E842" s="92" t="s">
        <v>1003</v>
      </c>
      <c r="F842" s="86" t="s">
        <v>1012</v>
      </c>
      <c r="G842" s="34">
        <v>2011.22</v>
      </c>
      <c r="H842" s="34">
        <v>0</v>
      </c>
    </row>
    <row r="843" spans="1:8" x14ac:dyDescent="0.25">
      <c r="A843" s="92"/>
      <c r="B843" s="92"/>
      <c r="C843" s="92"/>
      <c r="D843" s="86"/>
      <c r="E843" s="92"/>
      <c r="F843" s="92"/>
      <c r="G843" s="42">
        <v>0</v>
      </c>
      <c r="H843" s="34">
        <v>401</v>
      </c>
    </row>
    <row r="844" spans="1:8" x14ac:dyDescent="0.25">
      <c r="A844" s="92"/>
      <c r="B844" s="92"/>
      <c r="C844" s="92"/>
      <c r="D844" s="86"/>
      <c r="E844" s="92"/>
      <c r="F844" s="92"/>
      <c r="G844" s="34">
        <v>0</v>
      </c>
      <c r="H844" s="34">
        <v>0</v>
      </c>
    </row>
    <row r="845" spans="1:8" x14ac:dyDescent="0.25">
      <c r="A845" s="86" t="s">
        <v>1013</v>
      </c>
      <c r="B845" s="86" t="s">
        <v>1014</v>
      </c>
      <c r="C845" s="86" t="s">
        <v>190</v>
      </c>
      <c r="D845" s="86" t="s">
        <v>411</v>
      </c>
      <c r="E845" s="92" t="s">
        <v>1003</v>
      </c>
      <c r="F845" s="86" t="s">
        <v>1015</v>
      </c>
      <c r="G845" s="42">
        <v>2550.2199999999998</v>
      </c>
      <c r="H845" s="34">
        <v>5163</v>
      </c>
    </row>
    <row r="846" spans="1:8" x14ac:dyDescent="0.25">
      <c r="A846" s="92"/>
      <c r="B846" s="92"/>
      <c r="C846" s="92"/>
      <c r="D846" s="86"/>
      <c r="E846" s="92"/>
      <c r="F846" s="92"/>
      <c r="G846" s="42">
        <f>896+178.4</f>
        <v>1074.4000000000001</v>
      </c>
      <c r="H846" s="34">
        <v>0</v>
      </c>
    </row>
    <row r="847" spans="1:8" x14ac:dyDescent="0.25">
      <c r="A847" s="92"/>
      <c r="B847" s="92"/>
      <c r="C847" s="92"/>
      <c r="D847" s="86"/>
      <c r="E847" s="92"/>
      <c r="F847" s="92"/>
      <c r="G847" s="34">
        <v>0</v>
      </c>
      <c r="H847" s="34">
        <v>0</v>
      </c>
    </row>
    <row r="848" spans="1:8" x14ac:dyDescent="0.25">
      <c r="A848" s="86" t="s">
        <v>1016</v>
      </c>
      <c r="B848" s="84" t="s">
        <v>1017</v>
      </c>
      <c r="C848" s="86" t="s">
        <v>190</v>
      </c>
      <c r="D848" s="86" t="s">
        <v>69</v>
      </c>
      <c r="E848" s="92" t="s">
        <v>1003</v>
      </c>
      <c r="F848" s="86" t="s">
        <v>1018</v>
      </c>
      <c r="G848" s="42">
        <v>1890</v>
      </c>
      <c r="H848" s="42">
        <v>0</v>
      </c>
    </row>
    <row r="849" spans="1:8" x14ac:dyDescent="0.25">
      <c r="A849" s="92"/>
      <c r="B849" s="89"/>
      <c r="C849" s="92"/>
      <c r="D849" s="86"/>
      <c r="E849" s="92"/>
      <c r="F849" s="92"/>
      <c r="G849" s="42">
        <v>721.04</v>
      </c>
      <c r="H849" s="34">
        <f>46+46+410+1271.71+1000</f>
        <v>2773.71</v>
      </c>
    </row>
    <row r="850" spans="1:8" x14ac:dyDescent="0.25">
      <c r="A850" s="92"/>
      <c r="B850" s="89"/>
      <c r="C850" s="92"/>
      <c r="D850" s="86"/>
      <c r="E850" s="92"/>
      <c r="F850" s="92"/>
      <c r="G850" s="34">
        <v>0</v>
      </c>
      <c r="H850" s="34">
        <v>0</v>
      </c>
    </row>
    <row r="851" spans="1:8" x14ac:dyDescent="0.25">
      <c r="A851" s="86" t="s">
        <v>1666</v>
      </c>
      <c r="B851" s="86" t="s">
        <v>1019</v>
      </c>
      <c r="C851" s="86" t="s">
        <v>737</v>
      </c>
      <c r="D851" s="86" t="s">
        <v>136</v>
      </c>
      <c r="E851" s="92" t="s">
        <v>1003</v>
      </c>
      <c r="F851" s="86" t="s">
        <v>78</v>
      </c>
      <c r="G851" s="42">
        <v>0</v>
      </c>
      <c r="H851" s="34">
        <v>0</v>
      </c>
    </row>
    <row r="852" spans="1:8" x14ac:dyDescent="0.25">
      <c r="A852" s="92"/>
      <c r="B852" s="92"/>
      <c r="C852" s="92"/>
      <c r="D852" s="86"/>
      <c r="E852" s="92"/>
      <c r="F852" s="92"/>
      <c r="G852" s="42">
        <v>0</v>
      </c>
      <c r="H852" s="34">
        <v>0</v>
      </c>
    </row>
    <row r="853" spans="1:8" x14ac:dyDescent="0.25">
      <c r="A853" s="92"/>
      <c r="B853" s="92"/>
      <c r="C853" s="92"/>
      <c r="D853" s="86"/>
      <c r="E853" s="92"/>
      <c r="F853" s="92"/>
      <c r="G853" s="34">
        <v>0</v>
      </c>
      <c r="H853" s="34">
        <v>0</v>
      </c>
    </row>
    <row r="854" spans="1:8" ht="24.95" customHeight="1" x14ac:dyDescent="0.25">
      <c r="A854" s="86" t="s">
        <v>1666</v>
      </c>
      <c r="B854" s="86" t="s">
        <v>1020</v>
      </c>
      <c r="C854" s="86" t="s">
        <v>434</v>
      </c>
      <c r="D854" s="86" t="s">
        <v>434</v>
      </c>
      <c r="E854" s="92" t="s">
        <v>1003</v>
      </c>
      <c r="F854" s="84" t="s">
        <v>1021</v>
      </c>
      <c r="G854" s="34">
        <v>0</v>
      </c>
      <c r="H854" s="34">
        <v>0</v>
      </c>
    </row>
    <row r="855" spans="1:8" ht="24.95" customHeight="1" x14ac:dyDescent="0.25">
      <c r="A855" s="92"/>
      <c r="B855" s="92"/>
      <c r="C855" s="92"/>
      <c r="D855" s="92"/>
      <c r="E855" s="92"/>
      <c r="F855" s="89"/>
      <c r="G855" s="42">
        <v>0</v>
      </c>
      <c r="H855" s="34">
        <v>0</v>
      </c>
    </row>
    <row r="856" spans="1:8" ht="24.95" customHeight="1" x14ac:dyDescent="0.25">
      <c r="A856" s="92"/>
      <c r="B856" s="92"/>
      <c r="C856" s="92"/>
      <c r="D856" s="92"/>
      <c r="E856" s="92"/>
      <c r="F856" s="89"/>
      <c r="G856" s="34">
        <v>0</v>
      </c>
      <c r="H856" s="34">
        <v>0</v>
      </c>
    </row>
    <row r="857" spans="1:8" ht="42.75" x14ac:dyDescent="0.25">
      <c r="A857" s="8" t="s">
        <v>1666</v>
      </c>
      <c r="B857" s="8" t="s">
        <v>1022</v>
      </c>
      <c r="C857" s="8" t="s">
        <v>1023</v>
      </c>
      <c r="D857" s="8" t="s">
        <v>699</v>
      </c>
      <c r="E857" s="8" t="s">
        <v>1024</v>
      </c>
      <c r="F857" s="6">
        <v>1</v>
      </c>
      <c r="G857" s="44" t="s">
        <v>1025</v>
      </c>
      <c r="H857" s="44" t="s">
        <v>1026</v>
      </c>
    </row>
    <row r="858" spans="1:8" ht="42.75" x14ac:dyDescent="0.25">
      <c r="A858" s="8" t="s">
        <v>1666</v>
      </c>
      <c r="B858" s="8" t="s">
        <v>1027</v>
      </c>
      <c r="C858" s="8" t="s">
        <v>1028</v>
      </c>
      <c r="D858" s="8" t="s">
        <v>1029</v>
      </c>
      <c r="E858" s="8" t="s">
        <v>1024</v>
      </c>
      <c r="F858" s="6">
        <v>3</v>
      </c>
      <c r="G858" s="44" t="s">
        <v>1025</v>
      </c>
      <c r="H858" s="44" t="s">
        <v>1026</v>
      </c>
    </row>
    <row r="859" spans="1:8" ht="42.75" x14ac:dyDescent="0.25">
      <c r="A859" s="8" t="s">
        <v>1030</v>
      </c>
      <c r="B859" s="8" t="s">
        <v>1031</v>
      </c>
      <c r="C859" s="8" t="s">
        <v>1032</v>
      </c>
      <c r="D859" s="8" t="s">
        <v>1033</v>
      </c>
      <c r="E859" s="8" t="s">
        <v>1024</v>
      </c>
      <c r="F859" s="6">
        <v>6</v>
      </c>
      <c r="G859" s="44" t="s">
        <v>1034</v>
      </c>
      <c r="H859" s="44" t="s">
        <v>1035</v>
      </c>
    </row>
    <row r="860" spans="1:8" ht="42.75" x14ac:dyDescent="0.25">
      <c r="A860" s="8" t="s">
        <v>1666</v>
      </c>
      <c r="B860" s="8" t="s">
        <v>1036</v>
      </c>
      <c r="C860" s="8" t="s">
        <v>1037</v>
      </c>
      <c r="D860" s="8" t="s">
        <v>630</v>
      </c>
      <c r="E860" s="8" t="s">
        <v>1024</v>
      </c>
      <c r="F860" s="6">
        <v>7</v>
      </c>
      <c r="G860" s="44" t="s">
        <v>1025</v>
      </c>
      <c r="H860" s="44" t="s">
        <v>1026</v>
      </c>
    </row>
    <row r="861" spans="1:8" ht="42.75" x14ac:dyDescent="0.25">
      <c r="A861" s="8" t="s">
        <v>1666</v>
      </c>
      <c r="B861" s="8" t="s">
        <v>1038</v>
      </c>
      <c r="C861" s="8" t="s">
        <v>1039</v>
      </c>
      <c r="D861" s="8" t="s">
        <v>234</v>
      </c>
      <c r="E861" s="8" t="s">
        <v>1024</v>
      </c>
      <c r="F861" s="6">
        <v>8</v>
      </c>
      <c r="G861" s="44" t="s">
        <v>1025</v>
      </c>
      <c r="H861" s="44" t="s">
        <v>1026</v>
      </c>
    </row>
    <row r="862" spans="1:8" ht="42.75" x14ac:dyDescent="0.25">
      <c r="A862" s="8" t="s">
        <v>1666</v>
      </c>
      <c r="B862" s="8" t="s">
        <v>1040</v>
      </c>
      <c r="C862" s="8" t="s">
        <v>1028</v>
      </c>
      <c r="D862" s="8" t="s">
        <v>1029</v>
      </c>
      <c r="E862" s="8" t="s">
        <v>1024</v>
      </c>
      <c r="F862" s="6">
        <v>9</v>
      </c>
      <c r="G862" s="44" t="s">
        <v>1025</v>
      </c>
      <c r="H862" s="44" t="s">
        <v>1026</v>
      </c>
    </row>
    <row r="863" spans="1:8" ht="42.75" x14ac:dyDescent="0.25">
      <c r="A863" s="8" t="s">
        <v>1666</v>
      </c>
      <c r="B863" s="8" t="s">
        <v>351</v>
      </c>
      <c r="C863" s="8" t="s">
        <v>1041</v>
      </c>
      <c r="D863" s="8" t="s">
        <v>1029</v>
      </c>
      <c r="E863" s="8" t="s">
        <v>1024</v>
      </c>
      <c r="F863" s="6">
        <v>10</v>
      </c>
      <c r="G863" s="44" t="s">
        <v>1025</v>
      </c>
      <c r="H863" s="44" t="s">
        <v>1026</v>
      </c>
    </row>
    <row r="864" spans="1:8" ht="57" x14ac:dyDescent="0.25">
      <c r="A864" s="8" t="s">
        <v>1042</v>
      </c>
      <c r="B864" s="8" t="s">
        <v>1043</v>
      </c>
      <c r="C864" s="8" t="s">
        <v>1044</v>
      </c>
      <c r="D864" s="8" t="s">
        <v>1045</v>
      </c>
      <c r="E864" s="8" t="s">
        <v>1024</v>
      </c>
      <c r="F864" s="6">
        <v>13</v>
      </c>
      <c r="G864" s="44" t="s">
        <v>1025</v>
      </c>
      <c r="H864" s="44" t="s">
        <v>1026</v>
      </c>
    </row>
    <row r="865" spans="1:8" ht="57" x14ac:dyDescent="0.25">
      <c r="A865" s="8" t="s">
        <v>1666</v>
      </c>
      <c r="B865" s="8" t="s">
        <v>1046</v>
      </c>
      <c r="C865" s="8" t="s">
        <v>1047</v>
      </c>
      <c r="D865" s="8" t="s">
        <v>630</v>
      </c>
      <c r="E865" s="8" t="s">
        <v>1024</v>
      </c>
      <c r="F865" s="6">
        <v>14</v>
      </c>
      <c r="G865" s="44" t="s">
        <v>1025</v>
      </c>
      <c r="H865" s="44" t="s">
        <v>1026</v>
      </c>
    </row>
    <row r="866" spans="1:8" ht="42.75" x14ac:dyDescent="0.25">
      <c r="A866" s="8" t="s">
        <v>1666</v>
      </c>
      <c r="B866" s="8" t="s">
        <v>1040</v>
      </c>
      <c r="C866" s="8" t="s">
        <v>1028</v>
      </c>
      <c r="D866" s="8" t="s">
        <v>1029</v>
      </c>
      <c r="E866" s="8" t="s">
        <v>1024</v>
      </c>
      <c r="F866" s="6">
        <v>15</v>
      </c>
      <c r="G866" s="44" t="s">
        <v>1025</v>
      </c>
      <c r="H866" s="44" t="s">
        <v>1026</v>
      </c>
    </row>
    <row r="867" spans="1:8" ht="42.75" x14ac:dyDescent="0.25">
      <c r="A867" s="8" t="s">
        <v>1048</v>
      </c>
      <c r="B867" s="8" t="s">
        <v>1049</v>
      </c>
      <c r="C867" s="8" t="s">
        <v>1028</v>
      </c>
      <c r="D867" s="8" t="s">
        <v>1029</v>
      </c>
      <c r="E867" s="8" t="s">
        <v>1024</v>
      </c>
      <c r="F867" s="6" t="s">
        <v>765</v>
      </c>
      <c r="G867" s="44" t="s">
        <v>1050</v>
      </c>
      <c r="H867" s="44" t="s">
        <v>1051</v>
      </c>
    </row>
    <row r="868" spans="1:8" ht="42.75" x14ac:dyDescent="0.25">
      <c r="A868" s="8" t="s">
        <v>1666</v>
      </c>
      <c r="B868" s="8" t="s">
        <v>355</v>
      </c>
      <c r="C868" s="8" t="s">
        <v>1041</v>
      </c>
      <c r="D868" s="8" t="s">
        <v>1029</v>
      </c>
      <c r="E868" s="8" t="s">
        <v>1024</v>
      </c>
      <c r="F868" s="6">
        <v>24</v>
      </c>
      <c r="G868" s="44" t="s">
        <v>1025</v>
      </c>
      <c r="H868" s="44" t="s">
        <v>1026</v>
      </c>
    </row>
    <row r="869" spans="1:8" ht="42.75" x14ac:dyDescent="0.25">
      <c r="A869" s="8" t="s">
        <v>1052</v>
      </c>
      <c r="B869" s="8" t="s">
        <v>1053</v>
      </c>
      <c r="C869" s="8" t="s">
        <v>1054</v>
      </c>
      <c r="D869" s="8" t="s">
        <v>1055</v>
      </c>
      <c r="E869" s="8" t="s">
        <v>1024</v>
      </c>
      <c r="F869" s="6">
        <v>28</v>
      </c>
      <c r="G869" s="44" t="s">
        <v>1056</v>
      </c>
      <c r="H869" s="44" t="s">
        <v>1057</v>
      </c>
    </row>
    <row r="870" spans="1:8" ht="57" x14ac:dyDescent="0.25">
      <c r="A870" s="8" t="s">
        <v>1058</v>
      </c>
      <c r="B870" s="8" t="s">
        <v>1059</v>
      </c>
      <c r="C870" s="8" t="s">
        <v>1060</v>
      </c>
      <c r="D870" s="8" t="s">
        <v>1061</v>
      </c>
      <c r="E870" s="8" t="s">
        <v>1024</v>
      </c>
      <c r="F870" s="6">
        <v>30</v>
      </c>
      <c r="G870" s="44" t="s">
        <v>1062</v>
      </c>
      <c r="H870" s="44" t="s">
        <v>1063</v>
      </c>
    </row>
    <row r="871" spans="1:8" x14ac:dyDescent="0.25">
      <c r="A871" s="84" t="s">
        <v>1666</v>
      </c>
      <c r="B871" s="84" t="s">
        <v>1064</v>
      </c>
      <c r="C871" s="84" t="s">
        <v>439</v>
      </c>
      <c r="D871" s="84" t="s">
        <v>1065</v>
      </c>
      <c r="E871" s="86" t="s">
        <v>1066</v>
      </c>
      <c r="F871" s="84" t="s">
        <v>442</v>
      </c>
      <c r="G871" s="45"/>
      <c r="H871" s="45"/>
    </row>
    <row r="872" spans="1:8" x14ac:dyDescent="0.25">
      <c r="A872" s="84"/>
      <c r="B872" s="84"/>
      <c r="C872" s="84"/>
      <c r="D872" s="84"/>
      <c r="E872" s="86"/>
      <c r="F872" s="84"/>
      <c r="G872" s="45"/>
      <c r="H872" s="45"/>
    </row>
    <row r="873" spans="1:8" x14ac:dyDescent="0.25">
      <c r="A873" s="84" t="s">
        <v>1666</v>
      </c>
      <c r="B873" s="84" t="s">
        <v>1067</v>
      </c>
      <c r="C873" s="84" t="s">
        <v>439</v>
      </c>
      <c r="D873" s="84" t="s">
        <v>1065</v>
      </c>
      <c r="E873" s="86" t="s">
        <v>1066</v>
      </c>
      <c r="F873" s="84" t="s">
        <v>442</v>
      </c>
      <c r="G873" s="45"/>
      <c r="H873" s="45"/>
    </row>
    <row r="874" spans="1:8" x14ac:dyDescent="0.25">
      <c r="A874" s="84"/>
      <c r="B874" s="84"/>
      <c r="C874" s="84"/>
      <c r="D874" s="84"/>
      <c r="E874" s="86"/>
      <c r="F874" s="84"/>
      <c r="G874" s="45"/>
      <c r="H874" s="45"/>
    </row>
    <row r="875" spans="1:8" x14ac:dyDescent="0.25">
      <c r="A875" s="84" t="s">
        <v>1666</v>
      </c>
      <c r="B875" s="84" t="s">
        <v>1068</v>
      </c>
      <c r="C875" s="84" t="s">
        <v>439</v>
      </c>
      <c r="D875" s="84" t="s">
        <v>1065</v>
      </c>
      <c r="E875" s="86" t="s">
        <v>1066</v>
      </c>
      <c r="F875" s="84" t="s">
        <v>442</v>
      </c>
      <c r="G875" s="45"/>
      <c r="H875" s="45"/>
    </row>
    <row r="876" spans="1:8" x14ac:dyDescent="0.25">
      <c r="A876" s="84"/>
      <c r="B876" s="84"/>
      <c r="C876" s="84"/>
      <c r="D876" s="84"/>
      <c r="E876" s="86"/>
      <c r="F876" s="84"/>
      <c r="G876" s="45"/>
      <c r="H876" s="45"/>
    </row>
    <row r="877" spans="1:8" x14ac:dyDescent="0.25">
      <c r="A877" s="84" t="s">
        <v>1666</v>
      </c>
      <c r="B877" s="84" t="s">
        <v>1069</v>
      </c>
      <c r="C877" s="84" t="s">
        <v>439</v>
      </c>
      <c r="D877" s="84" t="s">
        <v>1065</v>
      </c>
      <c r="E877" s="86" t="s">
        <v>1066</v>
      </c>
      <c r="F877" s="84" t="s">
        <v>442</v>
      </c>
      <c r="G877" s="45"/>
      <c r="H877" s="45"/>
    </row>
    <row r="878" spans="1:8" x14ac:dyDescent="0.25">
      <c r="A878" s="84"/>
      <c r="B878" s="84"/>
      <c r="C878" s="84"/>
      <c r="D878" s="84"/>
      <c r="E878" s="86"/>
      <c r="F878" s="84"/>
      <c r="G878" s="45"/>
      <c r="H878" s="45"/>
    </row>
    <row r="879" spans="1:8" x14ac:dyDescent="0.25">
      <c r="A879" s="3" t="s">
        <v>1070</v>
      </c>
      <c r="B879" s="84" t="s">
        <v>1071</v>
      </c>
      <c r="C879" s="84" t="s">
        <v>641</v>
      </c>
      <c r="D879" s="84" t="s">
        <v>148</v>
      </c>
      <c r="E879" s="86" t="s">
        <v>1066</v>
      </c>
      <c r="F879" s="84" t="s">
        <v>13</v>
      </c>
      <c r="G879" s="45">
        <v>2823.2</v>
      </c>
      <c r="H879" s="45"/>
    </row>
    <row r="880" spans="1:8" x14ac:dyDescent="0.25">
      <c r="A880" s="3" t="s">
        <v>1072</v>
      </c>
      <c r="B880" s="84"/>
      <c r="C880" s="84"/>
      <c r="D880" s="84"/>
      <c r="E880" s="86"/>
      <c r="F880" s="84"/>
      <c r="G880" s="45">
        <v>0</v>
      </c>
      <c r="H880" s="45">
        <v>0</v>
      </c>
    </row>
    <row r="881" spans="1:8" x14ac:dyDescent="0.25">
      <c r="A881" s="84" t="s">
        <v>1666</v>
      </c>
      <c r="B881" s="84" t="s">
        <v>1073</v>
      </c>
      <c r="C881" s="84" t="s">
        <v>130</v>
      </c>
      <c r="D881" s="84" t="s">
        <v>1074</v>
      </c>
      <c r="E881" s="86" t="s">
        <v>1066</v>
      </c>
      <c r="F881" s="84" t="s">
        <v>17</v>
      </c>
      <c r="G881" s="45"/>
      <c r="H881" s="45"/>
    </row>
    <row r="882" spans="1:8" x14ac:dyDescent="0.25">
      <c r="A882" s="84"/>
      <c r="B882" s="84"/>
      <c r="C882" s="84"/>
      <c r="D882" s="84"/>
      <c r="E882" s="86"/>
      <c r="F882" s="84"/>
      <c r="G882" s="45"/>
      <c r="H882" s="45"/>
    </row>
    <row r="883" spans="1:8" x14ac:dyDescent="0.25">
      <c r="A883" s="3" t="s">
        <v>1070</v>
      </c>
      <c r="B883" s="84" t="s">
        <v>1075</v>
      </c>
      <c r="C883" s="84" t="s">
        <v>641</v>
      </c>
      <c r="D883" s="84" t="s">
        <v>148</v>
      </c>
      <c r="E883" s="86" t="s">
        <v>1066</v>
      </c>
      <c r="F883" s="84" t="s">
        <v>25</v>
      </c>
      <c r="G883" s="45">
        <v>1687.24</v>
      </c>
      <c r="H883" s="45"/>
    </row>
    <row r="884" spans="1:8" x14ac:dyDescent="0.25">
      <c r="A884" s="3" t="s">
        <v>1076</v>
      </c>
      <c r="B884" s="84"/>
      <c r="C884" s="84"/>
      <c r="D884" s="84"/>
      <c r="E884" s="86"/>
      <c r="F884" s="84"/>
      <c r="G884" s="45">
        <v>308.05</v>
      </c>
      <c r="H884" s="45">
        <v>204</v>
      </c>
    </row>
    <row r="885" spans="1:8" x14ac:dyDescent="0.25">
      <c r="A885" s="84" t="s">
        <v>1666</v>
      </c>
      <c r="B885" s="84" t="s">
        <v>1077</v>
      </c>
      <c r="C885" s="84" t="s">
        <v>1078</v>
      </c>
      <c r="D885" s="84" t="s">
        <v>148</v>
      </c>
      <c r="E885" s="86" t="s">
        <v>1066</v>
      </c>
      <c r="F885" s="84" t="s">
        <v>704</v>
      </c>
      <c r="G885" s="45"/>
      <c r="H885" s="45"/>
    </row>
    <row r="886" spans="1:8" x14ac:dyDescent="0.25">
      <c r="A886" s="84"/>
      <c r="B886" s="84"/>
      <c r="C886" s="84"/>
      <c r="D886" s="84"/>
      <c r="E886" s="86"/>
      <c r="F886" s="84"/>
      <c r="G886" s="45"/>
      <c r="H886" s="45"/>
    </row>
    <row r="887" spans="1:8" x14ac:dyDescent="0.25">
      <c r="A887" s="84" t="s">
        <v>1666</v>
      </c>
      <c r="B887" s="84" t="s">
        <v>1073</v>
      </c>
      <c r="C887" s="84" t="s">
        <v>130</v>
      </c>
      <c r="D887" s="84" t="s">
        <v>1079</v>
      </c>
      <c r="E887" s="86" t="s">
        <v>1066</v>
      </c>
      <c r="F887" s="84" t="s">
        <v>29</v>
      </c>
      <c r="G887" s="45"/>
      <c r="H887" s="45"/>
    </row>
    <row r="888" spans="1:8" x14ac:dyDescent="0.25">
      <c r="A888" s="84"/>
      <c r="B888" s="84"/>
      <c r="C888" s="84"/>
      <c r="D888" s="84"/>
      <c r="E888" s="86"/>
      <c r="F888" s="84"/>
      <c r="G888" s="45"/>
      <c r="H888" s="45"/>
    </row>
    <row r="889" spans="1:8" x14ac:dyDescent="0.25">
      <c r="A889" s="84" t="s">
        <v>1666</v>
      </c>
      <c r="B889" s="84" t="s">
        <v>1080</v>
      </c>
      <c r="C889" s="84" t="s">
        <v>130</v>
      </c>
      <c r="D889" s="84" t="s">
        <v>1079</v>
      </c>
      <c r="E889" s="86" t="s">
        <v>1066</v>
      </c>
      <c r="F889" s="84" t="s">
        <v>29</v>
      </c>
      <c r="G889" s="45"/>
      <c r="H889" s="45"/>
    </row>
    <row r="890" spans="1:8" x14ac:dyDescent="0.25">
      <c r="A890" s="84"/>
      <c r="B890" s="84"/>
      <c r="C890" s="84"/>
      <c r="D890" s="84"/>
      <c r="E890" s="86"/>
      <c r="F890" s="84"/>
      <c r="G890" s="45"/>
      <c r="H890" s="45"/>
    </row>
    <row r="891" spans="1:8" x14ac:dyDescent="0.25">
      <c r="A891" s="84" t="s">
        <v>1666</v>
      </c>
      <c r="B891" s="84" t="s">
        <v>1081</v>
      </c>
      <c r="C891" s="84" t="s">
        <v>130</v>
      </c>
      <c r="D891" s="84" t="s">
        <v>1079</v>
      </c>
      <c r="E891" s="86" t="s">
        <v>1066</v>
      </c>
      <c r="F891" s="84" t="s">
        <v>29</v>
      </c>
      <c r="G891" s="45"/>
      <c r="H891" s="45"/>
    </row>
    <row r="892" spans="1:8" x14ac:dyDescent="0.25">
      <c r="A892" s="84"/>
      <c r="B892" s="84"/>
      <c r="C892" s="84"/>
      <c r="D892" s="84"/>
      <c r="E892" s="86"/>
      <c r="F892" s="84"/>
      <c r="G892" s="45"/>
      <c r="H892" s="45"/>
    </row>
    <row r="893" spans="1:8" x14ac:dyDescent="0.25">
      <c r="A893" s="3" t="s">
        <v>1070</v>
      </c>
      <c r="B893" s="84" t="s">
        <v>1082</v>
      </c>
      <c r="C893" s="84" t="s">
        <v>641</v>
      </c>
      <c r="D893" s="84" t="s">
        <v>148</v>
      </c>
      <c r="E893" s="86" t="s">
        <v>1066</v>
      </c>
      <c r="F893" s="84" t="s">
        <v>38</v>
      </c>
      <c r="G893" s="45">
        <v>2123.1999999999998</v>
      </c>
      <c r="H893" s="45"/>
    </row>
    <row r="894" spans="1:8" x14ac:dyDescent="0.25">
      <c r="A894" s="3" t="s">
        <v>1083</v>
      </c>
      <c r="B894" s="84"/>
      <c r="C894" s="84"/>
      <c r="D894" s="84"/>
      <c r="E894" s="86"/>
      <c r="F894" s="84"/>
      <c r="G894" s="45">
        <v>802</v>
      </c>
      <c r="H894" s="45">
        <v>0</v>
      </c>
    </row>
    <row r="895" spans="1:8" ht="35.1" customHeight="1" x14ac:dyDescent="0.25">
      <c r="A895" s="84" t="s">
        <v>1666</v>
      </c>
      <c r="B895" s="84" t="s">
        <v>250</v>
      </c>
      <c r="C895" s="84" t="s">
        <v>130</v>
      </c>
      <c r="D895" s="84" t="s">
        <v>1084</v>
      </c>
      <c r="E895" s="86" t="s">
        <v>1066</v>
      </c>
      <c r="F895" s="84" t="s">
        <v>52</v>
      </c>
      <c r="G895" s="45"/>
      <c r="H895" s="45"/>
    </row>
    <row r="896" spans="1:8" ht="35.1" customHeight="1" x14ac:dyDescent="0.25">
      <c r="A896" s="84"/>
      <c r="B896" s="84"/>
      <c r="C896" s="84"/>
      <c r="D896" s="84"/>
      <c r="E896" s="86"/>
      <c r="F896" s="84"/>
      <c r="G896" s="45"/>
      <c r="H896" s="45"/>
    </row>
    <row r="897" spans="1:8" ht="35.1" customHeight="1" x14ac:dyDescent="0.25">
      <c r="A897" s="3" t="s">
        <v>1070</v>
      </c>
      <c r="B897" s="84" t="s">
        <v>1085</v>
      </c>
      <c r="C897" s="84" t="s">
        <v>120</v>
      </c>
      <c r="D897" s="84" t="s">
        <v>1086</v>
      </c>
      <c r="E897" s="86" t="s">
        <v>1066</v>
      </c>
      <c r="F897" s="84" t="s">
        <v>505</v>
      </c>
      <c r="G897" s="45">
        <v>2753.2</v>
      </c>
      <c r="H897" s="45"/>
    </row>
    <row r="898" spans="1:8" ht="35.1" customHeight="1" x14ac:dyDescent="0.25">
      <c r="A898" s="3" t="s">
        <v>1087</v>
      </c>
      <c r="B898" s="84"/>
      <c r="C898" s="84"/>
      <c r="D898" s="84"/>
      <c r="E898" s="86"/>
      <c r="F898" s="84"/>
      <c r="G898" s="45">
        <v>444</v>
      </c>
      <c r="H898" s="45">
        <v>204</v>
      </c>
    </row>
    <row r="899" spans="1:8" ht="35.1" customHeight="1" x14ac:dyDescent="0.25">
      <c r="A899" s="84" t="s">
        <v>1666</v>
      </c>
      <c r="B899" s="84" t="s">
        <v>1085</v>
      </c>
      <c r="C899" s="84" t="s">
        <v>439</v>
      </c>
      <c r="D899" s="84" t="s">
        <v>1088</v>
      </c>
      <c r="E899" s="86" t="s">
        <v>1066</v>
      </c>
      <c r="F899" s="84" t="s">
        <v>513</v>
      </c>
      <c r="G899" s="45"/>
      <c r="H899" s="45"/>
    </row>
    <row r="900" spans="1:8" ht="35.1" customHeight="1" x14ac:dyDescent="0.25">
      <c r="A900" s="84"/>
      <c r="B900" s="84"/>
      <c r="C900" s="84"/>
      <c r="D900" s="84"/>
      <c r="E900" s="86"/>
      <c r="F900" s="84"/>
      <c r="G900" s="45"/>
      <c r="H900" s="45"/>
    </row>
    <row r="901" spans="1:8" ht="35.1" customHeight="1" x14ac:dyDescent="0.25">
      <c r="A901" s="84" t="s">
        <v>1666</v>
      </c>
      <c r="B901" s="84" t="s">
        <v>1089</v>
      </c>
      <c r="C901" s="84" t="s">
        <v>439</v>
      </c>
      <c r="D901" s="84" t="s">
        <v>1088</v>
      </c>
      <c r="E901" s="86" t="s">
        <v>1066</v>
      </c>
      <c r="F901" s="84" t="s">
        <v>513</v>
      </c>
      <c r="G901" s="45"/>
      <c r="H901" s="45"/>
    </row>
    <row r="902" spans="1:8" ht="35.1" customHeight="1" x14ac:dyDescent="0.25">
      <c r="A902" s="84"/>
      <c r="B902" s="84"/>
      <c r="C902" s="84"/>
      <c r="D902" s="84"/>
      <c r="E902" s="86"/>
      <c r="F902" s="84"/>
      <c r="G902" s="45"/>
      <c r="H902" s="45"/>
    </row>
    <row r="903" spans="1:8" ht="35.1" customHeight="1" x14ac:dyDescent="0.25">
      <c r="A903" s="84" t="s">
        <v>1666</v>
      </c>
      <c r="B903" s="84" t="s">
        <v>1090</v>
      </c>
      <c r="C903" s="84" t="s">
        <v>439</v>
      </c>
      <c r="D903" s="84" t="s">
        <v>1088</v>
      </c>
      <c r="E903" s="86" t="s">
        <v>1066</v>
      </c>
      <c r="F903" s="84" t="s">
        <v>513</v>
      </c>
      <c r="G903" s="45"/>
      <c r="H903" s="45"/>
    </row>
    <row r="904" spans="1:8" ht="35.1" customHeight="1" x14ac:dyDescent="0.25">
      <c r="A904" s="84"/>
      <c r="B904" s="84"/>
      <c r="C904" s="84"/>
      <c r="D904" s="84"/>
      <c r="E904" s="86"/>
      <c r="F904" s="84"/>
      <c r="G904" s="45"/>
      <c r="H904" s="45"/>
    </row>
    <row r="905" spans="1:8" ht="35.1" customHeight="1" x14ac:dyDescent="0.25">
      <c r="A905" s="84" t="s">
        <v>1666</v>
      </c>
      <c r="B905" s="84" t="s">
        <v>1091</v>
      </c>
      <c r="C905" s="84" t="s">
        <v>439</v>
      </c>
      <c r="D905" s="84" t="s">
        <v>1088</v>
      </c>
      <c r="E905" s="86" t="s">
        <v>1066</v>
      </c>
      <c r="F905" s="84" t="s">
        <v>513</v>
      </c>
      <c r="G905" s="45"/>
      <c r="H905" s="45"/>
    </row>
    <row r="906" spans="1:8" ht="35.1" customHeight="1" x14ac:dyDescent="0.25">
      <c r="A906" s="84"/>
      <c r="B906" s="84"/>
      <c r="C906" s="84"/>
      <c r="D906" s="84"/>
      <c r="E906" s="86"/>
      <c r="F906" s="84"/>
      <c r="G906" s="45">
        <v>265</v>
      </c>
      <c r="H906" s="45">
        <v>204</v>
      </c>
    </row>
    <row r="907" spans="1:8" x14ac:dyDescent="0.25">
      <c r="A907" s="84" t="s">
        <v>1666</v>
      </c>
      <c r="B907" s="84" t="s">
        <v>739</v>
      </c>
      <c r="C907" s="84" t="s">
        <v>1078</v>
      </c>
      <c r="D907" s="84" t="s">
        <v>148</v>
      </c>
      <c r="E907" s="86" t="s">
        <v>1066</v>
      </c>
      <c r="F907" s="84" t="s">
        <v>513</v>
      </c>
      <c r="G907" s="45"/>
      <c r="H907" s="45"/>
    </row>
    <row r="908" spans="1:8" x14ac:dyDescent="0.25">
      <c r="A908" s="84"/>
      <c r="B908" s="84"/>
      <c r="C908" s="84"/>
      <c r="D908" s="84"/>
      <c r="E908" s="86"/>
      <c r="F908" s="84"/>
      <c r="G908" s="45"/>
      <c r="H908" s="45"/>
    </row>
    <row r="909" spans="1:8" x14ac:dyDescent="0.25">
      <c r="A909" s="84" t="s">
        <v>1666</v>
      </c>
      <c r="B909" s="84" t="s">
        <v>1092</v>
      </c>
      <c r="C909" s="84" t="s">
        <v>130</v>
      </c>
      <c r="D909" s="84" t="s">
        <v>1093</v>
      </c>
      <c r="E909" s="86" t="s">
        <v>1066</v>
      </c>
      <c r="F909" s="84" t="s">
        <v>1094</v>
      </c>
      <c r="G909" s="45"/>
      <c r="H909" s="45"/>
    </row>
    <row r="910" spans="1:8" x14ac:dyDescent="0.25">
      <c r="A910" s="84"/>
      <c r="B910" s="84"/>
      <c r="C910" s="84"/>
      <c r="D910" s="84"/>
      <c r="E910" s="86"/>
      <c r="F910" s="84"/>
      <c r="G910" s="45"/>
      <c r="H910" s="45"/>
    </row>
    <row r="911" spans="1:8" x14ac:dyDescent="0.25">
      <c r="A911" s="84" t="s">
        <v>1666</v>
      </c>
      <c r="B911" s="84" t="s">
        <v>1095</v>
      </c>
      <c r="C911" s="84" t="s">
        <v>130</v>
      </c>
      <c r="D911" s="84" t="s">
        <v>1093</v>
      </c>
      <c r="E911" s="86" t="s">
        <v>1066</v>
      </c>
      <c r="F911" s="84" t="s">
        <v>1094</v>
      </c>
      <c r="G911" s="45"/>
      <c r="H911" s="45"/>
    </row>
    <row r="912" spans="1:8" x14ac:dyDescent="0.25">
      <c r="A912" s="84"/>
      <c r="B912" s="84"/>
      <c r="C912" s="84"/>
      <c r="D912" s="84"/>
      <c r="E912" s="86"/>
      <c r="F912" s="84"/>
      <c r="G912" s="45"/>
      <c r="H912" s="45"/>
    </row>
    <row r="913" spans="1:8" x14ac:dyDescent="0.25">
      <c r="A913" s="84" t="s">
        <v>1666</v>
      </c>
      <c r="B913" s="84" t="s">
        <v>1096</v>
      </c>
      <c r="C913" s="84" t="s">
        <v>1097</v>
      </c>
      <c r="D913" s="84" t="s">
        <v>1097</v>
      </c>
      <c r="E913" s="89" t="s">
        <v>1098</v>
      </c>
      <c r="F913" s="84">
        <v>1</v>
      </c>
      <c r="G913" s="46">
        <v>0</v>
      </c>
      <c r="H913" s="62" t="s">
        <v>1099</v>
      </c>
    </row>
    <row r="914" spans="1:8" x14ac:dyDescent="0.25">
      <c r="A914" s="84"/>
      <c r="B914" s="84"/>
      <c r="C914" s="84"/>
      <c r="D914" s="84"/>
      <c r="E914" s="89"/>
      <c r="F914" s="84"/>
      <c r="G914" s="46">
        <v>709</v>
      </c>
      <c r="H914" s="62" t="s">
        <v>1099</v>
      </c>
    </row>
    <row r="915" spans="1:8" x14ac:dyDescent="0.25">
      <c r="A915" s="84" t="s">
        <v>1666</v>
      </c>
      <c r="B915" s="84"/>
      <c r="C915" s="84"/>
      <c r="D915" s="84"/>
      <c r="E915" s="89"/>
      <c r="F915" s="84"/>
      <c r="G915" s="46">
        <v>709</v>
      </c>
      <c r="H915" s="62" t="s">
        <v>1099</v>
      </c>
    </row>
    <row r="916" spans="1:8" x14ac:dyDescent="0.25">
      <c r="A916" s="84"/>
      <c r="B916" s="84" t="s">
        <v>1100</v>
      </c>
      <c r="C916" s="84" t="s">
        <v>1101</v>
      </c>
      <c r="D916" s="84" t="s">
        <v>1101</v>
      </c>
      <c r="E916" s="89" t="s">
        <v>1098</v>
      </c>
      <c r="F916" s="84">
        <v>1</v>
      </c>
      <c r="G916" s="46">
        <v>754</v>
      </c>
      <c r="H916" s="62" t="s">
        <v>1099</v>
      </c>
    </row>
    <row r="917" spans="1:8" x14ac:dyDescent="0.25">
      <c r="A917" s="84" t="s">
        <v>1666</v>
      </c>
      <c r="B917" s="89"/>
      <c r="C917" s="89"/>
      <c r="D917" s="89"/>
      <c r="E917" s="89"/>
      <c r="F917" s="84"/>
      <c r="G917" s="46">
        <v>780</v>
      </c>
      <c r="H917" s="21">
        <v>572</v>
      </c>
    </row>
    <row r="918" spans="1:8" x14ac:dyDescent="0.25">
      <c r="A918" s="84"/>
      <c r="B918" s="89"/>
      <c r="C918" s="89"/>
      <c r="D918" s="89"/>
      <c r="E918" s="89"/>
      <c r="F918" s="84"/>
      <c r="G918" s="46">
        <v>1534</v>
      </c>
      <c r="H918" s="62" t="s">
        <v>1099</v>
      </c>
    </row>
    <row r="919" spans="1:8" x14ac:dyDescent="0.25">
      <c r="A919" s="84" t="s">
        <v>1666</v>
      </c>
      <c r="B919" s="84" t="s">
        <v>1102</v>
      </c>
      <c r="C919" s="84" t="s">
        <v>395</v>
      </c>
      <c r="D919" s="84" t="s">
        <v>234</v>
      </c>
      <c r="E919" s="89" t="s">
        <v>1098</v>
      </c>
      <c r="F919" s="84">
        <v>1</v>
      </c>
      <c r="G919" s="46">
        <v>0</v>
      </c>
      <c r="H919" s="62" t="s">
        <v>1099</v>
      </c>
    </row>
    <row r="920" spans="1:8" x14ac:dyDescent="0.25">
      <c r="A920" s="84"/>
      <c r="B920" s="89"/>
      <c r="C920" s="89"/>
      <c r="D920" s="89"/>
      <c r="E920" s="89"/>
      <c r="F920" s="84"/>
      <c r="G920" s="46">
        <v>1000</v>
      </c>
      <c r="H920" s="62" t="s">
        <v>1099</v>
      </c>
    </row>
    <row r="921" spans="1:8" x14ac:dyDescent="0.25">
      <c r="A921" s="84"/>
      <c r="B921" s="89"/>
      <c r="C921" s="89"/>
      <c r="D921" s="89"/>
      <c r="E921" s="89"/>
      <c r="F921" s="84"/>
      <c r="G921" s="46">
        <v>1000</v>
      </c>
      <c r="H921" s="62" t="s">
        <v>1099</v>
      </c>
    </row>
    <row r="922" spans="1:8" x14ac:dyDescent="0.25">
      <c r="A922" s="84" t="s">
        <v>1666</v>
      </c>
      <c r="B922" s="84" t="s">
        <v>1666</v>
      </c>
      <c r="C922" s="84" t="s">
        <v>1104</v>
      </c>
      <c r="D922" s="84" t="s">
        <v>1666</v>
      </c>
      <c r="E922" s="89" t="s">
        <v>1103</v>
      </c>
      <c r="F922" s="84" t="s">
        <v>1666</v>
      </c>
      <c r="G922" s="112"/>
      <c r="H922" s="113"/>
    </row>
    <row r="923" spans="1:8" x14ac:dyDescent="0.25">
      <c r="A923" s="84"/>
      <c r="B923" s="89"/>
      <c r="C923" s="89"/>
      <c r="D923" s="89"/>
      <c r="E923" s="89"/>
      <c r="F923" s="84"/>
      <c r="G923" s="112"/>
      <c r="H923" s="113"/>
    </row>
    <row r="924" spans="1:8" x14ac:dyDescent="0.25">
      <c r="A924" s="84"/>
      <c r="B924" s="89"/>
      <c r="C924" s="89"/>
      <c r="D924" s="89"/>
      <c r="E924" s="89"/>
      <c r="F924" s="84"/>
      <c r="G924" s="112"/>
      <c r="H924" s="113"/>
    </row>
    <row r="925" spans="1:8" x14ac:dyDescent="0.25">
      <c r="A925" s="85" t="s">
        <v>1105</v>
      </c>
      <c r="B925" s="85" t="s">
        <v>1106</v>
      </c>
      <c r="C925" s="85" t="s">
        <v>1107</v>
      </c>
      <c r="D925" s="85" t="s">
        <v>1108</v>
      </c>
      <c r="E925" s="85" t="s">
        <v>1109</v>
      </c>
      <c r="F925" s="111" t="s">
        <v>939</v>
      </c>
      <c r="G925" s="42">
        <v>2981.52</v>
      </c>
      <c r="H925" s="42">
        <v>5313</v>
      </c>
    </row>
    <row r="926" spans="1:8" x14ac:dyDescent="0.25">
      <c r="A926" s="85"/>
      <c r="B926" s="85"/>
      <c r="C926" s="85"/>
      <c r="D926" s="85"/>
      <c r="E926" s="85"/>
      <c r="F926" s="111"/>
      <c r="G926" s="42">
        <v>1000</v>
      </c>
      <c r="H926" s="42">
        <v>0</v>
      </c>
    </row>
    <row r="927" spans="1:8" x14ac:dyDescent="0.25">
      <c r="A927" s="85"/>
      <c r="B927" s="85"/>
      <c r="C927" s="85"/>
      <c r="D927" s="85"/>
      <c r="E927" s="85"/>
      <c r="F927" s="111"/>
      <c r="G927" s="43"/>
      <c r="H927" s="42">
        <v>0</v>
      </c>
    </row>
    <row r="928" spans="1:8" x14ac:dyDescent="0.25">
      <c r="A928" s="85" t="s">
        <v>1110</v>
      </c>
      <c r="B928" s="85" t="s">
        <v>1111</v>
      </c>
      <c r="C928" s="85" t="s">
        <v>1107</v>
      </c>
      <c r="D928" s="85" t="s">
        <v>1112</v>
      </c>
      <c r="E928" s="85" t="s">
        <v>1109</v>
      </c>
      <c r="F928" s="111" t="s">
        <v>946</v>
      </c>
      <c r="G928" s="42">
        <v>2981.52</v>
      </c>
      <c r="H928" s="42">
        <v>2520</v>
      </c>
    </row>
    <row r="929" spans="1:8" x14ac:dyDescent="0.25">
      <c r="A929" s="85"/>
      <c r="B929" s="85"/>
      <c r="C929" s="85"/>
      <c r="D929" s="85"/>
      <c r="E929" s="85"/>
      <c r="F929" s="111"/>
      <c r="G929" s="42">
        <v>1000</v>
      </c>
      <c r="H929" s="42">
        <v>2784</v>
      </c>
    </row>
    <row r="930" spans="1:8" x14ac:dyDescent="0.25">
      <c r="A930" s="85"/>
      <c r="B930" s="85"/>
      <c r="C930" s="85"/>
      <c r="D930" s="85"/>
      <c r="E930" s="85"/>
      <c r="F930" s="111"/>
      <c r="G930" s="43"/>
      <c r="H930" s="42">
        <v>0</v>
      </c>
    </row>
    <row r="931" spans="1:8" x14ac:dyDescent="0.25">
      <c r="A931" s="85" t="s">
        <v>1113</v>
      </c>
      <c r="B931" s="85" t="s">
        <v>1114</v>
      </c>
      <c r="C931" s="85" t="s">
        <v>1107</v>
      </c>
      <c r="D931" s="85" t="s">
        <v>1115</v>
      </c>
      <c r="E931" s="85" t="s">
        <v>1109</v>
      </c>
      <c r="F931" s="111" t="s">
        <v>103</v>
      </c>
      <c r="G931" s="42">
        <v>2981.52</v>
      </c>
      <c r="H931" s="42">
        <v>6206.17</v>
      </c>
    </row>
    <row r="932" spans="1:8" x14ac:dyDescent="0.25">
      <c r="A932" s="85"/>
      <c r="B932" s="85"/>
      <c r="C932" s="85"/>
      <c r="D932" s="85"/>
      <c r="E932" s="85"/>
      <c r="F932" s="111"/>
      <c r="G932" s="42">
        <v>1000</v>
      </c>
      <c r="H932" s="42">
        <v>2784</v>
      </c>
    </row>
    <row r="933" spans="1:8" x14ac:dyDescent="0.25">
      <c r="A933" s="85"/>
      <c r="B933" s="85"/>
      <c r="C933" s="85"/>
      <c r="D933" s="85"/>
      <c r="E933" s="85"/>
      <c r="F933" s="111"/>
      <c r="G933" s="43"/>
      <c r="H933" s="42">
        <v>0</v>
      </c>
    </row>
    <row r="934" spans="1:8" x14ac:dyDescent="0.25">
      <c r="A934" s="85" t="s">
        <v>1116</v>
      </c>
      <c r="B934" s="85" t="s">
        <v>1117</v>
      </c>
      <c r="C934" s="85" t="s">
        <v>1107</v>
      </c>
      <c r="D934" s="85" t="s">
        <v>1118</v>
      </c>
      <c r="E934" s="85" t="s">
        <v>1109</v>
      </c>
      <c r="F934" s="111" t="s">
        <v>1021</v>
      </c>
      <c r="G934" s="42">
        <v>2981.52</v>
      </c>
      <c r="H934" s="42">
        <v>5368</v>
      </c>
    </row>
    <row r="935" spans="1:8" x14ac:dyDescent="0.25">
      <c r="A935" s="85"/>
      <c r="B935" s="85"/>
      <c r="C935" s="85"/>
      <c r="D935" s="85"/>
      <c r="E935" s="85"/>
      <c r="F935" s="111"/>
      <c r="G935" s="42">
        <v>1000</v>
      </c>
      <c r="H935" s="42">
        <v>2784</v>
      </c>
    </row>
    <row r="936" spans="1:8" x14ac:dyDescent="0.25">
      <c r="A936" s="85"/>
      <c r="B936" s="85"/>
      <c r="C936" s="85"/>
      <c r="D936" s="85"/>
      <c r="E936" s="85"/>
      <c r="F936" s="111"/>
      <c r="G936" s="43"/>
      <c r="H936" s="42">
        <v>0</v>
      </c>
    </row>
    <row r="937" spans="1:8" x14ac:dyDescent="0.25">
      <c r="A937" s="85" t="s">
        <v>1119</v>
      </c>
      <c r="B937" s="85" t="s">
        <v>1120</v>
      </c>
      <c r="C937" s="85" t="s">
        <v>1107</v>
      </c>
      <c r="D937" s="85" t="s">
        <v>1121</v>
      </c>
      <c r="E937" s="85" t="s">
        <v>1109</v>
      </c>
      <c r="F937" s="111" t="s">
        <v>84</v>
      </c>
      <c r="G937" s="42">
        <v>0</v>
      </c>
      <c r="H937" s="42">
        <v>0</v>
      </c>
    </row>
    <row r="938" spans="1:8" x14ac:dyDescent="0.25">
      <c r="A938" s="85"/>
      <c r="B938" s="85"/>
      <c r="C938" s="85"/>
      <c r="D938" s="85"/>
      <c r="E938" s="85"/>
      <c r="F938" s="111"/>
      <c r="G938" s="42">
        <v>1000</v>
      </c>
      <c r="H938" s="42">
        <v>0</v>
      </c>
    </row>
    <row r="939" spans="1:8" x14ac:dyDescent="0.25">
      <c r="A939" s="85"/>
      <c r="B939" s="85"/>
      <c r="C939" s="85"/>
      <c r="D939" s="85"/>
      <c r="E939" s="85"/>
      <c r="F939" s="111"/>
      <c r="G939" s="43"/>
      <c r="H939" s="42">
        <v>0</v>
      </c>
    </row>
    <row r="940" spans="1:8" x14ac:dyDescent="0.25">
      <c r="A940" s="85" t="s">
        <v>1122</v>
      </c>
      <c r="B940" s="85" t="s">
        <v>1123</v>
      </c>
      <c r="C940" s="85" t="s">
        <v>1107</v>
      </c>
      <c r="D940" s="85" t="s">
        <v>1124</v>
      </c>
      <c r="E940" s="85" t="s">
        <v>1109</v>
      </c>
      <c r="F940" s="111" t="s">
        <v>354</v>
      </c>
      <c r="G940" s="42">
        <v>0</v>
      </c>
      <c r="H940" s="42">
        <v>5946</v>
      </c>
    </row>
    <row r="941" spans="1:8" x14ac:dyDescent="0.25">
      <c r="A941" s="85"/>
      <c r="B941" s="85"/>
      <c r="C941" s="85"/>
      <c r="D941" s="85"/>
      <c r="E941" s="85"/>
      <c r="F941" s="111"/>
      <c r="G941" s="42">
        <v>1000</v>
      </c>
      <c r="H941" s="42">
        <v>1392</v>
      </c>
    </row>
    <row r="942" spans="1:8" x14ac:dyDescent="0.25">
      <c r="A942" s="85"/>
      <c r="B942" s="85"/>
      <c r="C942" s="85"/>
      <c r="D942" s="85"/>
      <c r="E942" s="85"/>
      <c r="F942" s="111"/>
      <c r="G942" s="17"/>
      <c r="H942" s="16">
        <v>0</v>
      </c>
    </row>
    <row r="943" spans="1:8" x14ac:dyDescent="0.25">
      <c r="A943" s="85" t="s">
        <v>1125</v>
      </c>
      <c r="B943" s="85" t="s">
        <v>1126</v>
      </c>
      <c r="C943" s="85" t="s">
        <v>1107</v>
      </c>
      <c r="D943" s="85" t="s">
        <v>1127</v>
      </c>
      <c r="E943" s="85" t="s">
        <v>1109</v>
      </c>
      <c r="F943" s="111" t="s">
        <v>1128</v>
      </c>
      <c r="G943" s="42">
        <v>2981.52</v>
      </c>
      <c r="H943" s="42">
        <v>3149</v>
      </c>
    </row>
    <row r="944" spans="1:8" x14ac:dyDescent="0.25">
      <c r="A944" s="85"/>
      <c r="B944" s="85"/>
      <c r="C944" s="85"/>
      <c r="D944" s="85"/>
      <c r="E944" s="85"/>
      <c r="F944" s="111"/>
      <c r="G944" s="42">
        <v>1000</v>
      </c>
      <c r="H944" s="42">
        <v>0</v>
      </c>
    </row>
    <row r="945" spans="1:8" x14ac:dyDescent="0.25">
      <c r="A945" s="85"/>
      <c r="B945" s="85"/>
      <c r="C945" s="85"/>
      <c r="D945" s="85"/>
      <c r="E945" s="85"/>
      <c r="F945" s="111"/>
      <c r="G945" s="43"/>
      <c r="H945" s="42">
        <v>0</v>
      </c>
    </row>
    <row r="946" spans="1:8" x14ac:dyDescent="0.25">
      <c r="A946" s="85" t="s">
        <v>1129</v>
      </c>
      <c r="B946" s="85" t="s">
        <v>1130</v>
      </c>
      <c r="C946" s="85" t="s">
        <v>1107</v>
      </c>
      <c r="D946" s="85" t="s">
        <v>1131</v>
      </c>
      <c r="E946" s="85" t="s">
        <v>1109</v>
      </c>
      <c r="F946" s="111" t="s">
        <v>88</v>
      </c>
      <c r="G946" s="42">
        <v>0</v>
      </c>
      <c r="H946" s="42">
        <v>3865</v>
      </c>
    </row>
    <row r="947" spans="1:8" x14ac:dyDescent="0.25">
      <c r="A947" s="85"/>
      <c r="B947" s="85"/>
      <c r="C947" s="85"/>
      <c r="D947" s="85"/>
      <c r="E947" s="85"/>
      <c r="F947" s="111"/>
      <c r="G947" s="42">
        <v>1000</v>
      </c>
      <c r="H947" s="42">
        <v>1392</v>
      </c>
    </row>
    <row r="948" spans="1:8" x14ac:dyDescent="0.25">
      <c r="A948" s="85"/>
      <c r="B948" s="85"/>
      <c r="C948" s="85"/>
      <c r="D948" s="85"/>
      <c r="E948" s="85"/>
      <c r="F948" s="111"/>
      <c r="G948" s="43"/>
      <c r="H948" s="42">
        <v>0</v>
      </c>
    </row>
    <row r="949" spans="1:8" ht="30" customHeight="1" x14ac:dyDescent="0.25">
      <c r="A949" s="85" t="s">
        <v>1132</v>
      </c>
      <c r="B949" s="85" t="s">
        <v>1133</v>
      </c>
      <c r="C949" s="85" t="s">
        <v>1107</v>
      </c>
      <c r="D949" s="85" t="s">
        <v>434</v>
      </c>
      <c r="E949" s="85" t="s">
        <v>1109</v>
      </c>
      <c r="F949" s="111" t="s">
        <v>939</v>
      </c>
      <c r="G949" s="42">
        <v>2981.52</v>
      </c>
      <c r="H949" s="42">
        <v>5313</v>
      </c>
    </row>
    <row r="950" spans="1:8" ht="30" customHeight="1" x14ac:dyDescent="0.25">
      <c r="A950" s="85"/>
      <c r="B950" s="85"/>
      <c r="C950" s="85"/>
      <c r="D950" s="85"/>
      <c r="E950" s="85"/>
      <c r="F950" s="111"/>
      <c r="G950" s="42">
        <v>1000</v>
      </c>
      <c r="H950" s="42">
        <v>0</v>
      </c>
    </row>
    <row r="951" spans="1:8" ht="30" customHeight="1" x14ac:dyDescent="0.25">
      <c r="A951" s="85"/>
      <c r="B951" s="85"/>
      <c r="C951" s="85"/>
      <c r="D951" s="85"/>
      <c r="E951" s="85"/>
      <c r="F951" s="111"/>
      <c r="G951" s="43"/>
      <c r="H951" s="42">
        <v>0</v>
      </c>
    </row>
    <row r="952" spans="1:8" x14ac:dyDescent="0.25">
      <c r="A952" s="85" t="s">
        <v>1134</v>
      </c>
      <c r="B952" s="85" t="s">
        <v>1135</v>
      </c>
      <c r="C952" s="85" t="s">
        <v>1107</v>
      </c>
      <c r="D952" s="85" t="s">
        <v>1136</v>
      </c>
      <c r="E952" s="85" t="s">
        <v>1109</v>
      </c>
      <c r="F952" s="111" t="s">
        <v>357</v>
      </c>
      <c r="G952" s="42">
        <v>2981.52</v>
      </c>
      <c r="H952" s="42">
        <v>4586</v>
      </c>
    </row>
    <row r="953" spans="1:8" x14ac:dyDescent="0.25">
      <c r="A953" s="85"/>
      <c r="B953" s="85"/>
      <c r="C953" s="85"/>
      <c r="D953" s="85"/>
      <c r="E953" s="85"/>
      <c r="F953" s="111"/>
      <c r="G953" s="42">
        <v>1000</v>
      </c>
      <c r="H953" s="42">
        <v>1392</v>
      </c>
    </row>
    <row r="954" spans="1:8" x14ac:dyDescent="0.25">
      <c r="A954" s="85"/>
      <c r="B954" s="85"/>
      <c r="C954" s="85"/>
      <c r="D954" s="85"/>
      <c r="E954" s="85"/>
      <c r="F954" s="111"/>
      <c r="G954" s="43"/>
      <c r="H954" s="42">
        <v>0</v>
      </c>
    </row>
    <row r="955" spans="1:8" x14ac:dyDescent="0.25">
      <c r="A955" s="85" t="s">
        <v>1137</v>
      </c>
      <c r="B955" s="85" t="s">
        <v>1138</v>
      </c>
      <c r="C955" s="85" t="s">
        <v>147</v>
      </c>
      <c r="D955" s="85" t="s">
        <v>148</v>
      </c>
      <c r="E955" s="85" t="s">
        <v>1109</v>
      </c>
      <c r="F955" s="111" t="s">
        <v>149</v>
      </c>
      <c r="G955" s="42">
        <v>0</v>
      </c>
      <c r="H955" s="42">
        <v>0</v>
      </c>
    </row>
    <row r="956" spans="1:8" x14ac:dyDescent="0.25">
      <c r="A956" s="85"/>
      <c r="B956" s="85"/>
      <c r="C956" s="85"/>
      <c r="D956" s="85"/>
      <c r="E956" s="85"/>
      <c r="F956" s="111"/>
      <c r="G956" s="42">
        <v>2000</v>
      </c>
      <c r="H956" s="42">
        <v>0</v>
      </c>
    </row>
    <row r="957" spans="1:8" x14ac:dyDescent="0.25">
      <c r="A957" s="85"/>
      <c r="B957" s="85"/>
      <c r="C957" s="85"/>
      <c r="D957" s="85"/>
      <c r="E957" s="85"/>
      <c r="F957" s="111"/>
      <c r="G957" s="43"/>
      <c r="H957" s="42">
        <v>0</v>
      </c>
    </row>
    <row r="958" spans="1:8" x14ac:dyDescent="0.25">
      <c r="A958" s="85" t="s">
        <v>1139</v>
      </c>
      <c r="B958" s="85" t="s">
        <v>1140</v>
      </c>
      <c r="C958" s="85" t="s">
        <v>147</v>
      </c>
      <c r="D958" s="85" t="s">
        <v>148</v>
      </c>
      <c r="E958" s="85" t="s">
        <v>1109</v>
      </c>
      <c r="F958" s="111" t="s">
        <v>193</v>
      </c>
      <c r="G958" s="16">
        <v>5963.04</v>
      </c>
      <c r="H958" s="16">
        <v>4559</v>
      </c>
    </row>
    <row r="959" spans="1:8" x14ac:dyDescent="0.25">
      <c r="A959" s="85"/>
      <c r="B959" s="85"/>
      <c r="C959" s="85"/>
      <c r="D959" s="85"/>
      <c r="E959" s="85"/>
      <c r="F959" s="111"/>
      <c r="G959" s="42">
        <v>1864.07</v>
      </c>
      <c r="H959" s="42">
        <v>2784</v>
      </c>
    </row>
    <row r="960" spans="1:8" x14ac:dyDescent="0.25">
      <c r="A960" s="85"/>
      <c r="B960" s="85"/>
      <c r="C960" s="85"/>
      <c r="D960" s="85"/>
      <c r="E960" s="85"/>
      <c r="F960" s="111"/>
      <c r="G960" s="17"/>
      <c r="H960" s="16">
        <v>0</v>
      </c>
    </row>
    <row r="961" spans="1:8" x14ac:dyDescent="0.25">
      <c r="A961" s="85" t="s">
        <v>1141</v>
      </c>
      <c r="B961" s="85" t="s">
        <v>1142</v>
      </c>
      <c r="C961" s="85" t="s">
        <v>147</v>
      </c>
      <c r="D961" s="85" t="s">
        <v>148</v>
      </c>
      <c r="E961" s="85" t="s">
        <v>1109</v>
      </c>
      <c r="F961" s="111" t="s">
        <v>162</v>
      </c>
      <c r="G961" s="42">
        <v>2981.52</v>
      </c>
      <c r="H961" s="16">
        <v>0</v>
      </c>
    </row>
    <row r="962" spans="1:8" x14ac:dyDescent="0.25">
      <c r="A962" s="85"/>
      <c r="B962" s="85"/>
      <c r="C962" s="85"/>
      <c r="D962" s="85"/>
      <c r="E962" s="85"/>
      <c r="F962" s="111"/>
      <c r="G962" s="42">
        <v>2000</v>
      </c>
      <c r="H962" s="16">
        <v>0</v>
      </c>
    </row>
    <row r="963" spans="1:8" x14ac:dyDescent="0.25">
      <c r="A963" s="85"/>
      <c r="B963" s="85"/>
      <c r="C963" s="85"/>
      <c r="D963" s="85"/>
      <c r="E963" s="85"/>
      <c r="F963" s="111"/>
      <c r="G963" s="43"/>
      <c r="H963" s="16">
        <v>0</v>
      </c>
    </row>
    <row r="964" spans="1:8" x14ac:dyDescent="0.25">
      <c r="A964" s="85" t="s">
        <v>1143</v>
      </c>
      <c r="B964" s="85" t="s">
        <v>1144</v>
      </c>
      <c r="C964" s="85" t="s">
        <v>124</v>
      </c>
      <c r="D964" s="85" t="s">
        <v>173</v>
      </c>
      <c r="E964" s="85" t="s">
        <v>1109</v>
      </c>
      <c r="F964" s="111" t="s">
        <v>371</v>
      </c>
      <c r="G964" s="42">
        <v>2981.52</v>
      </c>
      <c r="H964" s="16">
        <v>5214</v>
      </c>
    </row>
    <row r="965" spans="1:8" x14ac:dyDescent="0.25">
      <c r="A965" s="85"/>
      <c r="B965" s="85"/>
      <c r="C965" s="85"/>
      <c r="D965" s="85"/>
      <c r="E965" s="85"/>
      <c r="F965" s="111"/>
      <c r="G965" s="42">
        <v>939.79</v>
      </c>
      <c r="H965" s="16">
        <v>0</v>
      </c>
    </row>
    <row r="966" spans="1:8" x14ac:dyDescent="0.25">
      <c r="A966" s="85"/>
      <c r="B966" s="85"/>
      <c r="C966" s="85"/>
      <c r="D966" s="85"/>
      <c r="E966" s="85"/>
      <c r="F966" s="111"/>
      <c r="G966" s="43"/>
      <c r="H966" s="16">
        <v>0</v>
      </c>
    </row>
    <row r="967" spans="1:8" x14ac:dyDescent="0.25">
      <c r="A967" s="85" t="s">
        <v>1145</v>
      </c>
      <c r="B967" s="85" t="s">
        <v>1146</v>
      </c>
      <c r="C967" s="85" t="s">
        <v>124</v>
      </c>
      <c r="D967" s="85" t="s">
        <v>173</v>
      </c>
      <c r="E967" s="85" t="s">
        <v>1109</v>
      </c>
      <c r="F967" s="111" t="s">
        <v>354</v>
      </c>
      <c r="G967" s="42">
        <v>2981.52</v>
      </c>
      <c r="H967" s="16">
        <v>3795</v>
      </c>
    </row>
    <row r="968" spans="1:8" x14ac:dyDescent="0.25">
      <c r="A968" s="85"/>
      <c r="B968" s="85"/>
      <c r="C968" s="85"/>
      <c r="D968" s="85"/>
      <c r="E968" s="85"/>
      <c r="F968" s="111"/>
      <c r="G968" s="42">
        <v>1000</v>
      </c>
      <c r="H968" s="16">
        <v>0</v>
      </c>
    </row>
    <row r="969" spans="1:8" x14ac:dyDescent="0.25">
      <c r="A969" s="85"/>
      <c r="B969" s="85"/>
      <c r="C969" s="85"/>
      <c r="D969" s="85"/>
      <c r="E969" s="85"/>
      <c r="F969" s="111"/>
      <c r="G969" s="43"/>
      <c r="H969" s="16">
        <v>0</v>
      </c>
    </row>
    <row r="970" spans="1:8" x14ac:dyDescent="0.25">
      <c r="A970" s="85" t="s">
        <v>1147</v>
      </c>
      <c r="B970" s="85" t="s">
        <v>1148</v>
      </c>
      <c r="C970" s="85" t="s">
        <v>124</v>
      </c>
      <c r="D970" s="85" t="s">
        <v>173</v>
      </c>
      <c r="E970" s="85" t="s">
        <v>1109</v>
      </c>
      <c r="F970" s="111" t="s">
        <v>334</v>
      </c>
      <c r="G970" s="42">
        <v>2981.52</v>
      </c>
      <c r="H970" s="16">
        <v>0</v>
      </c>
    </row>
    <row r="971" spans="1:8" x14ac:dyDescent="0.25">
      <c r="A971" s="85"/>
      <c r="B971" s="85"/>
      <c r="C971" s="85"/>
      <c r="D971" s="85"/>
      <c r="E971" s="85"/>
      <c r="F971" s="111"/>
      <c r="G971" s="42">
        <v>1000</v>
      </c>
      <c r="H971" s="16">
        <v>3492.52</v>
      </c>
    </row>
    <row r="972" spans="1:8" x14ac:dyDescent="0.25">
      <c r="A972" s="85"/>
      <c r="B972" s="85"/>
      <c r="C972" s="85"/>
      <c r="D972" s="85"/>
      <c r="E972" s="85"/>
      <c r="F972" s="111"/>
      <c r="G972" s="43"/>
      <c r="H972" s="16">
        <v>0</v>
      </c>
    </row>
    <row r="973" spans="1:8" x14ac:dyDescent="0.25">
      <c r="A973" s="85" t="s">
        <v>1149</v>
      </c>
      <c r="B973" s="85" t="s">
        <v>1150</v>
      </c>
      <c r="C973" s="85" t="s">
        <v>135</v>
      </c>
      <c r="D973" s="85" t="s">
        <v>630</v>
      </c>
      <c r="E973" s="85" t="s">
        <v>1109</v>
      </c>
      <c r="F973" s="111" t="s">
        <v>216</v>
      </c>
      <c r="G973" s="42">
        <v>0</v>
      </c>
      <c r="H973" s="16">
        <v>0</v>
      </c>
    </row>
    <row r="974" spans="1:8" x14ac:dyDescent="0.25">
      <c r="A974" s="85"/>
      <c r="B974" s="85"/>
      <c r="C974" s="85"/>
      <c r="D974" s="85"/>
      <c r="E974" s="85"/>
      <c r="F974" s="111"/>
      <c r="G974" s="42">
        <v>0</v>
      </c>
      <c r="H974" s="16">
        <v>0</v>
      </c>
    </row>
    <row r="975" spans="1:8" x14ac:dyDescent="0.25">
      <c r="A975" s="85"/>
      <c r="B975" s="85"/>
      <c r="C975" s="85"/>
      <c r="D975" s="85"/>
      <c r="E975" s="85"/>
      <c r="F975" s="111"/>
      <c r="G975" s="43"/>
      <c r="H975" s="16">
        <v>0</v>
      </c>
    </row>
    <row r="976" spans="1:8" x14ac:dyDescent="0.25">
      <c r="A976" s="85" t="s">
        <v>1151</v>
      </c>
      <c r="B976" s="85" t="s">
        <v>1152</v>
      </c>
      <c r="C976" s="85" t="s">
        <v>135</v>
      </c>
      <c r="D976" s="85" t="s">
        <v>630</v>
      </c>
      <c r="E976" s="85" t="s">
        <v>1109</v>
      </c>
      <c r="F976" s="111" t="s">
        <v>78</v>
      </c>
      <c r="G976" s="42">
        <v>0</v>
      </c>
      <c r="H976" s="16">
        <v>0</v>
      </c>
    </row>
    <row r="977" spans="1:8" x14ac:dyDescent="0.25">
      <c r="A977" s="85"/>
      <c r="B977" s="85"/>
      <c r="C977" s="85"/>
      <c r="D977" s="85"/>
      <c r="E977" s="85"/>
      <c r="F977" s="111"/>
      <c r="G977" s="42">
        <v>0</v>
      </c>
      <c r="H977" s="16">
        <v>0</v>
      </c>
    </row>
    <row r="978" spans="1:8" x14ac:dyDescent="0.25">
      <c r="A978" s="85"/>
      <c r="B978" s="85"/>
      <c r="C978" s="85"/>
      <c r="D978" s="85"/>
      <c r="E978" s="85"/>
      <c r="F978" s="111"/>
      <c r="G978" s="43"/>
      <c r="H978" s="16">
        <v>0</v>
      </c>
    </row>
    <row r="979" spans="1:8" x14ac:dyDescent="0.25">
      <c r="A979" s="85" t="s">
        <v>1153</v>
      </c>
      <c r="B979" s="85" t="s">
        <v>1154</v>
      </c>
      <c r="C979" s="85" t="s">
        <v>135</v>
      </c>
      <c r="D979" s="85" t="s">
        <v>630</v>
      </c>
      <c r="E979" s="85" t="s">
        <v>1109</v>
      </c>
      <c r="F979" s="110" t="s">
        <v>78</v>
      </c>
      <c r="G979" s="42">
        <v>0</v>
      </c>
      <c r="H979" s="16">
        <v>0</v>
      </c>
    </row>
    <row r="980" spans="1:8" x14ac:dyDescent="0.25">
      <c r="A980" s="85"/>
      <c r="B980" s="85"/>
      <c r="C980" s="85"/>
      <c r="D980" s="85"/>
      <c r="E980" s="85"/>
      <c r="F980" s="110"/>
      <c r="G980" s="16">
        <v>0</v>
      </c>
      <c r="H980" s="16">
        <v>0</v>
      </c>
    </row>
    <row r="981" spans="1:8" x14ac:dyDescent="0.25">
      <c r="A981" s="85"/>
      <c r="B981" s="85"/>
      <c r="C981" s="85"/>
      <c r="D981" s="85"/>
      <c r="E981" s="85"/>
      <c r="F981" s="110"/>
      <c r="G981" s="17"/>
      <c r="H981" s="16">
        <v>0</v>
      </c>
    </row>
    <row r="982" spans="1:8" x14ac:dyDescent="0.25">
      <c r="A982" s="85" t="s">
        <v>1155</v>
      </c>
      <c r="B982" s="85" t="s">
        <v>313</v>
      </c>
      <c r="C982" s="85" t="s">
        <v>135</v>
      </c>
      <c r="D982" s="85" t="s">
        <v>630</v>
      </c>
      <c r="E982" s="85" t="s">
        <v>1109</v>
      </c>
      <c r="F982" s="110" t="s">
        <v>110</v>
      </c>
      <c r="G982" s="16">
        <v>0</v>
      </c>
      <c r="H982" s="16">
        <v>0</v>
      </c>
    </row>
    <row r="983" spans="1:8" x14ac:dyDescent="0.25">
      <c r="A983" s="85"/>
      <c r="B983" s="85"/>
      <c r="C983" s="85"/>
      <c r="D983" s="85"/>
      <c r="E983" s="85"/>
      <c r="F983" s="110"/>
      <c r="G983" s="16">
        <v>0</v>
      </c>
      <c r="H983" s="16">
        <v>0</v>
      </c>
    </row>
    <row r="984" spans="1:8" x14ac:dyDescent="0.25">
      <c r="A984" s="85"/>
      <c r="B984" s="85"/>
      <c r="C984" s="85"/>
      <c r="D984" s="85"/>
      <c r="E984" s="85"/>
      <c r="F984" s="110"/>
      <c r="G984" s="17"/>
      <c r="H984" s="16">
        <v>0</v>
      </c>
    </row>
    <row r="985" spans="1:8" x14ac:dyDescent="0.25">
      <c r="A985" s="85" t="s">
        <v>1156</v>
      </c>
      <c r="B985" s="85" t="s">
        <v>254</v>
      </c>
      <c r="C985" s="85" t="s">
        <v>135</v>
      </c>
      <c r="D985" s="85" t="s">
        <v>630</v>
      </c>
      <c r="E985" s="85" t="s">
        <v>1109</v>
      </c>
      <c r="F985" s="110" t="s">
        <v>226</v>
      </c>
      <c r="G985" s="16">
        <v>0</v>
      </c>
      <c r="H985" s="16">
        <v>0</v>
      </c>
    </row>
    <row r="986" spans="1:8" x14ac:dyDescent="0.25">
      <c r="A986" s="85"/>
      <c r="B986" s="85"/>
      <c r="C986" s="85"/>
      <c r="D986" s="85"/>
      <c r="E986" s="85"/>
      <c r="F986" s="110"/>
      <c r="G986" s="16">
        <v>0</v>
      </c>
      <c r="H986" s="16">
        <v>0</v>
      </c>
    </row>
    <row r="987" spans="1:8" x14ac:dyDescent="0.25">
      <c r="A987" s="85"/>
      <c r="B987" s="85"/>
      <c r="C987" s="85"/>
      <c r="D987" s="85"/>
      <c r="E987" s="85"/>
      <c r="F987" s="110"/>
      <c r="G987" s="17"/>
      <c r="H987" s="16">
        <v>0</v>
      </c>
    </row>
    <row r="988" spans="1:8" x14ac:dyDescent="0.25">
      <c r="A988" s="85" t="s">
        <v>1157</v>
      </c>
      <c r="B988" s="85" t="s">
        <v>1158</v>
      </c>
      <c r="C988" s="85" t="s">
        <v>1107</v>
      </c>
      <c r="D988" s="85" t="s">
        <v>1159</v>
      </c>
      <c r="E988" s="85" t="s">
        <v>1109</v>
      </c>
      <c r="F988" s="110" t="s">
        <v>946</v>
      </c>
      <c r="G988" s="16">
        <v>0</v>
      </c>
      <c r="H988" s="16">
        <v>0</v>
      </c>
    </row>
    <row r="989" spans="1:8" x14ac:dyDescent="0.25">
      <c r="A989" s="85"/>
      <c r="B989" s="85"/>
      <c r="C989" s="85"/>
      <c r="D989" s="85"/>
      <c r="E989" s="85"/>
      <c r="F989" s="110"/>
      <c r="G989" s="16">
        <v>1000</v>
      </c>
      <c r="H989" s="16">
        <v>0</v>
      </c>
    </row>
    <row r="990" spans="1:8" x14ac:dyDescent="0.25">
      <c r="A990" s="85"/>
      <c r="B990" s="85"/>
      <c r="C990" s="85"/>
      <c r="D990" s="85"/>
      <c r="E990" s="85"/>
      <c r="F990" s="110"/>
      <c r="G990" s="17"/>
      <c r="H990" s="16">
        <v>0</v>
      </c>
    </row>
    <row r="991" spans="1:8" x14ac:dyDescent="0.25">
      <c r="A991" s="85" t="s">
        <v>1160</v>
      </c>
      <c r="B991" s="85" t="s">
        <v>1161</v>
      </c>
      <c r="C991" s="85" t="s">
        <v>1107</v>
      </c>
      <c r="D991" s="85" t="s">
        <v>1162</v>
      </c>
      <c r="E991" s="85" t="s">
        <v>1109</v>
      </c>
      <c r="F991" s="110" t="s">
        <v>216</v>
      </c>
      <c r="G991" s="16">
        <v>0</v>
      </c>
      <c r="H991" s="16">
        <v>0</v>
      </c>
    </row>
    <row r="992" spans="1:8" x14ac:dyDescent="0.25">
      <c r="A992" s="85"/>
      <c r="B992" s="85"/>
      <c r="C992" s="85"/>
      <c r="D992" s="85"/>
      <c r="E992" s="85"/>
      <c r="F992" s="110"/>
      <c r="G992" s="16">
        <v>1000</v>
      </c>
      <c r="H992" s="16">
        <v>0</v>
      </c>
    </row>
    <row r="993" spans="1:8" x14ac:dyDescent="0.25">
      <c r="A993" s="85"/>
      <c r="B993" s="85"/>
      <c r="C993" s="85"/>
      <c r="D993" s="85"/>
      <c r="E993" s="85"/>
      <c r="F993" s="110"/>
      <c r="G993" s="17"/>
      <c r="H993" s="16">
        <v>0</v>
      </c>
    </row>
    <row r="994" spans="1:8" x14ac:dyDescent="0.25">
      <c r="A994" s="85" t="s">
        <v>1163</v>
      </c>
      <c r="B994" s="85" t="s">
        <v>1164</v>
      </c>
      <c r="C994" s="85" t="s">
        <v>439</v>
      </c>
      <c r="D994" s="85" t="s">
        <v>1165</v>
      </c>
      <c r="E994" s="85" t="s">
        <v>1109</v>
      </c>
      <c r="F994" s="110" t="s">
        <v>354</v>
      </c>
      <c r="G994" s="16">
        <v>0</v>
      </c>
      <c r="H994" s="16">
        <v>5596</v>
      </c>
    </row>
    <row r="995" spans="1:8" x14ac:dyDescent="0.25">
      <c r="A995" s="85"/>
      <c r="B995" s="85"/>
      <c r="C995" s="85"/>
      <c r="D995" s="85"/>
      <c r="E995" s="85"/>
      <c r="F995" s="110"/>
      <c r="G995" s="42">
        <v>1000</v>
      </c>
      <c r="H995" s="16">
        <v>0</v>
      </c>
    </row>
    <row r="996" spans="1:8" x14ac:dyDescent="0.25">
      <c r="A996" s="85"/>
      <c r="B996" s="85"/>
      <c r="C996" s="85"/>
      <c r="D996" s="85"/>
      <c r="E996" s="85"/>
      <c r="F996" s="110"/>
      <c r="G996" s="17"/>
      <c r="H996" s="16">
        <v>0</v>
      </c>
    </row>
    <row r="997" spans="1:8" ht="42.75" x14ac:dyDescent="0.25">
      <c r="A997" s="3" t="s">
        <v>1666</v>
      </c>
      <c r="B997" s="3" t="s">
        <v>1583</v>
      </c>
      <c r="C997" s="9" t="s">
        <v>1611</v>
      </c>
      <c r="D997" s="3" t="s">
        <v>1627</v>
      </c>
      <c r="E997" s="1" t="s">
        <v>1635</v>
      </c>
      <c r="F997" s="3" t="s">
        <v>1636</v>
      </c>
      <c r="G997" s="12" t="s">
        <v>1166</v>
      </c>
      <c r="H997" s="12" t="s">
        <v>1166</v>
      </c>
    </row>
    <row r="998" spans="1:8" ht="42.75" x14ac:dyDescent="0.25">
      <c r="A998" s="3" t="s">
        <v>1666</v>
      </c>
      <c r="B998" s="3" t="s">
        <v>1584</v>
      </c>
      <c r="C998" s="9" t="s">
        <v>1612</v>
      </c>
      <c r="D998" s="3" t="s">
        <v>1628</v>
      </c>
      <c r="E998" s="65" t="s">
        <v>1635</v>
      </c>
      <c r="F998" s="3" t="s">
        <v>1637</v>
      </c>
      <c r="G998" s="12" t="s">
        <v>1166</v>
      </c>
      <c r="H998" s="12" t="s">
        <v>1166</v>
      </c>
    </row>
    <row r="999" spans="1:8" ht="28.5" x14ac:dyDescent="0.25">
      <c r="A999" s="3" t="s">
        <v>1666</v>
      </c>
      <c r="B999" s="3" t="s">
        <v>1585</v>
      </c>
      <c r="C999" s="9" t="s">
        <v>395</v>
      </c>
      <c r="D999" s="3" t="s">
        <v>1629</v>
      </c>
      <c r="E999" s="65" t="s">
        <v>1635</v>
      </c>
      <c r="F999" s="3" t="s">
        <v>152</v>
      </c>
      <c r="G999" s="12" t="s">
        <v>1167</v>
      </c>
      <c r="H999" s="12" t="s">
        <v>1166</v>
      </c>
    </row>
    <row r="1000" spans="1:8" ht="28.5" x14ac:dyDescent="0.25">
      <c r="A1000" s="3" t="s">
        <v>1168</v>
      </c>
      <c r="B1000" s="3" t="s">
        <v>1586</v>
      </c>
      <c r="C1000" s="9" t="s">
        <v>395</v>
      </c>
      <c r="D1000" s="3" t="s">
        <v>1630</v>
      </c>
      <c r="E1000" s="65" t="s">
        <v>1635</v>
      </c>
      <c r="F1000" s="3" t="s">
        <v>1638</v>
      </c>
      <c r="G1000" s="12" t="s">
        <v>1169</v>
      </c>
      <c r="H1000" s="12" t="s">
        <v>1170</v>
      </c>
    </row>
    <row r="1001" spans="1:8" ht="28.5" x14ac:dyDescent="0.25">
      <c r="A1001" s="3" t="s">
        <v>1171</v>
      </c>
      <c r="B1001" s="3" t="s">
        <v>1587</v>
      </c>
      <c r="C1001" s="9" t="s">
        <v>395</v>
      </c>
      <c r="D1001" s="3" t="s">
        <v>69</v>
      </c>
      <c r="E1001" s="65" t="s">
        <v>1635</v>
      </c>
      <c r="F1001" s="3" t="s">
        <v>1639</v>
      </c>
      <c r="G1001" s="12" t="s">
        <v>1172</v>
      </c>
      <c r="H1001" s="12" t="s">
        <v>1173</v>
      </c>
    </row>
    <row r="1002" spans="1:8" ht="28.5" x14ac:dyDescent="0.25">
      <c r="A1002" s="3" t="s">
        <v>1666</v>
      </c>
      <c r="B1002" s="3" t="s">
        <v>1588</v>
      </c>
      <c r="C1002" s="9" t="s">
        <v>1613</v>
      </c>
      <c r="D1002" s="3" t="s">
        <v>1627</v>
      </c>
      <c r="E1002" s="65" t="s">
        <v>1635</v>
      </c>
      <c r="F1002" s="3" t="s">
        <v>1640</v>
      </c>
      <c r="G1002" s="12" t="s">
        <v>1166</v>
      </c>
      <c r="H1002" s="12" t="s">
        <v>1166</v>
      </c>
    </row>
    <row r="1003" spans="1:8" ht="28.5" x14ac:dyDescent="0.25">
      <c r="A1003" s="3" t="s">
        <v>1666</v>
      </c>
      <c r="B1003" s="3" t="s">
        <v>1589</v>
      </c>
      <c r="C1003" s="9" t="s">
        <v>1614</v>
      </c>
      <c r="D1003" s="3" t="s">
        <v>1631</v>
      </c>
      <c r="E1003" s="65" t="s">
        <v>1635</v>
      </c>
      <c r="F1003" s="10" t="s">
        <v>1640</v>
      </c>
      <c r="G1003" s="12" t="s">
        <v>1166</v>
      </c>
      <c r="H1003" s="12" t="s">
        <v>1166</v>
      </c>
    </row>
    <row r="1004" spans="1:8" ht="114" customHeight="1" x14ac:dyDescent="0.25">
      <c r="A1004" s="3" t="s">
        <v>1666</v>
      </c>
      <c r="B1004" s="64" t="s">
        <v>1590</v>
      </c>
      <c r="C1004" s="9" t="s">
        <v>305</v>
      </c>
      <c r="D1004" s="3" t="s">
        <v>630</v>
      </c>
      <c r="E1004" s="65" t="s">
        <v>1635</v>
      </c>
      <c r="F1004" s="3" t="s">
        <v>78</v>
      </c>
      <c r="G1004" s="12" t="s">
        <v>1166</v>
      </c>
      <c r="H1004" s="12" t="s">
        <v>1166</v>
      </c>
    </row>
    <row r="1005" spans="1:8" ht="57" customHeight="1" x14ac:dyDescent="0.25">
      <c r="A1005" s="3" t="s">
        <v>1174</v>
      </c>
      <c r="B1005" s="64" t="s">
        <v>1591</v>
      </c>
      <c r="C1005" s="9" t="s">
        <v>1615</v>
      </c>
      <c r="D1005" s="3" t="s">
        <v>1632</v>
      </c>
      <c r="E1005" s="65" t="s">
        <v>1635</v>
      </c>
      <c r="F1005" s="3" t="s">
        <v>1021</v>
      </c>
      <c r="G1005" s="12" t="s">
        <v>1175</v>
      </c>
      <c r="H1005" s="12" t="s">
        <v>1176</v>
      </c>
    </row>
    <row r="1006" spans="1:8" ht="75" customHeight="1" x14ac:dyDescent="0.25">
      <c r="A1006" s="64" t="s">
        <v>1666</v>
      </c>
      <c r="B1006" s="64" t="s">
        <v>1592</v>
      </c>
      <c r="C1006" s="9" t="s">
        <v>1616</v>
      </c>
      <c r="D1006" s="64" t="s">
        <v>1633</v>
      </c>
      <c r="E1006" s="65" t="s">
        <v>1635</v>
      </c>
      <c r="F1006" s="64" t="s">
        <v>88</v>
      </c>
      <c r="G1006" s="12" t="s">
        <v>1166</v>
      </c>
      <c r="H1006" s="12" t="s">
        <v>1166</v>
      </c>
    </row>
    <row r="1007" spans="1:8" ht="42.75" customHeight="1" x14ac:dyDescent="0.25">
      <c r="A1007" s="3" t="s">
        <v>1177</v>
      </c>
      <c r="B1007" s="64" t="s">
        <v>1593</v>
      </c>
      <c r="C1007" s="9" t="s">
        <v>1617</v>
      </c>
      <c r="D1007" s="3" t="s">
        <v>1634</v>
      </c>
      <c r="E1007" s="65" t="s">
        <v>1635</v>
      </c>
      <c r="F1007" s="3" t="s">
        <v>1641</v>
      </c>
      <c r="G1007" s="12" t="s">
        <v>1178</v>
      </c>
      <c r="H1007" s="12" t="s">
        <v>1179</v>
      </c>
    </row>
    <row r="1008" spans="1:8" ht="50.1" customHeight="1" x14ac:dyDescent="0.25">
      <c r="A1008" s="84" t="s">
        <v>1666</v>
      </c>
      <c r="B1008" s="97" t="s">
        <v>1594</v>
      </c>
      <c r="C1008" s="84" t="s">
        <v>1618</v>
      </c>
      <c r="D1008" s="84" t="s">
        <v>1180</v>
      </c>
      <c r="E1008" s="84" t="s">
        <v>1181</v>
      </c>
      <c r="F1008" s="109" t="s">
        <v>1642</v>
      </c>
      <c r="G1008" s="47">
        <v>0</v>
      </c>
      <c r="H1008" s="47">
        <v>0</v>
      </c>
    </row>
    <row r="1009" spans="1:8" ht="50.1" customHeight="1" x14ac:dyDescent="0.25">
      <c r="A1009" s="84"/>
      <c r="B1009" s="101"/>
      <c r="C1009" s="84"/>
      <c r="D1009" s="84"/>
      <c r="E1009" s="84"/>
      <c r="F1009" s="84"/>
      <c r="G1009" s="47">
        <v>1430.6</v>
      </c>
      <c r="H1009" s="47">
        <v>0</v>
      </c>
    </row>
    <row r="1010" spans="1:8" ht="50.1" customHeight="1" x14ac:dyDescent="0.25">
      <c r="A1010" s="84" t="s">
        <v>1666</v>
      </c>
      <c r="B1010" s="97" t="s">
        <v>1595</v>
      </c>
      <c r="C1010" s="84" t="s">
        <v>1619</v>
      </c>
      <c r="D1010" s="84" t="s">
        <v>1180</v>
      </c>
      <c r="E1010" s="84" t="s">
        <v>1181</v>
      </c>
      <c r="F1010" s="109" t="s">
        <v>1643</v>
      </c>
      <c r="G1010" s="47">
        <v>0</v>
      </c>
      <c r="H1010" s="47">
        <v>0</v>
      </c>
    </row>
    <row r="1011" spans="1:8" ht="50.1" customHeight="1" x14ac:dyDescent="0.25">
      <c r="A1011" s="84"/>
      <c r="B1011" s="101"/>
      <c r="C1011" s="84"/>
      <c r="D1011" s="84"/>
      <c r="E1011" s="84"/>
      <c r="F1011" s="84"/>
      <c r="G1011" s="47">
        <v>0</v>
      </c>
      <c r="H1011" s="47">
        <v>0</v>
      </c>
    </row>
    <row r="1012" spans="1:8" ht="50.1" customHeight="1" x14ac:dyDescent="0.25">
      <c r="A1012" s="84" t="s">
        <v>1666</v>
      </c>
      <c r="B1012" s="97" t="s">
        <v>1596</v>
      </c>
      <c r="C1012" s="84" t="s">
        <v>1620</v>
      </c>
      <c r="D1012" s="84" t="s">
        <v>1180</v>
      </c>
      <c r="E1012" s="84" t="s">
        <v>1181</v>
      </c>
      <c r="F1012" s="109" t="s">
        <v>1644</v>
      </c>
      <c r="G1012" s="47">
        <v>0</v>
      </c>
      <c r="H1012" s="47">
        <v>0</v>
      </c>
    </row>
    <row r="1013" spans="1:8" ht="50.1" customHeight="1" x14ac:dyDescent="0.25">
      <c r="A1013" s="84"/>
      <c r="B1013" s="101"/>
      <c r="C1013" s="84"/>
      <c r="D1013" s="84"/>
      <c r="E1013" s="84"/>
      <c r="F1013" s="84"/>
      <c r="G1013" s="47">
        <v>0</v>
      </c>
      <c r="H1013" s="47">
        <v>0</v>
      </c>
    </row>
    <row r="1014" spans="1:8" ht="50.1" customHeight="1" x14ac:dyDescent="0.25">
      <c r="A1014" s="84" t="s">
        <v>1182</v>
      </c>
      <c r="B1014" s="97" t="s">
        <v>1597</v>
      </c>
      <c r="C1014" s="84" t="s">
        <v>1621</v>
      </c>
      <c r="D1014" s="84" t="s">
        <v>1183</v>
      </c>
      <c r="E1014" s="84" t="s">
        <v>1181</v>
      </c>
      <c r="F1014" s="109" t="s">
        <v>1645</v>
      </c>
      <c r="G1014" s="47">
        <v>779.99</v>
      </c>
      <c r="H1014" s="47">
        <v>3523</v>
      </c>
    </row>
    <row r="1015" spans="1:8" ht="50.1" customHeight="1" x14ac:dyDescent="0.25">
      <c r="A1015" s="84"/>
      <c r="B1015" s="101"/>
      <c r="C1015" s="84"/>
      <c r="D1015" s="84"/>
      <c r="E1015" s="84"/>
      <c r="F1015" s="84"/>
      <c r="G1015" s="47">
        <v>796.32</v>
      </c>
      <c r="H1015" s="47">
        <v>0</v>
      </c>
    </row>
    <row r="1016" spans="1:8" ht="50.1" customHeight="1" x14ac:dyDescent="0.25">
      <c r="A1016" s="84" t="s">
        <v>1184</v>
      </c>
      <c r="B1016" s="97" t="s">
        <v>1598</v>
      </c>
      <c r="C1016" s="84" t="s">
        <v>1622</v>
      </c>
      <c r="D1016" s="84" t="s">
        <v>1185</v>
      </c>
      <c r="E1016" s="84" t="s">
        <v>1181</v>
      </c>
      <c r="F1016" s="109" t="s">
        <v>1646</v>
      </c>
      <c r="G1016" s="47">
        <v>1385</v>
      </c>
      <c r="H1016" s="47">
        <v>3040</v>
      </c>
    </row>
    <row r="1017" spans="1:8" ht="50.1" customHeight="1" x14ac:dyDescent="0.25">
      <c r="A1017" s="84"/>
      <c r="B1017" s="101"/>
      <c r="C1017" s="84"/>
      <c r="D1017" s="84"/>
      <c r="E1017" s="84"/>
      <c r="F1017" s="84"/>
      <c r="G1017" s="47">
        <v>1000</v>
      </c>
      <c r="H1017" s="47">
        <v>0</v>
      </c>
    </row>
    <row r="1018" spans="1:8" ht="50.1" customHeight="1" x14ac:dyDescent="0.25">
      <c r="A1018" s="84" t="s">
        <v>1186</v>
      </c>
      <c r="B1018" s="97" t="s">
        <v>1599</v>
      </c>
      <c r="C1018" s="84" t="s">
        <v>1622</v>
      </c>
      <c r="D1018" s="84" t="s">
        <v>1185</v>
      </c>
      <c r="E1018" s="84" t="s">
        <v>1181</v>
      </c>
      <c r="F1018" s="109" t="s">
        <v>1647</v>
      </c>
      <c r="G1018" s="47">
        <v>779.99</v>
      </c>
      <c r="H1018" s="47">
        <v>2851</v>
      </c>
    </row>
    <row r="1019" spans="1:8" ht="50.1" customHeight="1" x14ac:dyDescent="0.25">
      <c r="A1019" s="84"/>
      <c r="B1019" s="101"/>
      <c r="C1019" s="84"/>
      <c r="D1019" s="84"/>
      <c r="E1019" s="84"/>
      <c r="F1019" s="84"/>
      <c r="G1019" s="47">
        <v>1782</v>
      </c>
      <c r="H1019" s="47">
        <v>0</v>
      </c>
    </row>
    <row r="1020" spans="1:8" ht="50.1" customHeight="1" x14ac:dyDescent="0.25">
      <c r="A1020" s="84" t="s">
        <v>1187</v>
      </c>
      <c r="B1020" s="97" t="s">
        <v>1600</v>
      </c>
      <c r="C1020" s="84" t="s">
        <v>1622</v>
      </c>
      <c r="D1020" s="84" t="s">
        <v>1185</v>
      </c>
      <c r="E1020" s="84" t="s">
        <v>1181</v>
      </c>
      <c r="F1020" s="109" t="s">
        <v>1648</v>
      </c>
      <c r="G1020" s="47">
        <v>2099.98</v>
      </c>
      <c r="H1020" s="47">
        <v>0</v>
      </c>
    </row>
    <row r="1021" spans="1:8" ht="50.1" customHeight="1" x14ac:dyDescent="0.25">
      <c r="A1021" s="84"/>
      <c r="B1021" s="101"/>
      <c r="C1021" s="84"/>
      <c r="D1021" s="84"/>
      <c r="E1021" s="84"/>
      <c r="F1021" s="84"/>
      <c r="G1021" s="47">
        <v>0</v>
      </c>
      <c r="H1021" s="47">
        <v>1766</v>
      </c>
    </row>
    <row r="1022" spans="1:8" ht="50.1" customHeight="1" x14ac:dyDescent="0.25">
      <c r="A1022" s="84"/>
      <c r="B1022" s="97" t="s">
        <v>1601</v>
      </c>
      <c r="C1022" s="84" t="s">
        <v>1623</v>
      </c>
      <c r="D1022" s="84" t="s">
        <v>1183</v>
      </c>
      <c r="E1022" s="84" t="s">
        <v>1181</v>
      </c>
      <c r="F1022" s="109" t="s">
        <v>1649</v>
      </c>
      <c r="G1022" s="47">
        <v>0</v>
      </c>
      <c r="H1022" s="47">
        <v>0</v>
      </c>
    </row>
    <row r="1023" spans="1:8" ht="50.1" customHeight="1" x14ac:dyDescent="0.25">
      <c r="A1023" s="84"/>
      <c r="B1023" s="101"/>
      <c r="C1023" s="84"/>
      <c r="D1023" s="84"/>
      <c r="E1023" s="84"/>
      <c r="F1023" s="84"/>
      <c r="G1023" s="47">
        <v>982.8</v>
      </c>
      <c r="H1023" s="47">
        <v>0</v>
      </c>
    </row>
    <row r="1024" spans="1:8" ht="50.1" customHeight="1" x14ac:dyDescent="0.25">
      <c r="A1024" s="84" t="s">
        <v>1188</v>
      </c>
      <c r="B1024" s="97" t="s">
        <v>1602</v>
      </c>
      <c r="C1024" s="84" t="s">
        <v>1622</v>
      </c>
      <c r="D1024" s="84" t="s">
        <v>1185</v>
      </c>
      <c r="E1024" s="84" t="s">
        <v>1181</v>
      </c>
      <c r="F1024" s="109" t="s">
        <v>1650</v>
      </c>
      <c r="G1024" s="47">
        <v>1304.99</v>
      </c>
      <c r="H1024" s="47">
        <v>4983</v>
      </c>
    </row>
    <row r="1025" spans="1:8" ht="50.1" customHeight="1" x14ac:dyDescent="0.25">
      <c r="A1025" s="84"/>
      <c r="B1025" s="101"/>
      <c r="C1025" s="84"/>
      <c r="D1025" s="84"/>
      <c r="E1025" s="84"/>
      <c r="F1025" s="84"/>
      <c r="G1025" s="47">
        <v>2000</v>
      </c>
      <c r="H1025" s="47">
        <v>0</v>
      </c>
    </row>
    <row r="1026" spans="1:8" ht="14.25" customHeight="1" x14ac:dyDescent="0.25">
      <c r="A1026" s="84" t="s">
        <v>1189</v>
      </c>
      <c r="B1026" s="97" t="s">
        <v>1603</v>
      </c>
      <c r="C1026" s="84" t="s">
        <v>147</v>
      </c>
      <c r="D1026" s="84" t="s">
        <v>1651</v>
      </c>
      <c r="E1026" s="84" t="s">
        <v>1656</v>
      </c>
      <c r="F1026" s="109" t="s">
        <v>201</v>
      </c>
      <c r="G1026" s="48">
        <v>0</v>
      </c>
      <c r="H1026" s="48">
        <v>0</v>
      </c>
    </row>
    <row r="1027" spans="1:8" x14ac:dyDescent="0.25">
      <c r="A1027" s="89"/>
      <c r="B1027" s="101"/>
      <c r="C1027" s="84"/>
      <c r="D1027" s="84"/>
      <c r="E1027" s="84"/>
      <c r="F1027" s="89"/>
      <c r="G1027" s="48">
        <v>0</v>
      </c>
      <c r="H1027" s="48">
        <v>200</v>
      </c>
    </row>
    <row r="1028" spans="1:8" ht="14.25" customHeight="1" x14ac:dyDescent="0.25">
      <c r="A1028" s="84" t="s">
        <v>1190</v>
      </c>
      <c r="B1028" s="97" t="s">
        <v>1604</v>
      </c>
      <c r="C1028" s="84" t="s">
        <v>147</v>
      </c>
      <c r="D1028" s="84" t="s">
        <v>1651</v>
      </c>
      <c r="E1028" s="84" t="s">
        <v>1656</v>
      </c>
      <c r="F1028" s="109" t="s">
        <v>934</v>
      </c>
      <c r="G1028" s="48">
        <v>0</v>
      </c>
      <c r="H1028" s="48">
        <v>0</v>
      </c>
    </row>
    <row r="1029" spans="1:8" x14ac:dyDescent="0.25">
      <c r="A1029" s="89"/>
      <c r="B1029" s="101"/>
      <c r="C1029" s="84"/>
      <c r="D1029" s="84"/>
      <c r="E1029" s="84"/>
      <c r="F1029" s="89"/>
      <c r="G1029" s="48">
        <v>0</v>
      </c>
      <c r="H1029" s="48">
        <v>200</v>
      </c>
    </row>
    <row r="1030" spans="1:8" ht="14.25" customHeight="1" x14ac:dyDescent="0.25">
      <c r="A1030" s="84" t="s">
        <v>1191</v>
      </c>
      <c r="B1030" s="97" t="s">
        <v>1605</v>
      </c>
      <c r="C1030" s="84" t="s">
        <v>147</v>
      </c>
      <c r="D1030" s="84" t="s">
        <v>1651</v>
      </c>
      <c r="E1030" s="84" t="s">
        <v>1656</v>
      </c>
      <c r="F1030" s="109" t="s">
        <v>152</v>
      </c>
      <c r="G1030" s="49">
        <v>3100</v>
      </c>
      <c r="H1030" s="48">
        <v>0</v>
      </c>
    </row>
    <row r="1031" spans="1:8" x14ac:dyDescent="0.25">
      <c r="A1031" s="89"/>
      <c r="B1031" s="101"/>
      <c r="C1031" s="84"/>
      <c r="D1031" s="84"/>
      <c r="E1031" s="84"/>
      <c r="F1031" s="89"/>
      <c r="G1031" s="48">
        <v>2000</v>
      </c>
      <c r="H1031" s="48">
        <v>2200</v>
      </c>
    </row>
    <row r="1032" spans="1:8" ht="14.25" customHeight="1" x14ac:dyDescent="0.25">
      <c r="A1032" s="84" t="s">
        <v>1192</v>
      </c>
      <c r="B1032" s="97" t="s">
        <v>1606</v>
      </c>
      <c r="C1032" s="84" t="s">
        <v>124</v>
      </c>
      <c r="D1032" s="84" t="s">
        <v>1652</v>
      </c>
      <c r="E1032" s="84" t="s">
        <v>1656</v>
      </c>
      <c r="F1032" s="109" t="s">
        <v>340</v>
      </c>
      <c r="G1032" s="49">
        <v>1918</v>
      </c>
      <c r="H1032" s="48">
        <v>0</v>
      </c>
    </row>
    <row r="1033" spans="1:8" x14ac:dyDescent="0.25">
      <c r="A1033" s="89"/>
      <c r="B1033" s="101"/>
      <c r="C1033" s="84"/>
      <c r="D1033" s="84"/>
      <c r="E1033" s="84"/>
      <c r="F1033" s="89"/>
      <c r="G1033" s="48">
        <f>528+52.5+755+75.5</f>
        <v>1411</v>
      </c>
      <c r="H1033" s="48">
        <f>200+1736.31+464+371+900.31</f>
        <v>3671.62</v>
      </c>
    </row>
    <row r="1034" spans="1:8" ht="14.25" customHeight="1" x14ac:dyDescent="0.25">
      <c r="A1034" s="84" t="s">
        <v>1193</v>
      </c>
      <c r="B1034" s="97" t="s">
        <v>1607</v>
      </c>
      <c r="C1034" s="84" t="s">
        <v>1624</v>
      </c>
      <c r="D1034" s="84" t="s">
        <v>756</v>
      </c>
      <c r="E1034" s="84" t="s">
        <v>1656</v>
      </c>
      <c r="F1034" s="109" t="s">
        <v>74</v>
      </c>
      <c r="G1034" s="48">
        <v>0</v>
      </c>
      <c r="H1034" s="48">
        <v>0</v>
      </c>
    </row>
    <row r="1035" spans="1:8" x14ac:dyDescent="0.25">
      <c r="A1035" s="89"/>
      <c r="B1035" s="101"/>
      <c r="C1035" s="84"/>
      <c r="D1035" s="84"/>
      <c r="E1035" s="84"/>
      <c r="F1035" s="89"/>
      <c r="G1035" s="48">
        <v>0</v>
      </c>
      <c r="H1035" s="48">
        <v>0</v>
      </c>
    </row>
    <row r="1036" spans="1:8" ht="14.25" customHeight="1" x14ac:dyDescent="0.25">
      <c r="A1036" s="84" t="s">
        <v>1194</v>
      </c>
      <c r="B1036" s="97" t="s">
        <v>1608</v>
      </c>
      <c r="C1036" s="84" t="s">
        <v>1625</v>
      </c>
      <c r="D1036" s="84" t="s">
        <v>1653</v>
      </c>
      <c r="E1036" s="84" t="s">
        <v>1656</v>
      </c>
      <c r="F1036" s="109" t="s">
        <v>312</v>
      </c>
      <c r="G1036" s="48">
        <v>0</v>
      </c>
      <c r="H1036" s="48">
        <v>0</v>
      </c>
    </row>
    <row r="1037" spans="1:8" x14ac:dyDescent="0.25">
      <c r="A1037" s="89"/>
      <c r="B1037" s="101"/>
      <c r="C1037" s="84"/>
      <c r="D1037" s="84"/>
      <c r="E1037" s="84"/>
      <c r="F1037" s="89"/>
      <c r="G1037" s="48">
        <v>0</v>
      </c>
      <c r="H1037" s="48">
        <v>100</v>
      </c>
    </row>
    <row r="1038" spans="1:8" ht="14.25" customHeight="1" x14ac:dyDescent="0.25">
      <c r="A1038" s="84" t="s">
        <v>1195</v>
      </c>
      <c r="B1038" s="97" t="s">
        <v>1609</v>
      </c>
      <c r="C1038" s="84" t="s">
        <v>1625</v>
      </c>
      <c r="D1038" s="84" t="s">
        <v>1653</v>
      </c>
      <c r="E1038" s="84" t="s">
        <v>1656</v>
      </c>
      <c r="F1038" s="109" t="s">
        <v>312</v>
      </c>
      <c r="G1038" s="48">
        <v>0</v>
      </c>
      <c r="H1038" s="48">
        <v>0</v>
      </c>
    </row>
    <row r="1039" spans="1:8" x14ac:dyDescent="0.25">
      <c r="A1039" s="89"/>
      <c r="B1039" s="101"/>
      <c r="C1039" s="84"/>
      <c r="D1039" s="84"/>
      <c r="E1039" s="84"/>
      <c r="F1039" s="89"/>
      <c r="G1039" s="48">
        <v>0</v>
      </c>
      <c r="H1039" s="48">
        <v>0</v>
      </c>
    </row>
    <row r="1040" spans="1:8" ht="14.25" customHeight="1" x14ac:dyDescent="0.25">
      <c r="A1040" s="84" t="s">
        <v>1196</v>
      </c>
      <c r="B1040" s="97" t="s">
        <v>1606</v>
      </c>
      <c r="C1040" s="84" t="s">
        <v>124</v>
      </c>
      <c r="D1040" s="84" t="s">
        <v>1654</v>
      </c>
      <c r="E1040" s="84" t="s">
        <v>1656</v>
      </c>
      <c r="F1040" s="109" t="s">
        <v>1657</v>
      </c>
      <c r="G1040" s="49">
        <v>930</v>
      </c>
      <c r="H1040" s="48">
        <v>0</v>
      </c>
    </row>
    <row r="1041" spans="1:8" x14ac:dyDescent="0.25">
      <c r="A1041" s="89"/>
      <c r="B1041" s="101"/>
      <c r="C1041" s="84"/>
      <c r="D1041" s="84"/>
      <c r="E1041" s="84"/>
      <c r="F1041" s="89"/>
      <c r="G1041" s="48">
        <v>1000</v>
      </c>
      <c r="H1041" s="48">
        <f>1740.14+464+371+905.14</f>
        <v>3480.28</v>
      </c>
    </row>
    <row r="1042" spans="1:8" ht="14.25" customHeight="1" x14ac:dyDescent="0.25">
      <c r="A1042" s="84" t="s">
        <v>1197</v>
      </c>
      <c r="B1042" s="97" t="s">
        <v>1610</v>
      </c>
      <c r="C1042" s="84" t="s">
        <v>1626</v>
      </c>
      <c r="D1042" s="84" t="s">
        <v>1655</v>
      </c>
      <c r="E1042" s="84" t="s">
        <v>1656</v>
      </c>
      <c r="F1042" s="109" t="s">
        <v>939</v>
      </c>
      <c r="G1042" s="48">
        <v>0</v>
      </c>
      <c r="H1042" s="48">
        <v>0</v>
      </c>
    </row>
    <row r="1043" spans="1:8" x14ac:dyDescent="0.25">
      <c r="A1043" s="89"/>
      <c r="B1043" s="101"/>
      <c r="C1043" s="84"/>
      <c r="D1043" s="84"/>
      <c r="E1043" s="84"/>
      <c r="F1043" s="89"/>
      <c r="G1043" s="48">
        <v>1000</v>
      </c>
      <c r="H1043" s="48">
        <v>100</v>
      </c>
    </row>
    <row r="1044" spans="1:8" x14ac:dyDescent="0.25">
      <c r="A1044" s="86" t="s">
        <v>1198</v>
      </c>
      <c r="B1044" s="86" t="s">
        <v>1199</v>
      </c>
      <c r="C1044" s="86" t="s">
        <v>190</v>
      </c>
      <c r="D1044" s="86" t="s">
        <v>1200</v>
      </c>
      <c r="E1044" s="86" t="s">
        <v>1201</v>
      </c>
      <c r="F1044" s="94" t="s">
        <v>442</v>
      </c>
      <c r="G1044" s="29">
        <v>0</v>
      </c>
      <c r="H1044" s="29">
        <v>0</v>
      </c>
    </row>
    <row r="1045" spans="1:8" x14ac:dyDescent="0.25">
      <c r="A1045" s="92"/>
      <c r="B1045" s="92"/>
      <c r="C1045" s="86"/>
      <c r="D1045" s="92"/>
      <c r="E1045" s="92"/>
      <c r="F1045" s="95"/>
      <c r="G1045" s="29">
        <v>0</v>
      </c>
      <c r="H1045" s="29"/>
    </row>
    <row r="1046" spans="1:8" x14ac:dyDescent="0.25">
      <c r="A1046" s="92"/>
      <c r="B1046" s="92"/>
      <c r="C1046" s="86"/>
      <c r="D1046" s="92"/>
      <c r="E1046" s="92"/>
      <c r="F1046" s="95"/>
      <c r="G1046" s="29"/>
      <c r="H1046" s="29"/>
    </row>
    <row r="1047" spans="1:8" x14ac:dyDescent="0.25">
      <c r="A1047" s="86" t="s">
        <v>1198</v>
      </c>
      <c r="B1047" s="86" t="s">
        <v>1202</v>
      </c>
      <c r="C1047" s="86" t="s">
        <v>190</v>
      </c>
      <c r="D1047" s="86" t="s">
        <v>1203</v>
      </c>
      <c r="E1047" s="86" t="s">
        <v>1201</v>
      </c>
      <c r="F1047" s="94" t="s">
        <v>1204</v>
      </c>
      <c r="G1047" s="50">
        <v>0</v>
      </c>
      <c r="H1047" s="29">
        <v>0</v>
      </c>
    </row>
    <row r="1048" spans="1:8" x14ac:dyDescent="0.25">
      <c r="A1048" s="92"/>
      <c r="B1048" s="92"/>
      <c r="C1048" s="86"/>
      <c r="D1048" s="92"/>
      <c r="E1048" s="92"/>
      <c r="F1048" s="95"/>
      <c r="G1048" s="29">
        <v>0</v>
      </c>
      <c r="H1048" s="29"/>
    </row>
    <row r="1049" spans="1:8" x14ac:dyDescent="0.25">
      <c r="A1049" s="92"/>
      <c r="B1049" s="92"/>
      <c r="C1049" s="86"/>
      <c r="D1049" s="92"/>
      <c r="E1049" s="92"/>
      <c r="F1049" s="95"/>
      <c r="G1049" s="29"/>
      <c r="H1049" s="29"/>
    </row>
    <row r="1050" spans="1:8" x14ac:dyDescent="0.25">
      <c r="A1050" s="86" t="s">
        <v>1205</v>
      </c>
      <c r="B1050" s="86" t="s">
        <v>1206</v>
      </c>
      <c r="C1050" s="86" t="s">
        <v>190</v>
      </c>
      <c r="D1050" s="86" t="s">
        <v>1207</v>
      </c>
      <c r="E1050" s="86" t="s">
        <v>1201</v>
      </c>
      <c r="F1050" s="94" t="s">
        <v>704</v>
      </c>
      <c r="G1050" s="50">
        <v>4882.57</v>
      </c>
      <c r="H1050" s="29">
        <v>5473</v>
      </c>
    </row>
    <row r="1051" spans="1:8" x14ac:dyDescent="0.25">
      <c r="A1051" s="92"/>
      <c r="B1051" s="92"/>
      <c r="C1051" s="92"/>
      <c r="D1051" s="92"/>
      <c r="E1051" s="92"/>
      <c r="F1051" s="92"/>
      <c r="G1051" s="29">
        <v>0</v>
      </c>
      <c r="H1051" s="29"/>
    </row>
    <row r="1052" spans="1:8" x14ac:dyDescent="0.25">
      <c r="A1052" s="92"/>
      <c r="B1052" s="92"/>
      <c r="C1052" s="92"/>
      <c r="D1052" s="92"/>
      <c r="E1052" s="92"/>
      <c r="F1052" s="92"/>
      <c r="G1052" s="29"/>
      <c r="H1052" s="29"/>
    </row>
    <row r="1053" spans="1:8" x14ac:dyDescent="0.25">
      <c r="A1053" s="86" t="s">
        <v>1208</v>
      </c>
      <c r="B1053" s="86" t="s">
        <v>1209</v>
      </c>
      <c r="C1053" s="86" t="s">
        <v>1210</v>
      </c>
      <c r="D1053" s="86" t="s">
        <v>1211</v>
      </c>
      <c r="E1053" s="86" t="s">
        <v>1201</v>
      </c>
      <c r="F1053" s="94" t="s">
        <v>1212</v>
      </c>
      <c r="G1053" s="50">
        <v>2060</v>
      </c>
      <c r="H1053" s="29">
        <v>4591.4799999999996</v>
      </c>
    </row>
    <row r="1054" spans="1:8" x14ac:dyDescent="0.25">
      <c r="A1054" s="92"/>
      <c r="B1054" s="92"/>
      <c r="C1054" s="86"/>
      <c r="D1054" s="86"/>
      <c r="E1054" s="92"/>
      <c r="F1054" s="95"/>
      <c r="G1054" s="29">
        <v>409.07</v>
      </c>
      <c r="H1054" s="29">
        <v>36</v>
      </c>
    </row>
    <row r="1055" spans="1:8" x14ac:dyDescent="0.25">
      <c r="A1055" s="92"/>
      <c r="B1055" s="92"/>
      <c r="C1055" s="86"/>
      <c r="D1055" s="86"/>
      <c r="E1055" s="92"/>
      <c r="F1055" s="95"/>
      <c r="G1055" s="29"/>
      <c r="H1055" s="29"/>
    </row>
    <row r="1056" spans="1:8" x14ac:dyDescent="0.25">
      <c r="A1056" s="86" t="s">
        <v>1213</v>
      </c>
      <c r="B1056" s="86" t="s">
        <v>1214</v>
      </c>
      <c r="C1056" s="86" t="s">
        <v>1215</v>
      </c>
      <c r="D1056" s="86" t="s">
        <v>1215</v>
      </c>
      <c r="E1056" s="86" t="s">
        <v>1201</v>
      </c>
      <c r="F1056" s="94" t="s">
        <v>17</v>
      </c>
      <c r="G1056" s="50">
        <v>0</v>
      </c>
      <c r="H1056" s="29">
        <v>0</v>
      </c>
    </row>
    <row r="1057" spans="1:8" x14ac:dyDescent="0.25">
      <c r="A1057" s="92"/>
      <c r="B1057" s="92"/>
      <c r="C1057" s="86"/>
      <c r="D1057" s="86"/>
      <c r="E1057" s="92"/>
      <c r="F1057" s="95"/>
      <c r="G1057" s="29">
        <v>0</v>
      </c>
      <c r="H1057" s="29"/>
    </row>
    <row r="1058" spans="1:8" x14ac:dyDescent="0.25">
      <c r="A1058" s="92"/>
      <c r="B1058" s="92"/>
      <c r="C1058" s="86"/>
      <c r="D1058" s="86"/>
      <c r="E1058" s="92"/>
      <c r="F1058" s="95"/>
      <c r="G1058" s="29"/>
      <c r="H1058" s="29"/>
    </row>
    <row r="1059" spans="1:8" x14ac:dyDescent="0.25">
      <c r="A1059" s="86" t="s">
        <v>1216</v>
      </c>
      <c r="B1059" s="86" t="s">
        <v>1214</v>
      </c>
      <c r="C1059" s="86" t="s">
        <v>1217</v>
      </c>
      <c r="D1059" s="86" t="s">
        <v>1217</v>
      </c>
      <c r="E1059" s="86" t="s">
        <v>1201</v>
      </c>
      <c r="F1059" s="94" t="s">
        <v>29</v>
      </c>
      <c r="G1059" s="50">
        <v>0</v>
      </c>
      <c r="H1059" s="29">
        <v>0</v>
      </c>
    </row>
    <row r="1060" spans="1:8" x14ac:dyDescent="0.25">
      <c r="A1060" s="92"/>
      <c r="B1060" s="92"/>
      <c r="C1060" s="86"/>
      <c r="D1060" s="86"/>
      <c r="E1060" s="92"/>
      <c r="F1060" s="95"/>
      <c r="G1060" s="29">
        <v>0</v>
      </c>
      <c r="H1060" s="29"/>
    </row>
    <row r="1061" spans="1:8" x14ac:dyDescent="0.25">
      <c r="A1061" s="92"/>
      <c r="B1061" s="92"/>
      <c r="C1061" s="86"/>
      <c r="D1061" s="86"/>
      <c r="E1061" s="92"/>
      <c r="F1061" s="95"/>
      <c r="G1061" s="29"/>
      <c r="H1061" s="29"/>
    </row>
    <row r="1062" spans="1:8" x14ac:dyDescent="0.25">
      <c r="A1062" s="86" t="s">
        <v>1216</v>
      </c>
      <c r="B1062" s="86" t="s">
        <v>1218</v>
      </c>
      <c r="C1062" s="86" t="s">
        <v>1217</v>
      </c>
      <c r="D1062" s="86" t="s">
        <v>1217</v>
      </c>
      <c r="E1062" s="86" t="s">
        <v>1201</v>
      </c>
      <c r="F1062" s="94" t="s">
        <v>29</v>
      </c>
      <c r="G1062" s="50">
        <v>0</v>
      </c>
      <c r="H1062" s="29">
        <v>0</v>
      </c>
    </row>
    <row r="1063" spans="1:8" x14ac:dyDescent="0.25">
      <c r="A1063" s="92"/>
      <c r="B1063" s="92"/>
      <c r="C1063" s="86"/>
      <c r="D1063" s="86"/>
      <c r="E1063" s="92"/>
      <c r="F1063" s="95"/>
      <c r="G1063" s="29">
        <v>0</v>
      </c>
      <c r="H1063" s="29"/>
    </row>
    <row r="1064" spans="1:8" x14ac:dyDescent="0.25">
      <c r="A1064" s="92"/>
      <c r="B1064" s="92"/>
      <c r="C1064" s="86"/>
      <c r="D1064" s="86"/>
      <c r="E1064" s="92"/>
      <c r="F1064" s="95"/>
      <c r="G1064" s="29"/>
      <c r="H1064" s="29"/>
    </row>
    <row r="1065" spans="1:8" x14ac:dyDescent="0.25">
      <c r="A1065" s="86" t="s">
        <v>1216</v>
      </c>
      <c r="B1065" s="86" t="s">
        <v>1219</v>
      </c>
      <c r="C1065" s="86" t="s">
        <v>1217</v>
      </c>
      <c r="D1065" s="86" t="s">
        <v>1217</v>
      </c>
      <c r="E1065" s="86" t="s">
        <v>1201</v>
      </c>
      <c r="F1065" s="94" t="s">
        <v>29</v>
      </c>
      <c r="G1065" s="50">
        <v>0</v>
      </c>
      <c r="H1065" s="29">
        <v>0</v>
      </c>
    </row>
    <row r="1066" spans="1:8" x14ac:dyDescent="0.25">
      <c r="A1066" s="92"/>
      <c r="B1066" s="92"/>
      <c r="C1066" s="86"/>
      <c r="D1066" s="86"/>
      <c r="E1066" s="92"/>
      <c r="F1066" s="95"/>
      <c r="G1066" s="29">
        <v>0</v>
      </c>
      <c r="H1066" s="29"/>
    </row>
    <row r="1067" spans="1:8" x14ac:dyDescent="0.25">
      <c r="A1067" s="92"/>
      <c r="B1067" s="92"/>
      <c r="C1067" s="86"/>
      <c r="D1067" s="86"/>
      <c r="E1067" s="92"/>
      <c r="F1067" s="95"/>
      <c r="G1067" s="29"/>
      <c r="H1067" s="29"/>
    </row>
    <row r="1068" spans="1:8" x14ac:dyDescent="0.25">
      <c r="A1068" s="86" t="s">
        <v>1220</v>
      </c>
      <c r="B1068" s="86" t="s">
        <v>1221</v>
      </c>
      <c r="C1068" s="86" t="s">
        <v>1222</v>
      </c>
      <c r="D1068" s="86" t="s">
        <v>1222</v>
      </c>
      <c r="E1068" s="86" t="s">
        <v>1201</v>
      </c>
      <c r="F1068" s="94" t="s">
        <v>704</v>
      </c>
      <c r="G1068" s="50">
        <v>0</v>
      </c>
      <c r="H1068" s="29">
        <v>0</v>
      </c>
    </row>
    <row r="1069" spans="1:8" x14ac:dyDescent="0.25">
      <c r="A1069" s="92"/>
      <c r="B1069" s="86"/>
      <c r="C1069" s="86"/>
      <c r="D1069" s="86"/>
      <c r="E1069" s="92"/>
      <c r="F1069" s="95"/>
      <c r="G1069" s="29">
        <v>0</v>
      </c>
      <c r="H1069" s="29"/>
    </row>
    <row r="1070" spans="1:8" x14ac:dyDescent="0.25">
      <c r="A1070" s="92"/>
      <c r="B1070" s="86"/>
      <c r="C1070" s="86"/>
      <c r="D1070" s="86"/>
      <c r="E1070" s="92"/>
      <c r="F1070" s="95"/>
      <c r="G1070" s="29"/>
      <c r="H1070" s="29"/>
    </row>
    <row r="1071" spans="1:8" x14ac:dyDescent="0.25">
      <c r="A1071" s="86" t="s">
        <v>1220</v>
      </c>
      <c r="B1071" s="86" t="s">
        <v>1223</v>
      </c>
      <c r="C1071" s="86" t="s">
        <v>1222</v>
      </c>
      <c r="D1071" s="86" t="s">
        <v>1222</v>
      </c>
      <c r="E1071" s="86" t="s">
        <v>1201</v>
      </c>
      <c r="F1071" s="94" t="s">
        <v>704</v>
      </c>
      <c r="G1071" s="29">
        <v>0</v>
      </c>
      <c r="H1071" s="29">
        <v>0</v>
      </c>
    </row>
    <row r="1072" spans="1:8" x14ac:dyDescent="0.25">
      <c r="A1072" s="92"/>
      <c r="B1072" s="86"/>
      <c r="C1072" s="86"/>
      <c r="D1072" s="86"/>
      <c r="E1072" s="92"/>
      <c r="F1072" s="95"/>
      <c r="G1072" s="29">
        <v>0</v>
      </c>
      <c r="H1072" s="29"/>
    </row>
    <row r="1073" spans="1:8" x14ac:dyDescent="0.25">
      <c r="A1073" s="92"/>
      <c r="B1073" s="86"/>
      <c r="C1073" s="86"/>
      <c r="D1073" s="86"/>
      <c r="E1073" s="92"/>
      <c r="F1073" s="95"/>
      <c r="G1073" s="29"/>
      <c r="H1073" s="29"/>
    </row>
    <row r="1074" spans="1:8" x14ac:dyDescent="0.25">
      <c r="A1074" s="86" t="s">
        <v>1220</v>
      </c>
      <c r="B1074" s="86" t="s">
        <v>1224</v>
      </c>
      <c r="C1074" s="86" t="s">
        <v>1222</v>
      </c>
      <c r="D1074" s="86" t="s">
        <v>1222</v>
      </c>
      <c r="E1074" s="86" t="s">
        <v>1201</v>
      </c>
      <c r="F1074" s="94" t="s">
        <v>704</v>
      </c>
      <c r="G1074" s="29">
        <v>0</v>
      </c>
      <c r="H1074" s="29">
        <v>0</v>
      </c>
    </row>
    <row r="1075" spans="1:8" x14ac:dyDescent="0.25">
      <c r="A1075" s="92"/>
      <c r="B1075" s="86"/>
      <c r="C1075" s="86"/>
      <c r="D1075" s="86"/>
      <c r="E1075" s="92"/>
      <c r="F1075" s="95"/>
      <c r="G1075" s="29">
        <v>0</v>
      </c>
      <c r="H1075" s="29"/>
    </row>
    <row r="1076" spans="1:8" x14ac:dyDescent="0.25">
      <c r="A1076" s="92"/>
      <c r="B1076" s="86"/>
      <c r="C1076" s="86"/>
      <c r="D1076" s="86"/>
      <c r="E1076" s="92"/>
      <c r="F1076" s="95"/>
      <c r="G1076" s="29"/>
      <c r="H1076" s="29"/>
    </row>
    <row r="1077" spans="1:8" x14ac:dyDescent="0.25">
      <c r="A1077" s="86" t="s">
        <v>1225</v>
      </c>
      <c r="B1077" s="86" t="s">
        <v>1226</v>
      </c>
      <c r="C1077" s="86" t="s">
        <v>1227</v>
      </c>
      <c r="D1077" s="86" t="s">
        <v>1228</v>
      </c>
      <c r="E1077" s="86" t="s">
        <v>1201</v>
      </c>
      <c r="F1077" s="94" t="s">
        <v>475</v>
      </c>
      <c r="G1077" s="29">
        <v>2255</v>
      </c>
      <c r="H1077" s="29">
        <v>5245</v>
      </c>
    </row>
    <row r="1078" spans="1:8" x14ac:dyDescent="0.25">
      <c r="A1078" s="92"/>
      <c r="B1078" s="86"/>
      <c r="C1078" s="86"/>
      <c r="D1078" s="86"/>
      <c r="E1078" s="92"/>
      <c r="F1078" s="95"/>
      <c r="G1078" s="29">
        <v>732</v>
      </c>
      <c r="H1078" s="29"/>
    </row>
    <row r="1079" spans="1:8" x14ac:dyDescent="0.25">
      <c r="A1079" s="92"/>
      <c r="B1079" s="86"/>
      <c r="C1079" s="86"/>
      <c r="D1079" s="86"/>
      <c r="E1079" s="92"/>
      <c r="F1079" s="95"/>
      <c r="G1079" s="29"/>
      <c r="H1079" s="29"/>
    </row>
    <row r="1080" spans="1:8" x14ac:dyDescent="0.25">
      <c r="A1080" s="86" t="s">
        <v>1229</v>
      </c>
      <c r="B1080" s="86" t="s">
        <v>1230</v>
      </c>
      <c r="C1080" s="86" t="s">
        <v>1222</v>
      </c>
      <c r="D1080" s="86" t="s">
        <v>1222</v>
      </c>
      <c r="E1080" s="86" t="s">
        <v>1201</v>
      </c>
      <c r="F1080" s="94" t="s">
        <v>475</v>
      </c>
      <c r="G1080" s="29">
        <v>0</v>
      </c>
      <c r="H1080" s="29">
        <v>0</v>
      </c>
    </row>
    <row r="1081" spans="1:8" x14ac:dyDescent="0.25">
      <c r="A1081" s="92"/>
      <c r="B1081" s="86"/>
      <c r="C1081" s="86"/>
      <c r="D1081" s="86"/>
      <c r="E1081" s="92"/>
      <c r="F1081" s="95"/>
      <c r="G1081" s="29">
        <v>0</v>
      </c>
      <c r="H1081" s="29"/>
    </row>
    <row r="1082" spans="1:8" x14ac:dyDescent="0.25">
      <c r="A1082" s="92"/>
      <c r="B1082" s="86"/>
      <c r="C1082" s="86"/>
      <c r="D1082" s="86"/>
      <c r="E1082" s="92"/>
      <c r="F1082" s="95"/>
      <c r="G1082" s="29"/>
      <c r="H1082" s="29"/>
    </row>
    <row r="1083" spans="1:8" x14ac:dyDescent="0.25">
      <c r="A1083" s="86" t="s">
        <v>1229</v>
      </c>
      <c r="B1083" s="86" t="s">
        <v>1231</v>
      </c>
      <c r="C1083" s="86" t="s">
        <v>1222</v>
      </c>
      <c r="D1083" s="86" t="s">
        <v>1222</v>
      </c>
      <c r="E1083" s="86" t="s">
        <v>1201</v>
      </c>
      <c r="F1083" s="94" t="s">
        <v>475</v>
      </c>
      <c r="G1083" s="29">
        <v>0</v>
      </c>
      <c r="H1083" s="29">
        <v>0</v>
      </c>
    </row>
    <row r="1084" spans="1:8" x14ac:dyDescent="0.25">
      <c r="A1084" s="92"/>
      <c r="B1084" s="86"/>
      <c r="C1084" s="86"/>
      <c r="D1084" s="86"/>
      <c r="E1084" s="92"/>
      <c r="F1084" s="95"/>
      <c r="G1084" s="29">
        <v>0</v>
      </c>
      <c r="H1084" s="29"/>
    </row>
    <row r="1085" spans="1:8" x14ac:dyDescent="0.25">
      <c r="A1085" s="92"/>
      <c r="B1085" s="86"/>
      <c r="C1085" s="86"/>
      <c r="D1085" s="86"/>
      <c r="E1085" s="92"/>
      <c r="F1085" s="95"/>
      <c r="G1085" s="29"/>
      <c r="H1085" s="29"/>
    </row>
    <row r="1086" spans="1:8" ht="54.95" customHeight="1" x14ac:dyDescent="0.25">
      <c r="A1086" s="86" t="s">
        <v>1232</v>
      </c>
      <c r="B1086" s="86" t="s">
        <v>1233</v>
      </c>
      <c r="C1086" s="86" t="s">
        <v>1234</v>
      </c>
      <c r="D1086" s="86" t="s">
        <v>1235</v>
      </c>
      <c r="E1086" s="86" t="s">
        <v>1236</v>
      </c>
      <c r="F1086" s="86" t="s">
        <v>448</v>
      </c>
      <c r="G1086" s="34">
        <v>1516</v>
      </c>
      <c r="H1086" s="34">
        <v>0</v>
      </c>
    </row>
    <row r="1087" spans="1:8" ht="54.95" customHeight="1" x14ac:dyDescent="0.25">
      <c r="A1087" s="92"/>
      <c r="B1087" s="92"/>
      <c r="C1087" s="92"/>
      <c r="D1087" s="92"/>
      <c r="E1087" s="92"/>
      <c r="F1087" s="92"/>
      <c r="G1087" s="34">
        <v>909</v>
      </c>
      <c r="H1087" s="34">
        <v>544</v>
      </c>
    </row>
    <row r="1088" spans="1:8" ht="54.95" customHeight="1" x14ac:dyDescent="0.25">
      <c r="A1088" s="92"/>
      <c r="B1088" s="92"/>
      <c r="C1088" s="92"/>
      <c r="D1088" s="92"/>
      <c r="E1088" s="92"/>
      <c r="F1088" s="92"/>
      <c r="G1088" s="35"/>
      <c r="H1088" s="34">
        <v>0</v>
      </c>
    </row>
    <row r="1089" spans="1:8" ht="39.950000000000003" customHeight="1" x14ac:dyDescent="0.25">
      <c r="A1089" s="86" t="s">
        <v>1237</v>
      </c>
      <c r="B1089" s="86" t="s">
        <v>1238</v>
      </c>
      <c r="C1089" s="86" t="s">
        <v>1239</v>
      </c>
      <c r="D1089" s="86" t="s">
        <v>1240</v>
      </c>
      <c r="E1089" s="86" t="s">
        <v>1236</v>
      </c>
      <c r="F1089" s="86" t="s">
        <v>52</v>
      </c>
      <c r="G1089" s="34">
        <v>0</v>
      </c>
      <c r="H1089" s="34">
        <v>0</v>
      </c>
    </row>
    <row r="1090" spans="1:8" ht="39.950000000000003" customHeight="1" x14ac:dyDescent="0.25">
      <c r="A1090" s="92"/>
      <c r="B1090" s="92"/>
      <c r="C1090" s="92"/>
      <c r="D1090" s="92"/>
      <c r="E1090" s="92"/>
      <c r="F1090" s="92"/>
      <c r="G1090" s="34">
        <v>1000</v>
      </c>
      <c r="H1090" s="34">
        <v>202</v>
      </c>
    </row>
    <row r="1091" spans="1:8" ht="39.950000000000003" customHeight="1" x14ac:dyDescent="0.25">
      <c r="A1091" s="92"/>
      <c r="B1091" s="92"/>
      <c r="C1091" s="92"/>
      <c r="D1091" s="92"/>
      <c r="E1091" s="92"/>
      <c r="F1091" s="92"/>
      <c r="G1091" s="35"/>
      <c r="H1091" s="34">
        <v>60</v>
      </c>
    </row>
    <row r="1092" spans="1:8" ht="60" customHeight="1" x14ac:dyDescent="0.25">
      <c r="A1092" s="86" t="s">
        <v>1241</v>
      </c>
      <c r="B1092" s="86" t="s">
        <v>1242</v>
      </c>
      <c r="C1092" s="86" t="s">
        <v>1243</v>
      </c>
      <c r="D1092" s="86" t="s">
        <v>1244</v>
      </c>
      <c r="E1092" s="86" t="s">
        <v>1236</v>
      </c>
      <c r="F1092" s="86" t="s">
        <v>1245</v>
      </c>
      <c r="G1092" s="34">
        <v>2726</v>
      </c>
      <c r="H1092" s="34">
        <v>0</v>
      </c>
    </row>
    <row r="1093" spans="1:8" ht="60" customHeight="1" x14ac:dyDescent="0.25">
      <c r="A1093" s="92"/>
      <c r="B1093" s="92"/>
      <c r="C1093" s="92"/>
      <c r="D1093" s="92"/>
      <c r="E1093" s="92"/>
      <c r="F1093" s="92"/>
      <c r="G1093" s="34">
        <v>1559.99</v>
      </c>
      <c r="H1093" s="34">
        <v>1474.7</v>
      </c>
    </row>
    <row r="1094" spans="1:8" ht="60" customHeight="1" x14ac:dyDescent="0.25">
      <c r="A1094" s="92"/>
      <c r="B1094" s="92"/>
      <c r="C1094" s="92"/>
      <c r="D1094" s="92"/>
      <c r="E1094" s="92"/>
      <c r="F1094" s="92"/>
      <c r="G1094" s="35"/>
      <c r="H1094" s="34">
        <v>0</v>
      </c>
    </row>
    <row r="1095" spans="1:8" ht="69.95" customHeight="1" x14ac:dyDescent="0.25">
      <c r="A1095" s="86" t="s">
        <v>1246</v>
      </c>
      <c r="B1095" s="86" t="s">
        <v>1247</v>
      </c>
      <c r="C1095" s="86" t="s">
        <v>1243</v>
      </c>
      <c r="D1095" s="86" t="s">
        <v>1248</v>
      </c>
      <c r="E1095" s="86" t="s">
        <v>1236</v>
      </c>
      <c r="F1095" s="86" t="s">
        <v>25</v>
      </c>
      <c r="G1095" s="34">
        <v>3032</v>
      </c>
      <c r="H1095" s="34">
        <v>0</v>
      </c>
    </row>
    <row r="1096" spans="1:8" ht="69.95" customHeight="1" x14ac:dyDescent="0.25">
      <c r="A1096" s="92"/>
      <c r="B1096" s="92"/>
      <c r="C1096" s="92"/>
      <c r="D1096" s="92"/>
      <c r="E1096" s="92"/>
      <c r="F1096" s="92"/>
      <c r="G1096" s="34">
        <v>2000</v>
      </c>
      <c r="H1096" s="34">
        <v>1060</v>
      </c>
    </row>
    <row r="1097" spans="1:8" ht="69.95" customHeight="1" x14ac:dyDescent="0.25">
      <c r="A1097" s="92"/>
      <c r="B1097" s="92"/>
      <c r="C1097" s="92"/>
      <c r="D1097" s="92"/>
      <c r="E1097" s="92"/>
      <c r="F1097" s="92"/>
      <c r="G1097" s="35"/>
      <c r="H1097" s="34">
        <v>0</v>
      </c>
    </row>
    <row r="1098" spans="1:8" ht="54.95" customHeight="1" x14ac:dyDescent="0.25">
      <c r="A1098" s="86" t="s">
        <v>1237</v>
      </c>
      <c r="B1098" s="86" t="s">
        <v>1249</v>
      </c>
      <c r="C1098" s="86" t="s">
        <v>1250</v>
      </c>
      <c r="D1098" s="86" t="s">
        <v>1251</v>
      </c>
      <c r="E1098" s="86" t="s">
        <v>1236</v>
      </c>
      <c r="F1098" s="86" t="s">
        <v>1252</v>
      </c>
      <c r="G1098" s="34">
        <v>0</v>
      </c>
      <c r="H1098" s="34">
        <v>0</v>
      </c>
    </row>
    <row r="1099" spans="1:8" ht="54.95" customHeight="1" x14ac:dyDescent="0.25">
      <c r="A1099" s="92"/>
      <c r="B1099" s="92"/>
      <c r="C1099" s="92"/>
      <c r="D1099" s="92"/>
      <c r="E1099" s="92"/>
      <c r="F1099" s="92"/>
      <c r="G1099" s="34">
        <v>1345</v>
      </c>
      <c r="H1099" s="34">
        <v>0</v>
      </c>
    </row>
    <row r="1100" spans="1:8" ht="54.95" customHeight="1" x14ac:dyDescent="0.25">
      <c r="A1100" s="92"/>
      <c r="B1100" s="92"/>
      <c r="C1100" s="92"/>
      <c r="D1100" s="92"/>
      <c r="E1100" s="92"/>
      <c r="F1100" s="92"/>
      <c r="G1100" s="35"/>
      <c r="H1100" s="34">
        <v>0</v>
      </c>
    </row>
    <row r="1101" spans="1:8" ht="86.1" customHeight="1" x14ac:dyDescent="0.25">
      <c r="A1101" s="86" t="s">
        <v>1237</v>
      </c>
      <c r="B1101" s="86" t="s">
        <v>1253</v>
      </c>
      <c r="C1101" s="86" t="s">
        <v>1250</v>
      </c>
      <c r="D1101" s="86" t="s">
        <v>1254</v>
      </c>
      <c r="E1101" s="86" t="s">
        <v>1236</v>
      </c>
      <c r="F1101" s="86" t="s">
        <v>45</v>
      </c>
      <c r="G1101" s="34">
        <v>0</v>
      </c>
      <c r="H1101" s="34">
        <v>0</v>
      </c>
    </row>
    <row r="1102" spans="1:8" ht="86.1" customHeight="1" x14ac:dyDescent="0.25">
      <c r="A1102" s="92"/>
      <c r="B1102" s="92"/>
      <c r="C1102" s="92"/>
      <c r="D1102" s="92"/>
      <c r="E1102" s="92"/>
      <c r="F1102" s="92"/>
      <c r="G1102" s="34">
        <v>1890</v>
      </c>
      <c r="H1102" s="34">
        <v>0</v>
      </c>
    </row>
    <row r="1103" spans="1:8" ht="86.1" customHeight="1" x14ac:dyDescent="0.25">
      <c r="A1103" s="92"/>
      <c r="B1103" s="92"/>
      <c r="C1103" s="92"/>
      <c r="D1103" s="92"/>
      <c r="E1103" s="92"/>
      <c r="F1103" s="92"/>
      <c r="G1103" s="35"/>
      <c r="H1103" s="34">
        <v>0</v>
      </c>
    </row>
    <row r="1104" spans="1:8" ht="54.95" customHeight="1" x14ac:dyDescent="0.25">
      <c r="A1104" s="86" t="s">
        <v>1237</v>
      </c>
      <c r="B1104" s="86" t="s">
        <v>1255</v>
      </c>
      <c r="C1104" s="86" t="s">
        <v>1256</v>
      </c>
      <c r="D1104" s="86" t="s">
        <v>1257</v>
      </c>
      <c r="E1104" s="86" t="s">
        <v>1236</v>
      </c>
      <c r="F1104" s="86" t="s">
        <v>408</v>
      </c>
      <c r="G1104" s="34">
        <v>0</v>
      </c>
      <c r="H1104" s="34">
        <v>0</v>
      </c>
    </row>
    <row r="1105" spans="1:8" ht="54.95" customHeight="1" x14ac:dyDescent="0.25">
      <c r="A1105" s="92"/>
      <c r="B1105" s="92"/>
      <c r="C1105" s="92"/>
      <c r="D1105" s="92"/>
      <c r="E1105" s="92"/>
      <c r="F1105" s="92"/>
      <c r="G1105" s="34">
        <v>0</v>
      </c>
      <c r="H1105" s="34">
        <v>0</v>
      </c>
    </row>
    <row r="1106" spans="1:8" ht="54.95" customHeight="1" x14ac:dyDescent="0.25">
      <c r="A1106" s="92"/>
      <c r="B1106" s="92"/>
      <c r="C1106" s="92"/>
      <c r="D1106" s="92"/>
      <c r="E1106" s="92"/>
      <c r="F1106" s="92"/>
      <c r="G1106" s="35"/>
      <c r="H1106" s="34">
        <v>0</v>
      </c>
    </row>
    <row r="1107" spans="1:8" ht="54.95" customHeight="1" x14ac:dyDescent="0.25">
      <c r="A1107" s="86" t="s">
        <v>1237</v>
      </c>
      <c r="B1107" s="86" t="s">
        <v>1255</v>
      </c>
      <c r="C1107" s="86" t="s">
        <v>1258</v>
      </c>
      <c r="D1107" s="86" t="s">
        <v>1259</v>
      </c>
      <c r="E1107" s="86" t="s">
        <v>1236</v>
      </c>
      <c r="F1107" s="86" t="s">
        <v>29</v>
      </c>
      <c r="G1107" s="34">
        <v>0</v>
      </c>
      <c r="H1107" s="34">
        <v>0</v>
      </c>
    </row>
    <row r="1108" spans="1:8" ht="54.95" customHeight="1" x14ac:dyDescent="0.25">
      <c r="A1108" s="92"/>
      <c r="B1108" s="92"/>
      <c r="C1108" s="92"/>
      <c r="D1108" s="92"/>
      <c r="E1108" s="92"/>
      <c r="F1108" s="92"/>
      <c r="G1108" s="34">
        <v>2012.99</v>
      </c>
      <c r="H1108" s="34">
        <v>0</v>
      </c>
    </row>
    <row r="1109" spans="1:8" ht="54.95" customHeight="1" x14ac:dyDescent="0.25">
      <c r="A1109" s="92"/>
      <c r="B1109" s="92"/>
      <c r="C1109" s="92"/>
      <c r="D1109" s="92"/>
      <c r="E1109" s="92"/>
      <c r="F1109" s="92"/>
      <c r="G1109" s="35"/>
      <c r="H1109" s="34">
        <v>0</v>
      </c>
    </row>
    <row r="1110" spans="1:8" ht="54.95" customHeight="1" x14ac:dyDescent="0.25">
      <c r="A1110" s="86" t="s">
        <v>1237</v>
      </c>
      <c r="B1110" s="86" t="s">
        <v>1260</v>
      </c>
      <c r="C1110" s="86" t="s">
        <v>1258</v>
      </c>
      <c r="D1110" s="86" t="s">
        <v>1259</v>
      </c>
      <c r="E1110" s="86" t="s">
        <v>1236</v>
      </c>
      <c r="F1110" s="86" t="s">
        <v>29</v>
      </c>
      <c r="G1110" s="34">
        <v>0</v>
      </c>
      <c r="H1110" s="34">
        <v>0</v>
      </c>
    </row>
    <row r="1111" spans="1:8" ht="54.95" customHeight="1" x14ac:dyDescent="0.25">
      <c r="A1111" s="92"/>
      <c r="B1111" s="92"/>
      <c r="C1111" s="92"/>
      <c r="D1111" s="92"/>
      <c r="E1111" s="92"/>
      <c r="F1111" s="92"/>
      <c r="G1111" s="34">
        <v>0</v>
      </c>
      <c r="H1111" s="34">
        <v>0</v>
      </c>
    </row>
    <row r="1112" spans="1:8" ht="54.95" customHeight="1" x14ac:dyDescent="0.25">
      <c r="A1112" s="92"/>
      <c r="B1112" s="92"/>
      <c r="C1112" s="92"/>
      <c r="D1112" s="92"/>
      <c r="E1112" s="92"/>
      <c r="F1112" s="92"/>
      <c r="G1112" s="35"/>
      <c r="H1112" s="34">
        <v>0</v>
      </c>
    </row>
    <row r="1113" spans="1:8" ht="54.95" customHeight="1" x14ac:dyDescent="0.25">
      <c r="A1113" s="86" t="s">
        <v>1237</v>
      </c>
      <c r="B1113" s="86" t="s">
        <v>1261</v>
      </c>
      <c r="C1113" s="86" t="s">
        <v>1258</v>
      </c>
      <c r="D1113" s="86" t="s">
        <v>1259</v>
      </c>
      <c r="E1113" s="86" t="s">
        <v>1236</v>
      </c>
      <c r="F1113" s="86" t="s">
        <v>29</v>
      </c>
      <c r="G1113" s="34">
        <v>0</v>
      </c>
      <c r="H1113" s="34">
        <v>0</v>
      </c>
    </row>
    <row r="1114" spans="1:8" ht="54.95" customHeight="1" x14ac:dyDescent="0.25">
      <c r="A1114" s="92"/>
      <c r="B1114" s="92"/>
      <c r="C1114" s="92"/>
      <c r="D1114" s="92"/>
      <c r="E1114" s="92"/>
      <c r="F1114" s="92"/>
      <c r="G1114" s="34">
        <v>0</v>
      </c>
      <c r="H1114" s="34">
        <v>0</v>
      </c>
    </row>
    <row r="1115" spans="1:8" ht="54.95" customHeight="1" x14ac:dyDescent="0.25">
      <c r="A1115" s="92"/>
      <c r="B1115" s="92"/>
      <c r="C1115" s="92"/>
      <c r="D1115" s="92"/>
      <c r="E1115" s="92"/>
      <c r="F1115" s="92"/>
      <c r="G1115" s="35"/>
      <c r="H1115" s="34">
        <v>0</v>
      </c>
    </row>
    <row r="1116" spans="1:8" ht="54.95" customHeight="1" x14ac:dyDescent="0.25">
      <c r="A1116" s="86" t="s">
        <v>1237</v>
      </c>
      <c r="B1116" s="86" t="s">
        <v>1262</v>
      </c>
      <c r="C1116" s="86" t="s">
        <v>1258</v>
      </c>
      <c r="D1116" s="86" t="s">
        <v>1259</v>
      </c>
      <c r="E1116" s="86" t="s">
        <v>1236</v>
      </c>
      <c r="F1116" s="86" t="s">
        <v>29</v>
      </c>
      <c r="G1116" s="34">
        <v>0</v>
      </c>
      <c r="H1116" s="34">
        <v>0</v>
      </c>
    </row>
    <row r="1117" spans="1:8" ht="54.95" customHeight="1" x14ac:dyDescent="0.25">
      <c r="A1117" s="92"/>
      <c r="B1117" s="92"/>
      <c r="C1117" s="92"/>
      <c r="D1117" s="92"/>
      <c r="E1117" s="92"/>
      <c r="F1117" s="92"/>
      <c r="G1117" s="34">
        <v>0</v>
      </c>
      <c r="H1117" s="34">
        <v>0</v>
      </c>
    </row>
    <row r="1118" spans="1:8" ht="54.95" customHeight="1" x14ac:dyDescent="0.25">
      <c r="A1118" s="92"/>
      <c r="B1118" s="92"/>
      <c r="C1118" s="92"/>
      <c r="D1118" s="92"/>
      <c r="E1118" s="92"/>
      <c r="F1118" s="92"/>
      <c r="G1118" s="35"/>
      <c r="H1118" s="34">
        <v>0</v>
      </c>
    </row>
    <row r="1119" spans="1:8" ht="54.95" customHeight="1" x14ac:dyDescent="0.25">
      <c r="A1119" s="86" t="s">
        <v>1237</v>
      </c>
      <c r="B1119" s="86" t="s">
        <v>1263</v>
      </c>
      <c r="C1119" s="86" t="s">
        <v>1258</v>
      </c>
      <c r="D1119" s="86" t="s">
        <v>1259</v>
      </c>
      <c r="E1119" s="86" t="s">
        <v>1236</v>
      </c>
      <c r="F1119" s="86" t="s">
        <v>29</v>
      </c>
      <c r="G1119" s="34">
        <v>0</v>
      </c>
      <c r="H1119" s="34">
        <v>0</v>
      </c>
    </row>
    <row r="1120" spans="1:8" ht="54.95" customHeight="1" x14ac:dyDescent="0.25">
      <c r="A1120" s="92"/>
      <c r="B1120" s="92"/>
      <c r="C1120" s="92"/>
      <c r="D1120" s="92"/>
      <c r="E1120" s="92"/>
      <c r="F1120" s="92"/>
      <c r="G1120" s="34">
        <v>0</v>
      </c>
      <c r="H1120" s="34">
        <v>0</v>
      </c>
    </row>
    <row r="1121" spans="1:8" ht="54.95" customHeight="1" x14ac:dyDescent="0.25">
      <c r="A1121" s="92"/>
      <c r="B1121" s="92"/>
      <c r="C1121" s="92"/>
      <c r="D1121" s="92"/>
      <c r="E1121" s="92"/>
      <c r="F1121" s="92"/>
      <c r="G1121" s="35"/>
      <c r="H1121" s="34">
        <v>0</v>
      </c>
    </row>
    <row r="1122" spans="1:8" ht="102" customHeight="1" x14ac:dyDescent="0.25">
      <c r="A1122" s="86" t="s">
        <v>1237</v>
      </c>
      <c r="B1122" s="86" t="s">
        <v>1264</v>
      </c>
      <c r="C1122" s="86" t="s">
        <v>1265</v>
      </c>
      <c r="D1122" s="86" t="s">
        <v>1266</v>
      </c>
      <c r="E1122" s="86" t="s">
        <v>1236</v>
      </c>
      <c r="F1122" s="86" t="s">
        <v>52</v>
      </c>
      <c r="G1122" s="34">
        <v>0</v>
      </c>
      <c r="H1122" s="34">
        <v>0</v>
      </c>
    </row>
    <row r="1123" spans="1:8" ht="102" customHeight="1" x14ac:dyDescent="0.25">
      <c r="A1123" s="92"/>
      <c r="B1123" s="92"/>
      <c r="C1123" s="92"/>
      <c r="D1123" s="92"/>
      <c r="E1123" s="92"/>
      <c r="F1123" s="92"/>
      <c r="G1123" s="34">
        <v>0</v>
      </c>
      <c r="H1123" s="34">
        <v>0</v>
      </c>
    </row>
    <row r="1124" spans="1:8" ht="102" customHeight="1" x14ac:dyDescent="0.25">
      <c r="A1124" s="92"/>
      <c r="B1124" s="92"/>
      <c r="C1124" s="92"/>
      <c r="D1124" s="92"/>
      <c r="E1124" s="92"/>
      <c r="F1124" s="92"/>
      <c r="G1124" s="35"/>
      <c r="H1124" s="34">
        <v>0</v>
      </c>
    </row>
    <row r="1125" spans="1:8" ht="69.95" customHeight="1" x14ac:dyDescent="0.25">
      <c r="A1125" s="86" t="s">
        <v>1237</v>
      </c>
      <c r="B1125" s="86" t="s">
        <v>1264</v>
      </c>
      <c r="C1125" s="86" t="s">
        <v>1267</v>
      </c>
      <c r="D1125" s="86" t="s">
        <v>1268</v>
      </c>
      <c r="E1125" s="86" t="s">
        <v>1236</v>
      </c>
      <c r="F1125" s="86" t="s">
        <v>1094</v>
      </c>
      <c r="G1125" s="34">
        <v>7</v>
      </c>
      <c r="H1125" s="34">
        <v>0</v>
      </c>
    </row>
    <row r="1126" spans="1:8" ht="69.95" customHeight="1" x14ac:dyDescent="0.25">
      <c r="A1126" s="92"/>
      <c r="B1126" s="92"/>
      <c r="C1126" s="92"/>
      <c r="D1126" s="92"/>
      <c r="E1126" s="92"/>
      <c r="F1126" s="92"/>
      <c r="G1126" s="34">
        <v>0</v>
      </c>
      <c r="H1126" s="34">
        <v>0</v>
      </c>
    </row>
    <row r="1127" spans="1:8" ht="69.95" customHeight="1" x14ac:dyDescent="0.25">
      <c r="A1127" s="92"/>
      <c r="B1127" s="92"/>
      <c r="C1127" s="92"/>
      <c r="D1127" s="92"/>
      <c r="E1127" s="92"/>
      <c r="F1127" s="92"/>
      <c r="G1127" s="35"/>
      <c r="H1127" s="34">
        <v>0</v>
      </c>
    </row>
    <row r="1128" spans="1:8" ht="50.1" customHeight="1" x14ac:dyDescent="0.25">
      <c r="A1128" s="86" t="s">
        <v>1237</v>
      </c>
      <c r="B1128" s="86" t="s">
        <v>1269</v>
      </c>
      <c r="C1128" s="86" t="s">
        <v>527</v>
      </c>
      <c r="D1128" s="86" t="s">
        <v>1270</v>
      </c>
      <c r="E1128" s="86" t="s">
        <v>1236</v>
      </c>
      <c r="F1128" s="86" t="s">
        <v>1271</v>
      </c>
      <c r="G1128" s="34">
        <v>0</v>
      </c>
      <c r="H1128" s="34">
        <v>0</v>
      </c>
    </row>
    <row r="1129" spans="1:8" ht="50.1" customHeight="1" x14ac:dyDescent="0.25">
      <c r="A1129" s="92"/>
      <c r="B1129" s="92"/>
      <c r="C1129" s="92"/>
      <c r="D1129" s="92"/>
      <c r="E1129" s="92"/>
      <c r="F1129" s="92"/>
      <c r="G1129" s="34">
        <v>268</v>
      </c>
      <c r="H1129" s="34">
        <v>0</v>
      </c>
    </row>
    <row r="1130" spans="1:8" ht="50.1" customHeight="1" x14ac:dyDescent="0.25">
      <c r="A1130" s="92"/>
      <c r="B1130" s="92"/>
      <c r="C1130" s="92"/>
      <c r="D1130" s="92"/>
      <c r="E1130" s="92"/>
      <c r="F1130" s="92"/>
      <c r="G1130" s="35"/>
      <c r="H1130" s="34">
        <v>0</v>
      </c>
    </row>
    <row r="1131" spans="1:8" ht="80.099999999999994" customHeight="1" x14ac:dyDescent="0.25">
      <c r="A1131" s="86" t="s">
        <v>1237</v>
      </c>
      <c r="B1131" s="86" t="s">
        <v>1272</v>
      </c>
      <c r="C1131" s="86" t="s">
        <v>395</v>
      </c>
      <c r="D1131" s="86" t="s">
        <v>1273</v>
      </c>
      <c r="E1131" s="86" t="s">
        <v>1236</v>
      </c>
      <c r="F1131" s="86" t="s">
        <v>1274</v>
      </c>
      <c r="G1131" s="34">
        <v>0</v>
      </c>
      <c r="H1131" s="34">
        <v>0</v>
      </c>
    </row>
    <row r="1132" spans="1:8" ht="80.099999999999994" customHeight="1" x14ac:dyDescent="0.25">
      <c r="A1132" s="92"/>
      <c r="B1132" s="92"/>
      <c r="C1132" s="92"/>
      <c r="D1132" s="92"/>
      <c r="E1132" s="92"/>
      <c r="F1132" s="92"/>
      <c r="G1132" s="34">
        <v>2000</v>
      </c>
      <c r="H1132" s="34">
        <v>0</v>
      </c>
    </row>
    <row r="1133" spans="1:8" ht="80.099999999999994" customHeight="1" x14ac:dyDescent="0.25">
      <c r="A1133" s="92"/>
      <c r="B1133" s="92"/>
      <c r="C1133" s="92"/>
      <c r="D1133" s="92"/>
      <c r="E1133" s="92"/>
      <c r="F1133" s="92"/>
      <c r="G1133" s="35"/>
      <c r="H1133" s="34">
        <v>0</v>
      </c>
    </row>
    <row r="1134" spans="1:8" ht="30" customHeight="1" x14ac:dyDescent="0.25">
      <c r="A1134" s="86" t="s">
        <v>1237</v>
      </c>
      <c r="B1134" s="86" t="s">
        <v>1275</v>
      </c>
      <c r="C1134" s="86" t="s">
        <v>395</v>
      </c>
      <c r="D1134" s="86" t="s">
        <v>1276</v>
      </c>
      <c r="E1134" s="86" t="s">
        <v>1236</v>
      </c>
      <c r="F1134" s="86" t="s">
        <v>1277</v>
      </c>
      <c r="G1134" s="34">
        <v>0</v>
      </c>
      <c r="H1134" s="34">
        <v>0</v>
      </c>
    </row>
    <row r="1135" spans="1:8" ht="30" customHeight="1" x14ac:dyDescent="0.25">
      <c r="A1135" s="92"/>
      <c r="B1135" s="92"/>
      <c r="C1135" s="92"/>
      <c r="D1135" s="92"/>
      <c r="E1135" s="92"/>
      <c r="F1135" s="92"/>
      <c r="G1135" s="34">
        <v>1741.99</v>
      </c>
      <c r="H1135" s="34">
        <v>560</v>
      </c>
    </row>
    <row r="1136" spans="1:8" ht="30" customHeight="1" x14ac:dyDescent="0.25">
      <c r="A1136" s="92"/>
      <c r="B1136" s="92"/>
      <c r="C1136" s="92"/>
      <c r="D1136" s="92"/>
      <c r="E1136" s="92"/>
      <c r="F1136" s="92"/>
      <c r="G1136" s="35"/>
      <c r="H1136" s="34">
        <v>0</v>
      </c>
    </row>
    <row r="1137" spans="1:8" ht="30" customHeight="1" x14ac:dyDescent="0.25">
      <c r="A1137" s="86" t="s">
        <v>1237</v>
      </c>
      <c r="B1137" s="86" t="s">
        <v>1278</v>
      </c>
      <c r="C1137" s="86" t="s">
        <v>395</v>
      </c>
      <c r="D1137" s="86" t="s">
        <v>1279</v>
      </c>
      <c r="E1137" s="86" t="s">
        <v>1236</v>
      </c>
      <c r="F1137" s="86" t="s">
        <v>475</v>
      </c>
      <c r="G1137" s="34">
        <v>0</v>
      </c>
      <c r="H1137" s="34">
        <v>0</v>
      </c>
    </row>
    <row r="1138" spans="1:8" ht="30" customHeight="1" x14ac:dyDescent="0.25">
      <c r="A1138" s="92"/>
      <c r="B1138" s="92"/>
      <c r="C1138" s="92"/>
      <c r="D1138" s="92"/>
      <c r="E1138" s="92"/>
      <c r="F1138" s="92"/>
      <c r="G1138" s="34">
        <v>1000</v>
      </c>
      <c r="H1138" s="34">
        <v>824</v>
      </c>
    </row>
    <row r="1139" spans="1:8" ht="30" customHeight="1" x14ac:dyDescent="0.25">
      <c r="A1139" s="92"/>
      <c r="B1139" s="92"/>
      <c r="C1139" s="92"/>
      <c r="D1139" s="92"/>
      <c r="E1139" s="92"/>
      <c r="F1139" s="92"/>
      <c r="G1139" s="35"/>
      <c r="H1139" s="34">
        <v>0</v>
      </c>
    </row>
    <row r="1140" spans="1:8" ht="30" customHeight="1" x14ac:dyDescent="0.25">
      <c r="A1140" s="86" t="s">
        <v>1237</v>
      </c>
      <c r="B1140" s="86" t="s">
        <v>1280</v>
      </c>
      <c r="C1140" s="86" t="s">
        <v>395</v>
      </c>
      <c r="D1140" s="86" t="s">
        <v>1281</v>
      </c>
      <c r="E1140" s="86" t="s">
        <v>1236</v>
      </c>
      <c r="F1140" s="86" t="s">
        <v>422</v>
      </c>
      <c r="G1140" s="34">
        <v>0</v>
      </c>
      <c r="H1140" s="34">
        <v>0</v>
      </c>
    </row>
    <row r="1141" spans="1:8" ht="30" customHeight="1" x14ac:dyDescent="0.25">
      <c r="A1141" s="92"/>
      <c r="B1141" s="92"/>
      <c r="C1141" s="92"/>
      <c r="D1141" s="92"/>
      <c r="E1141" s="92"/>
      <c r="F1141" s="92"/>
      <c r="G1141" s="34">
        <v>1000</v>
      </c>
      <c r="H1141" s="34">
        <v>0</v>
      </c>
    </row>
    <row r="1142" spans="1:8" ht="30" customHeight="1" x14ac:dyDescent="0.25">
      <c r="A1142" s="92"/>
      <c r="B1142" s="92"/>
      <c r="C1142" s="92"/>
      <c r="D1142" s="92"/>
      <c r="E1142" s="92"/>
      <c r="F1142" s="92"/>
      <c r="G1142" s="35"/>
      <c r="H1142" s="34">
        <v>0</v>
      </c>
    </row>
    <row r="1143" spans="1:8" ht="30" customHeight="1" x14ac:dyDescent="0.25">
      <c r="A1143" s="86" t="s">
        <v>1237</v>
      </c>
      <c r="B1143" s="86" t="s">
        <v>1282</v>
      </c>
      <c r="C1143" s="86" t="s">
        <v>395</v>
      </c>
      <c r="D1143" s="86" t="s">
        <v>1281</v>
      </c>
      <c r="E1143" s="86" t="s">
        <v>1236</v>
      </c>
      <c r="F1143" s="86" t="s">
        <v>422</v>
      </c>
      <c r="G1143" s="34">
        <v>0</v>
      </c>
      <c r="H1143" s="34">
        <v>0</v>
      </c>
    </row>
    <row r="1144" spans="1:8" ht="30" customHeight="1" x14ac:dyDescent="0.25">
      <c r="A1144" s="92"/>
      <c r="B1144" s="92"/>
      <c r="C1144" s="92"/>
      <c r="D1144" s="92"/>
      <c r="E1144" s="92"/>
      <c r="F1144" s="92"/>
      <c r="G1144" s="34">
        <v>0</v>
      </c>
      <c r="H1144" s="34">
        <v>0</v>
      </c>
    </row>
    <row r="1145" spans="1:8" ht="30" customHeight="1" x14ac:dyDescent="0.25">
      <c r="A1145" s="92"/>
      <c r="B1145" s="92"/>
      <c r="C1145" s="92"/>
      <c r="D1145" s="92"/>
      <c r="E1145" s="92"/>
      <c r="F1145" s="92"/>
      <c r="G1145" s="35"/>
      <c r="H1145" s="34">
        <v>0</v>
      </c>
    </row>
    <row r="1146" spans="1:8" ht="65.099999999999994" customHeight="1" x14ac:dyDescent="0.25">
      <c r="A1146" s="86" t="s">
        <v>1237</v>
      </c>
      <c r="B1146" s="86" t="s">
        <v>1283</v>
      </c>
      <c r="C1146" s="86" t="s">
        <v>1284</v>
      </c>
      <c r="D1146" s="86" t="s">
        <v>1285</v>
      </c>
      <c r="E1146" s="86" t="s">
        <v>1236</v>
      </c>
      <c r="F1146" s="86" t="s">
        <v>52</v>
      </c>
      <c r="G1146" s="34">
        <v>0</v>
      </c>
      <c r="H1146" s="34">
        <v>0</v>
      </c>
    </row>
    <row r="1147" spans="1:8" ht="65.099999999999994" customHeight="1" x14ac:dyDescent="0.25">
      <c r="A1147" s="92"/>
      <c r="B1147" s="92"/>
      <c r="C1147" s="92"/>
      <c r="D1147" s="92"/>
      <c r="E1147" s="92"/>
      <c r="F1147" s="92"/>
      <c r="G1147" s="34">
        <v>0</v>
      </c>
      <c r="H1147" s="34">
        <v>0</v>
      </c>
    </row>
    <row r="1148" spans="1:8" ht="65.099999999999994" customHeight="1" x14ac:dyDescent="0.25">
      <c r="A1148" s="92"/>
      <c r="B1148" s="92"/>
      <c r="C1148" s="92"/>
      <c r="D1148" s="92"/>
      <c r="E1148" s="92"/>
      <c r="F1148" s="92"/>
      <c r="G1148" s="35"/>
      <c r="H1148" s="34">
        <v>0</v>
      </c>
    </row>
    <row r="1149" spans="1:8" ht="60" customHeight="1" x14ac:dyDescent="0.25">
      <c r="A1149" s="86" t="s">
        <v>1286</v>
      </c>
      <c r="B1149" s="86" t="s">
        <v>1287</v>
      </c>
      <c r="C1149" s="86" t="s">
        <v>1288</v>
      </c>
      <c r="D1149" s="86" t="s">
        <v>1289</v>
      </c>
      <c r="E1149" s="86" t="s">
        <v>1236</v>
      </c>
      <c r="F1149" s="86" t="s">
        <v>390</v>
      </c>
      <c r="G1149" s="34">
        <v>1516</v>
      </c>
      <c r="H1149" s="34">
        <v>0</v>
      </c>
    </row>
    <row r="1150" spans="1:8" ht="60" customHeight="1" x14ac:dyDescent="0.25">
      <c r="A1150" s="86"/>
      <c r="B1150" s="92"/>
      <c r="C1150" s="92"/>
      <c r="D1150" s="92"/>
      <c r="E1150" s="92"/>
      <c r="F1150" s="92"/>
      <c r="G1150" s="34">
        <v>566</v>
      </c>
      <c r="H1150" s="34">
        <v>784</v>
      </c>
    </row>
    <row r="1151" spans="1:8" ht="60" customHeight="1" x14ac:dyDescent="0.25">
      <c r="A1151" s="86"/>
      <c r="B1151" s="92"/>
      <c r="C1151" s="92"/>
      <c r="D1151" s="92"/>
      <c r="E1151" s="92"/>
      <c r="F1151" s="92"/>
      <c r="G1151" s="35"/>
      <c r="H1151" s="34">
        <v>50</v>
      </c>
    </row>
    <row r="1152" spans="1:8" ht="30" customHeight="1" x14ac:dyDescent="0.25">
      <c r="A1152" s="86" t="s">
        <v>1290</v>
      </c>
      <c r="B1152" s="86" t="s">
        <v>1291</v>
      </c>
      <c r="C1152" s="86" t="s">
        <v>395</v>
      </c>
      <c r="D1152" s="86" t="s">
        <v>1292</v>
      </c>
      <c r="E1152" s="86" t="s">
        <v>1236</v>
      </c>
      <c r="F1152" s="86" t="s">
        <v>1293</v>
      </c>
      <c r="G1152" s="34">
        <v>0</v>
      </c>
      <c r="H1152" s="34">
        <v>0</v>
      </c>
    </row>
    <row r="1153" spans="1:8" ht="30" customHeight="1" x14ac:dyDescent="0.25">
      <c r="A1153" s="92"/>
      <c r="B1153" s="92"/>
      <c r="C1153" s="92"/>
      <c r="D1153" s="92"/>
      <c r="E1153" s="92"/>
      <c r="F1153" s="92"/>
      <c r="G1153" s="34">
        <v>2000</v>
      </c>
      <c r="H1153" s="34">
        <v>0</v>
      </c>
    </row>
    <row r="1154" spans="1:8" ht="30" customHeight="1" x14ac:dyDescent="0.25">
      <c r="A1154" s="92"/>
      <c r="B1154" s="92"/>
      <c r="C1154" s="92"/>
      <c r="D1154" s="92"/>
      <c r="E1154" s="92"/>
      <c r="F1154" s="92"/>
      <c r="G1154" s="35"/>
      <c r="H1154" s="34">
        <v>0</v>
      </c>
    </row>
    <row r="1155" spans="1:8" x14ac:dyDescent="0.25">
      <c r="A1155" s="86" t="s">
        <v>1294</v>
      </c>
      <c r="B1155" s="86" t="s">
        <v>1295</v>
      </c>
      <c r="C1155" s="86" t="s">
        <v>1296</v>
      </c>
      <c r="D1155" s="86" t="s">
        <v>1297</v>
      </c>
      <c r="E1155" s="86" t="s">
        <v>1298</v>
      </c>
      <c r="F1155" s="108" t="s">
        <v>17</v>
      </c>
      <c r="G1155" s="34">
        <v>0</v>
      </c>
      <c r="H1155" s="34">
        <v>0</v>
      </c>
    </row>
    <row r="1156" spans="1:8" x14ac:dyDescent="0.25">
      <c r="A1156" s="92"/>
      <c r="B1156" s="86"/>
      <c r="C1156" s="86"/>
      <c r="D1156" s="86"/>
      <c r="E1156" s="92"/>
      <c r="F1156" s="92"/>
      <c r="G1156" s="34">
        <v>0</v>
      </c>
      <c r="H1156" s="34">
        <v>0</v>
      </c>
    </row>
    <row r="1157" spans="1:8" x14ac:dyDescent="0.25">
      <c r="A1157" s="92"/>
      <c r="B1157" s="86"/>
      <c r="C1157" s="86"/>
      <c r="D1157" s="86"/>
      <c r="E1157" s="92"/>
      <c r="F1157" s="92"/>
      <c r="G1157" s="35"/>
      <c r="H1157" s="34">
        <v>0</v>
      </c>
    </row>
    <row r="1158" spans="1:8" x14ac:dyDescent="0.25">
      <c r="A1158" s="86" t="s">
        <v>1294</v>
      </c>
      <c r="B1158" s="86" t="s">
        <v>1299</v>
      </c>
      <c r="C1158" s="86" t="s">
        <v>1296</v>
      </c>
      <c r="D1158" s="86" t="s">
        <v>1297</v>
      </c>
      <c r="E1158" s="86" t="s">
        <v>1298</v>
      </c>
      <c r="F1158" s="108" t="s">
        <v>17</v>
      </c>
      <c r="G1158" s="34">
        <v>0</v>
      </c>
      <c r="H1158" s="34">
        <v>0</v>
      </c>
    </row>
    <row r="1159" spans="1:8" x14ac:dyDescent="0.25">
      <c r="A1159" s="92"/>
      <c r="B1159" s="92"/>
      <c r="C1159" s="86"/>
      <c r="D1159" s="86"/>
      <c r="E1159" s="92"/>
      <c r="F1159" s="92"/>
      <c r="G1159" s="34">
        <v>0</v>
      </c>
      <c r="H1159" s="34">
        <v>0</v>
      </c>
    </row>
    <row r="1160" spans="1:8" x14ac:dyDescent="0.25">
      <c r="A1160" s="92"/>
      <c r="B1160" s="92"/>
      <c r="C1160" s="86"/>
      <c r="D1160" s="86"/>
      <c r="E1160" s="92"/>
      <c r="F1160" s="92"/>
      <c r="G1160" s="35"/>
      <c r="H1160" s="34">
        <v>0</v>
      </c>
    </row>
    <row r="1161" spans="1:8" x14ac:dyDescent="0.25">
      <c r="A1161" s="86" t="s">
        <v>1294</v>
      </c>
      <c r="B1161" s="86" t="s">
        <v>1295</v>
      </c>
      <c r="C1161" s="86" t="s">
        <v>1300</v>
      </c>
      <c r="D1161" s="86" t="s">
        <v>1301</v>
      </c>
      <c r="E1161" s="86" t="s">
        <v>1298</v>
      </c>
      <c r="F1161" s="108" t="s">
        <v>29</v>
      </c>
      <c r="G1161" s="34">
        <v>0</v>
      </c>
      <c r="H1161" s="34">
        <v>0</v>
      </c>
    </row>
    <row r="1162" spans="1:8" x14ac:dyDescent="0.25">
      <c r="A1162" s="92"/>
      <c r="B1162" s="86"/>
      <c r="C1162" s="86"/>
      <c r="D1162" s="86"/>
      <c r="E1162" s="86"/>
      <c r="F1162" s="108"/>
      <c r="G1162" s="34">
        <v>0</v>
      </c>
      <c r="H1162" s="34">
        <v>0</v>
      </c>
    </row>
    <row r="1163" spans="1:8" x14ac:dyDescent="0.25">
      <c r="A1163" s="92"/>
      <c r="B1163" s="86"/>
      <c r="C1163" s="86"/>
      <c r="D1163" s="86"/>
      <c r="E1163" s="86"/>
      <c r="F1163" s="108"/>
      <c r="G1163" s="35"/>
      <c r="H1163" s="34">
        <v>0</v>
      </c>
    </row>
    <row r="1164" spans="1:8" x14ac:dyDescent="0.25">
      <c r="A1164" s="86" t="s">
        <v>1294</v>
      </c>
      <c r="B1164" s="86" t="s">
        <v>1521</v>
      </c>
      <c r="C1164" s="86" t="s">
        <v>1300</v>
      </c>
      <c r="D1164" s="86" t="s">
        <v>1301</v>
      </c>
      <c r="E1164" s="86" t="s">
        <v>1298</v>
      </c>
      <c r="F1164" s="108" t="s">
        <v>29</v>
      </c>
      <c r="G1164" s="34">
        <v>0</v>
      </c>
      <c r="H1164" s="34">
        <v>0</v>
      </c>
    </row>
    <row r="1165" spans="1:8" x14ac:dyDescent="0.25">
      <c r="A1165" s="92"/>
      <c r="B1165" s="86"/>
      <c r="C1165" s="86"/>
      <c r="D1165" s="86"/>
      <c r="E1165" s="86"/>
      <c r="F1165" s="108"/>
      <c r="G1165" s="34">
        <v>0</v>
      </c>
      <c r="H1165" s="34">
        <v>0</v>
      </c>
    </row>
    <row r="1166" spans="1:8" x14ac:dyDescent="0.25">
      <c r="A1166" s="92"/>
      <c r="B1166" s="86"/>
      <c r="C1166" s="86"/>
      <c r="D1166" s="86"/>
      <c r="E1166" s="86"/>
      <c r="F1166" s="108"/>
      <c r="G1166" s="35"/>
      <c r="H1166" s="34">
        <v>0</v>
      </c>
    </row>
    <row r="1167" spans="1:8" x14ac:dyDescent="0.25">
      <c r="A1167" s="86" t="s">
        <v>1294</v>
      </c>
      <c r="B1167" s="86" t="s">
        <v>1302</v>
      </c>
      <c r="C1167" s="86" t="s">
        <v>1300</v>
      </c>
      <c r="D1167" s="86" t="s">
        <v>1301</v>
      </c>
      <c r="E1167" s="86" t="s">
        <v>1298</v>
      </c>
      <c r="F1167" s="108" t="s">
        <v>29</v>
      </c>
      <c r="G1167" s="34">
        <v>0</v>
      </c>
      <c r="H1167" s="34">
        <v>0</v>
      </c>
    </row>
    <row r="1168" spans="1:8" x14ac:dyDescent="0.25">
      <c r="A1168" s="92"/>
      <c r="B1168" s="86"/>
      <c r="C1168" s="86"/>
      <c r="D1168" s="86"/>
      <c r="E1168" s="86"/>
      <c r="F1168" s="108"/>
      <c r="G1168" s="34">
        <v>0</v>
      </c>
      <c r="H1168" s="34">
        <v>0</v>
      </c>
    </row>
    <row r="1169" spans="1:8" x14ac:dyDescent="0.25">
      <c r="A1169" s="92"/>
      <c r="B1169" s="86"/>
      <c r="C1169" s="86"/>
      <c r="D1169" s="86"/>
      <c r="E1169" s="86"/>
      <c r="F1169" s="108"/>
      <c r="G1169" s="35"/>
      <c r="H1169" s="34">
        <v>0</v>
      </c>
    </row>
    <row r="1170" spans="1:8" x14ac:dyDescent="0.25">
      <c r="A1170" s="86" t="s">
        <v>1294</v>
      </c>
      <c r="B1170" s="86" t="s">
        <v>1303</v>
      </c>
      <c r="C1170" s="86" t="s">
        <v>1300</v>
      </c>
      <c r="D1170" s="86" t="s">
        <v>1301</v>
      </c>
      <c r="E1170" s="86" t="s">
        <v>1298</v>
      </c>
      <c r="F1170" s="108" t="s">
        <v>29</v>
      </c>
      <c r="G1170" s="34">
        <v>0</v>
      </c>
      <c r="H1170" s="34">
        <v>0</v>
      </c>
    </row>
    <row r="1171" spans="1:8" x14ac:dyDescent="0.25">
      <c r="A1171" s="92"/>
      <c r="B1171" s="86"/>
      <c r="C1171" s="86"/>
      <c r="D1171" s="86"/>
      <c r="E1171" s="86"/>
      <c r="F1171" s="108"/>
      <c r="G1171" s="34">
        <v>0</v>
      </c>
      <c r="H1171" s="34">
        <v>0</v>
      </c>
    </row>
    <row r="1172" spans="1:8" x14ac:dyDescent="0.25">
      <c r="A1172" s="92"/>
      <c r="B1172" s="86"/>
      <c r="C1172" s="86"/>
      <c r="D1172" s="86"/>
      <c r="E1172" s="86"/>
      <c r="F1172" s="108"/>
      <c r="G1172" s="35"/>
      <c r="H1172" s="34">
        <v>0</v>
      </c>
    </row>
    <row r="1173" spans="1:8" x14ac:dyDescent="0.25">
      <c r="A1173" s="86" t="s">
        <v>1294</v>
      </c>
      <c r="B1173" s="86" t="s">
        <v>1304</v>
      </c>
      <c r="C1173" s="86" t="s">
        <v>1300</v>
      </c>
      <c r="D1173" s="86" t="s">
        <v>1301</v>
      </c>
      <c r="E1173" s="86" t="s">
        <v>1298</v>
      </c>
      <c r="F1173" s="108" t="s">
        <v>29</v>
      </c>
      <c r="G1173" s="34">
        <v>0</v>
      </c>
      <c r="H1173" s="34">
        <v>0</v>
      </c>
    </row>
    <row r="1174" spans="1:8" x14ac:dyDescent="0.25">
      <c r="A1174" s="92"/>
      <c r="B1174" s="86"/>
      <c r="C1174" s="86"/>
      <c r="D1174" s="86"/>
      <c r="E1174" s="86"/>
      <c r="F1174" s="108"/>
      <c r="G1174" s="34">
        <v>0</v>
      </c>
      <c r="H1174" s="34">
        <v>0</v>
      </c>
    </row>
    <row r="1175" spans="1:8" x14ac:dyDescent="0.25">
      <c r="A1175" s="92"/>
      <c r="B1175" s="86"/>
      <c r="C1175" s="86"/>
      <c r="D1175" s="86"/>
      <c r="E1175" s="86"/>
      <c r="F1175" s="108"/>
      <c r="G1175" s="35"/>
      <c r="H1175" s="34">
        <v>0</v>
      </c>
    </row>
    <row r="1176" spans="1:8" x14ac:dyDescent="0.25">
      <c r="A1176" s="86" t="s">
        <v>1294</v>
      </c>
      <c r="B1176" s="86" t="s">
        <v>1078</v>
      </c>
      <c r="C1176" s="86" t="s">
        <v>1300</v>
      </c>
      <c r="D1176" s="86" t="s">
        <v>1305</v>
      </c>
      <c r="E1176" s="86" t="s">
        <v>1298</v>
      </c>
      <c r="F1176" s="108" t="s">
        <v>1306</v>
      </c>
      <c r="G1176" s="34">
        <v>0</v>
      </c>
      <c r="H1176" s="34">
        <v>0</v>
      </c>
    </row>
    <row r="1177" spans="1:8" x14ac:dyDescent="0.25">
      <c r="A1177" s="92"/>
      <c r="B1177" s="86"/>
      <c r="C1177" s="86"/>
      <c r="D1177" s="86"/>
      <c r="E1177" s="86"/>
      <c r="F1177" s="108"/>
      <c r="G1177" s="34">
        <v>0</v>
      </c>
      <c r="H1177" s="34">
        <v>0</v>
      </c>
    </row>
    <row r="1178" spans="1:8" x14ac:dyDescent="0.25">
      <c r="A1178" s="92"/>
      <c r="B1178" s="86"/>
      <c r="C1178" s="86"/>
      <c r="D1178" s="86"/>
      <c r="E1178" s="86"/>
      <c r="F1178" s="108"/>
      <c r="G1178" s="35"/>
      <c r="H1178" s="34">
        <v>0</v>
      </c>
    </row>
    <row r="1179" spans="1:8" x14ac:dyDescent="0.25">
      <c r="A1179" s="86" t="s">
        <v>1294</v>
      </c>
      <c r="B1179" s="86" t="s">
        <v>1078</v>
      </c>
      <c r="C1179" s="86" t="s">
        <v>1300</v>
      </c>
      <c r="D1179" s="86" t="s">
        <v>1307</v>
      </c>
      <c r="E1179" s="86" t="s">
        <v>1298</v>
      </c>
      <c r="F1179" s="108" t="s">
        <v>1094</v>
      </c>
      <c r="G1179" s="34">
        <v>0</v>
      </c>
      <c r="H1179" s="34">
        <v>0</v>
      </c>
    </row>
    <row r="1180" spans="1:8" x14ac:dyDescent="0.25">
      <c r="A1180" s="92"/>
      <c r="B1180" s="86"/>
      <c r="C1180" s="86"/>
      <c r="D1180" s="86"/>
      <c r="E1180" s="86"/>
      <c r="F1180" s="108"/>
      <c r="G1180" s="34">
        <v>0</v>
      </c>
      <c r="H1180" s="34">
        <v>0</v>
      </c>
    </row>
    <row r="1181" spans="1:8" x14ac:dyDescent="0.25">
      <c r="A1181" s="92"/>
      <c r="B1181" s="86"/>
      <c r="C1181" s="86"/>
      <c r="D1181" s="86"/>
      <c r="E1181" s="86"/>
      <c r="F1181" s="108"/>
      <c r="G1181" s="35"/>
      <c r="H1181" s="34">
        <v>0</v>
      </c>
    </row>
    <row r="1182" spans="1:8" x14ac:dyDescent="0.25">
      <c r="A1182" s="86" t="s">
        <v>1294</v>
      </c>
      <c r="B1182" s="86" t="s">
        <v>967</v>
      </c>
      <c r="C1182" s="86" t="s">
        <v>1308</v>
      </c>
      <c r="D1182" s="86" t="s">
        <v>1309</v>
      </c>
      <c r="E1182" s="86" t="s">
        <v>1298</v>
      </c>
      <c r="F1182" s="108" t="s">
        <v>418</v>
      </c>
      <c r="G1182" s="34">
        <v>0</v>
      </c>
      <c r="H1182" s="34">
        <v>0</v>
      </c>
    </row>
    <row r="1183" spans="1:8" x14ac:dyDescent="0.25">
      <c r="A1183" s="92"/>
      <c r="B1183" s="86"/>
      <c r="C1183" s="86"/>
      <c r="D1183" s="86"/>
      <c r="E1183" s="86"/>
      <c r="F1183" s="108"/>
      <c r="G1183" s="34">
        <v>0</v>
      </c>
      <c r="H1183" s="34">
        <v>260</v>
      </c>
    </row>
    <row r="1184" spans="1:8" x14ac:dyDescent="0.25">
      <c r="A1184" s="92"/>
      <c r="B1184" s="86"/>
      <c r="C1184" s="86"/>
      <c r="D1184" s="86"/>
      <c r="E1184" s="86"/>
      <c r="F1184" s="108"/>
      <c r="G1184" s="35"/>
      <c r="H1184" s="34">
        <v>0</v>
      </c>
    </row>
    <row r="1185" spans="1:8" x14ac:dyDescent="0.25">
      <c r="A1185" s="86" t="s">
        <v>1294</v>
      </c>
      <c r="B1185" s="86" t="s">
        <v>1310</v>
      </c>
      <c r="C1185" s="86" t="s">
        <v>1308</v>
      </c>
      <c r="D1185" s="86" t="s">
        <v>1311</v>
      </c>
      <c r="E1185" s="86" t="s">
        <v>1298</v>
      </c>
      <c r="F1185" s="108" t="s">
        <v>679</v>
      </c>
      <c r="G1185" s="34">
        <v>0</v>
      </c>
      <c r="H1185" s="34">
        <v>0</v>
      </c>
    </row>
    <row r="1186" spans="1:8" x14ac:dyDescent="0.25">
      <c r="A1186" s="92"/>
      <c r="B1186" s="86"/>
      <c r="C1186" s="86"/>
      <c r="D1186" s="86"/>
      <c r="E1186" s="86"/>
      <c r="F1186" s="108"/>
      <c r="G1186" s="34">
        <v>0</v>
      </c>
      <c r="H1186" s="34">
        <v>0</v>
      </c>
    </row>
    <row r="1187" spans="1:8" x14ac:dyDescent="0.25">
      <c r="A1187" s="92"/>
      <c r="B1187" s="86"/>
      <c r="C1187" s="86"/>
      <c r="D1187" s="86"/>
      <c r="E1187" s="86"/>
      <c r="F1187" s="108"/>
      <c r="G1187" s="35"/>
      <c r="H1187" s="34">
        <v>0</v>
      </c>
    </row>
    <row r="1188" spans="1:8" x14ac:dyDescent="0.25">
      <c r="A1188" s="86" t="s">
        <v>1294</v>
      </c>
      <c r="B1188" s="86" t="s">
        <v>1312</v>
      </c>
      <c r="C1188" s="86" t="s">
        <v>124</v>
      </c>
      <c r="D1188" s="86" t="s">
        <v>1313</v>
      </c>
      <c r="E1188" s="86" t="s">
        <v>1298</v>
      </c>
      <c r="F1188" s="108" t="s">
        <v>1314</v>
      </c>
      <c r="G1188" s="34">
        <v>0</v>
      </c>
      <c r="H1188" s="34">
        <v>0</v>
      </c>
    </row>
    <row r="1189" spans="1:8" x14ac:dyDescent="0.25">
      <c r="A1189" s="92"/>
      <c r="B1189" s="86"/>
      <c r="C1189" s="86"/>
      <c r="D1189" s="86"/>
      <c r="E1189" s="86"/>
      <c r="F1189" s="108"/>
      <c r="G1189" s="34">
        <v>0</v>
      </c>
      <c r="H1189" s="34">
        <v>0</v>
      </c>
    </row>
    <row r="1190" spans="1:8" x14ac:dyDescent="0.25">
      <c r="A1190" s="92"/>
      <c r="B1190" s="86"/>
      <c r="C1190" s="86"/>
      <c r="D1190" s="86"/>
      <c r="E1190" s="86"/>
      <c r="F1190" s="108"/>
      <c r="G1190" s="35"/>
      <c r="H1190" s="34">
        <v>0</v>
      </c>
    </row>
    <row r="1191" spans="1:8" ht="24.95" customHeight="1" x14ac:dyDescent="0.25">
      <c r="A1191" s="86" t="s">
        <v>1294</v>
      </c>
      <c r="B1191" s="86" t="s">
        <v>1315</v>
      </c>
      <c r="C1191" s="86" t="s">
        <v>1316</v>
      </c>
      <c r="D1191" s="86" t="s">
        <v>1317</v>
      </c>
      <c r="E1191" s="86" t="s">
        <v>1298</v>
      </c>
      <c r="F1191" s="108" t="s">
        <v>1271</v>
      </c>
      <c r="G1191" s="34">
        <v>0</v>
      </c>
      <c r="H1191" s="34">
        <v>0</v>
      </c>
    </row>
    <row r="1192" spans="1:8" ht="24.95" customHeight="1" x14ac:dyDescent="0.25">
      <c r="A1192" s="92"/>
      <c r="B1192" s="86"/>
      <c r="C1192" s="86"/>
      <c r="D1192" s="86"/>
      <c r="E1192" s="86"/>
      <c r="F1192" s="108"/>
      <c r="G1192" s="34">
        <v>0</v>
      </c>
      <c r="H1192" s="34">
        <v>0</v>
      </c>
    </row>
    <row r="1193" spans="1:8" ht="24.95" customHeight="1" x14ac:dyDescent="0.25">
      <c r="A1193" s="92"/>
      <c r="B1193" s="86"/>
      <c r="C1193" s="86"/>
      <c r="D1193" s="86"/>
      <c r="E1193" s="86"/>
      <c r="F1193" s="108"/>
      <c r="G1193" s="35"/>
      <c r="H1193" s="34">
        <v>0</v>
      </c>
    </row>
    <row r="1194" spans="1:8" x14ac:dyDescent="0.25">
      <c r="A1194" s="86" t="s">
        <v>1294</v>
      </c>
      <c r="B1194" s="86" t="s">
        <v>1318</v>
      </c>
      <c r="C1194" s="86" t="s">
        <v>395</v>
      </c>
      <c r="D1194" s="86" t="s">
        <v>1319</v>
      </c>
      <c r="E1194" s="86" t="s">
        <v>1298</v>
      </c>
      <c r="F1194" s="108" t="s">
        <v>1320</v>
      </c>
      <c r="G1194" s="34">
        <v>0</v>
      </c>
      <c r="H1194" s="34">
        <v>0</v>
      </c>
    </row>
    <row r="1195" spans="1:8" x14ac:dyDescent="0.25">
      <c r="A1195" s="92"/>
      <c r="B1195" s="86"/>
      <c r="C1195" s="86"/>
      <c r="D1195" s="86"/>
      <c r="E1195" s="86"/>
      <c r="F1195" s="108"/>
      <c r="G1195" s="34">
        <v>0</v>
      </c>
      <c r="H1195" s="34">
        <v>0</v>
      </c>
    </row>
    <row r="1196" spans="1:8" x14ac:dyDescent="0.25">
      <c r="A1196" s="92"/>
      <c r="B1196" s="86"/>
      <c r="C1196" s="86"/>
      <c r="D1196" s="86"/>
      <c r="E1196" s="86"/>
      <c r="F1196" s="108"/>
      <c r="G1196" s="35"/>
      <c r="H1196" s="34">
        <v>0</v>
      </c>
    </row>
    <row r="1197" spans="1:8" ht="24.95" customHeight="1" x14ac:dyDescent="0.25">
      <c r="A1197" s="86" t="s">
        <v>1294</v>
      </c>
      <c r="B1197" s="86" t="s">
        <v>1299</v>
      </c>
      <c r="C1197" s="86" t="s">
        <v>395</v>
      </c>
      <c r="D1197" s="86" t="s">
        <v>1321</v>
      </c>
      <c r="E1197" s="86" t="s">
        <v>1298</v>
      </c>
      <c r="F1197" s="108" t="s">
        <v>1277</v>
      </c>
      <c r="G1197" s="34">
        <v>0</v>
      </c>
      <c r="H1197" s="34">
        <v>0</v>
      </c>
    </row>
    <row r="1198" spans="1:8" ht="24.95" customHeight="1" x14ac:dyDescent="0.25">
      <c r="A1198" s="92"/>
      <c r="B1198" s="86"/>
      <c r="C1198" s="86"/>
      <c r="D1198" s="86"/>
      <c r="E1198" s="86"/>
      <c r="F1198" s="108"/>
      <c r="G1198" s="34">
        <v>0</v>
      </c>
      <c r="H1198" s="34">
        <v>0</v>
      </c>
    </row>
    <row r="1199" spans="1:8" ht="24.95" customHeight="1" x14ac:dyDescent="0.25">
      <c r="A1199" s="92"/>
      <c r="B1199" s="86"/>
      <c r="C1199" s="86"/>
      <c r="D1199" s="86"/>
      <c r="E1199" s="86"/>
      <c r="F1199" s="108"/>
      <c r="G1199" s="35"/>
      <c r="H1199" s="34">
        <v>0</v>
      </c>
    </row>
    <row r="1200" spans="1:8" x14ac:dyDescent="0.25">
      <c r="A1200" s="86" t="s">
        <v>1294</v>
      </c>
      <c r="B1200" s="86" t="s">
        <v>1322</v>
      </c>
      <c r="C1200" s="86" t="s">
        <v>395</v>
      </c>
      <c r="D1200" s="86" t="s">
        <v>1323</v>
      </c>
      <c r="E1200" s="86" t="s">
        <v>1298</v>
      </c>
      <c r="F1200" s="108" t="s">
        <v>1324</v>
      </c>
      <c r="G1200" s="34">
        <v>0</v>
      </c>
      <c r="H1200" s="34">
        <v>0</v>
      </c>
    </row>
    <row r="1201" spans="1:8" x14ac:dyDescent="0.25">
      <c r="A1201" s="92"/>
      <c r="B1201" s="86"/>
      <c r="C1201" s="86"/>
      <c r="D1201" s="86"/>
      <c r="E1201" s="86"/>
      <c r="F1201" s="108"/>
      <c r="G1201" s="34">
        <v>0</v>
      </c>
      <c r="H1201" s="34">
        <v>0</v>
      </c>
    </row>
    <row r="1202" spans="1:8" x14ac:dyDescent="0.25">
      <c r="A1202" s="92"/>
      <c r="B1202" s="86"/>
      <c r="C1202" s="86"/>
      <c r="D1202" s="86"/>
      <c r="E1202" s="86"/>
      <c r="F1202" s="108"/>
      <c r="G1202" s="35"/>
      <c r="H1202" s="34">
        <v>0</v>
      </c>
    </row>
    <row r="1203" spans="1:8" x14ac:dyDescent="0.25">
      <c r="A1203" s="86" t="s">
        <v>1325</v>
      </c>
      <c r="B1203" s="86" t="s">
        <v>295</v>
      </c>
      <c r="C1203" s="86" t="s">
        <v>395</v>
      </c>
      <c r="D1203" s="86" t="s">
        <v>1326</v>
      </c>
      <c r="E1203" s="86" t="s">
        <v>1298</v>
      </c>
      <c r="F1203" s="108" t="s">
        <v>463</v>
      </c>
      <c r="G1203" s="34">
        <v>0</v>
      </c>
      <c r="H1203" s="34">
        <v>0</v>
      </c>
    </row>
    <row r="1204" spans="1:8" x14ac:dyDescent="0.25">
      <c r="A1204" s="92"/>
      <c r="B1204" s="86"/>
      <c r="C1204" s="86"/>
      <c r="D1204" s="86"/>
      <c r="E1204" s="86"/>
      <c r="F1204" s="108"/>
      <c r="G1204" s="34">
        <v>0</v>
      </c>
      <c r="H1204" s="34">
        <v>0</v>
      </c>
    </row>
    <row r="1205" spans="1:8" x14ac:dyDescent="0.25">
      <c r="A1205" s="92"/>
      <c r="B1205" s="86"/>
      <c r="C1205" s="86"/>
      <c r="D1205" s="86"/>
      <c r="E1205" s="86"/>
      <c r="F1205" s="108"/>
      <c r="G1205" s="35"/>
      <c r="H1205" s="34">
        <v>0</v>
      </c>
    </row>
    <row r="1206" spans="1:8" x14ac:dyDescent="0.25">
      <c r="A1206" s="86" t="s">
        <v>1327</v>
      </c>
      <c r="B1206" s="86" t="s">
        <v>1328</v>
      </c>
      <c r="C1206" s="86" t="s">
        <v>57</v>
      </c>
      <c r="D1206" s="86" t="s">
        <v>1329</v>
      </c>
      <c r="E1206" s="86" t="s">
        <v>1528</v>
      </c>
      <c r="F1206" s="86" t="s">
        <v>932</v>
      </c>
      <c r="G1206" s="51">
        <v>0</v>
      </c>
      <c r="H1206" s="52">
        <v>0</v>
      </c>
    </row>
    <row r="1207" spans="1:8" x14ac:dyDescent="0.25">
      <c r="A1207" s="92"/>
      <c r="B1207" s="86"/>
      <c r="C1207" s="92"/>
      <c r="D1207" s="92"/>
      <c r="E1207" s="92"/>
      <c r="F1207" s="92"/>
      <c r="G1207" s="52">
        <v>0</v>
      </c>
      <c r="H1207" s="52">
        <v>0</v>
      </c>
    </row>
    <row r="1208" spans="1:8" x14ac:dyDescent="0.25">
      <c r="A1208" s="92"/>
      <c r="B1208" s="86"/>
      <c r="C1208" s="92"/>
      <c r="D1208" s="92"/>
      <c r="E1208" s="92"/>
      <c r="F1208" s="92"/>
      <c r="G1208" s="35"/>
      <c r="H1208" s="52"/>
    </row>
    <row r="1209" spans="1:8" x14ac:dyDescent="0.25">
      <c r="A1209" s="86" t="s">
        <v>1327</v>
      </c>
      <c r="B1209" s="86" t="s">
        <v>1330</v>
      </c>
      <c r="C1209" s="86" t="s">
        <v>1331</v>
      </c>
      <c r="D1209" s="86" t="s">
        <v>1332</v>
      </c>
      <c r="E1209" s="86" t="s">
        <v>1528</v>
      </c>
      <c r="F1209" s="86" t="s">
        <v>216</v>
      </c>
      <c r="G1209" s="51">
        <v>0</v>
      </c>
      <c r="H1209" s="52">
        <v>0</v>
      </c>
    </row>
    <row r="1210" spans="1:8" x14ac:dyDescent="0.25">
      <c r="A1210" s="92"/>
      <c r="B1210" s="92"/>
      <c r="C1210" s="92"/>
      <c r="D1210" s="92"/>
      <c r="E1210" s="92"/>
      <c r="F1210" s="92"/>
      <c r="G1210" s="52">
        <v>0</v>
      </c>
      <c r="H1210" s="52">
        <v>0</v>
      </c>
    </row>
    <row r="1211" spans="1:8" x14ac:dyDescent="0.25">
      <c r="A1211" s="92"/>
      <c r="B1211" s="92"/>
      <c r="C1211" s="92"/>
      <c r="D1211" s="92"/>
      <c r="E1211" s="92"/>
      <c r="F1211" s="92"/>
      <c r="G1211" s="35"/>
      <c r="H1211" s="52"/>
    </row>
    <row r="1212" spans="1:8" x14ac:dyDescent="0.25">
      <c r="A1212" s="86" t="s">
        <v>1327</v>
      </c>
      <c r="B1212" s="86" t="s">
        <v>1333</v>
      </c>
      <c r="C1212" s="86" t="s">
        <v>57</v>
      </c>
      <c r="D1212" s="86" t="s">
        <v>1334</v>
      </c>
      <c r="E1212" s="86" t="s">
        <v>1528</v>
      </c>
      <c r="F1212" s="94" t="s">
        <v>103</v>
      </c>
      <c r="G1212" s="51">
        <v>0</v>
      </c>
      <c r="H1212" s="52">
        <v>0</v>
      </c>
    </row>
    <row r="1213" spans="1:8" x14ac:dyDescent="0.25">
      <c r="A1213" s="92"/>
      <c r="B1213" s="92"/>
      <c r="C1213" s="92"/>
      <c r="D1213" s="92"/>
      <c r="E1213" s="92"/>
      <c r="F1213" s="92"/>
      <c r="G1213" s="52">
        <v>0</v>
      </c>
      <c r="H1213" s="52">
        <v>0</v>
      </c>
    </row>
    <row r="1214" spans="1:8" x14ac:dyDescent="0.25">
      <c r="A1214" s="92"/>
      <c r="B1214" s="92"/>
      <c r="C1214" s="92"/>
      <c r="D1214" s="92"/>
      <c r="E1214" s="92"/>
      <c r="F1214" s="92"/>
      <c r="G1214" s="35"/>
      <c r="H1214" s="52"/>
    </row>
    <row r="1215" spans="1:8" x14ac:dyDescent="0.25">
      <c r="A1215" s="86" t="s">
        <v>1327</v>
      </c>
      <c r="B1215" s="86" t="s">
        <v>1335</v>
      </c>
      <c r="C1215" s="86" t="s">
        <v>57</v>
      </c>
      <c r="D1215" s="86" t="s">
        <v>1336</v>
      </c>
      <c r="E1215" s="86" t="s">
        <v>1528</v>
      </c>
      <c r="F1215" s="86" t="s">
        <v>143</v>
      </c>
      <c r="G1215" s="51">
        <v>0</v>
      </c>
      <c r="H1215" s="52">
        <v>0</v>
      </c>
    </row>
    <row r="1216" spans="1:8" x14ac:dyDescent="0.25">
      <c r="A1216" s="92"/>
      <c r="B1216" s="92"/>
      <c r="C1216" s="92"/>
      <c r="D1216" s="92"/>
      <c r="E1216" s="92"/>
      <c r="F1216" s="92"/>
      <c r="G1216" s="52">
        <v>0</v>
      </c>
      <c r="H1216" s="52">
        <v>0</v>
      </c>
    </row>
    <row r="1217" spans="1:8" x14ac:dyDescent="0.25">
      <c r="A1217" s="92"/>
      <c r="B1217" s="92"/>
      <c r="C1217" s="92"/>
      <c r="D1217" s="92"/>
      <c r="E1217" s="92"/>
      <c r="F1217" s="92"/>
      <c r="G1217" s="35"/>
      <c r="H1217" s="52"/>
    </row>
    <row r="1218" spans="1:8" x14ac:dyDescent="0.25">
      <c r="A1218" s="86" t="s">
        <v>1327</v>
      </c>
      <c r="B1218" s="86" t="s">
        <v>1337</v>
      </c>
      <c r="C1218" s="86" t="s">
        <v>1338</v>
      </c>
      <c r="D1218" s="86" t="s">
        <v>554</v>
      </c>
      <c r="E1218" s="86" t="s">
        <v>1528</v>
      </c>
      <c r="F1218" s="86" t="s">
        <v>904</v>
      </c>
      <c r="G1218" s="51">
        <v>0</v>
      </c>
      <c r="H1218" s="52">
        <v>0</v>
      </c>
    </row>
    <row r="1219" spans="1:8" x14ac:dyDescent="0.25">
      <c r="A1219" s="92"/>
      <c r="B1219" s="92"/>
      <c r="C1219" s="92"/>
      <c r="D1219" s="92"/>
      <c r="E1219" s="92"/>
      <c r="F1219" s="92"/>
      <c r="G1219" s="52">
        <v>0</v>
      </c>
      <c r="H1219" s="52">
        <v>0</v>
      </c>
    </row>
    <row r="1220" spans="1:8" x14ac:dyDescent="0.25">
      <c r="A1220" s="92"/>
      <c r="B1220" s="92"/>
      <c r="C1220" s="92"/>
      <c r="D1220" s="92"/>
      <c r="E1220" s="92"/>
      <c r="F1220" s="92"/>
      <c r="G1220" s="35"/>
      <c r="H1220" s="52"/>
    </row>
    <row r="1221" spans="1:8" x14ac:dyDescent="0.25">
      <c r="A1221" s="86" t="s">
        <v>1339</v>
      </c>
      <c r="B1221" s="86" t="s">
        <v>1340</v>
      </c>
      <c r="C1221" s="86" t="s">
        <v>1338</v>
      </c>
      <c r="D1221" s="86" t="s">
        <v>554</v>
      </c>
      <c r="E1221" s="86" t="s">
        <v>1528</v>
      </c>
      <c r="F1221" s="86" t="s">
        <v>904</v>
      </c>
      <c r="G1221" s="51">
        <v>0</v>
      </c>
      <c r="H1221" s="52">
        <v>0</v>
      </c>
    </row>
    <row r="1222" spans="1:8" x14ac:dyDescent="0.25">
      <c r="A1222" s="92"/>
      <c r="B1222" s="92"/>
      <c r="C1222" s="92"/>
      <c r="D1222" s="92"/>
      <c r="E1222" s="92"/>
      <c r="F1222" s="92"/>
      <c r="G1222" s="52">
        <v>0</v>
      </c>
      <c r="H1222" s="52">
        <v>0</v>
      </c>
    </row>
    <row r="1223" spans="1:8" x14ac:dyDescent="0.25">
      <c r="A1223" s="92"/>
      <c r="B1223" s="92"/>
      <c r="C1223" s="92"/>
      <c r="D1223" s="92"/>
      <c r="E1223" s="92"/>
      <c r="F1223" s="92"/>
      <c r="G1223" s="35"/>
      <c r="H1223" s="52"/>
    </row>
    <row r="1224" spans="1:8" ht="24.95" customHeight="1" x14ac:dyDescent="0.25">
      <c r="A1224" s="86" t="s">
        <v>1327</v>
      </c>
      <c r="B1224" s="86" t="s">
        <v>1341</v>
      </c>
      <c r="C1224" s="86" t="s">
        <v>1342</v>
      </c>
      <c r="D1224" s="86" t="s">
        <v>434</v>
      </c>
      <c r="E1224" s="86" t="s">
        <v>1528</v>
      </c>
      <c r="F1224" s="86" t="s">
        <v>78</v>
      </c>
      <c r="G1224" s="51">
        <v>0</v>
      </c>
      <c r="H1224" s="52">
        <v>0</v>
      </c>
    </row>
    <row r="1225" spans="1:8" ht="24.95" customHeight="1" x14ac:dyDescent="0.25">
      <c r="A1225" s="92"/>
      <c r="B1225" s="92"/>
      <c r="C1225" s="92"/>
      <c r="D1225" s="92"/>
      <c r="E1225" s="92"/>
      <c r="F1225" s="92"/>
      <c r="G1225" s="52">
        <v>0</v>
      </c>
      <c r="H1225" s="52">
        <v>0</v>
      </c>
    </row>
    <row r="1226" spans="1:8" ht="24.95" customHeight="1" x14ac:dyDescent="0.25">
      <c r="A1226" s="92"/>
      <c r="B1226" s="92"/>
      <c r="C1226" s="92"/>
      <c r="D1226" s="92"/>
      <c r="E1226" s="92"/>
      <c r="F1226" s="92"/>
      <c r="G1226" s="35"/>
      <c r="H1226" s="52"/>
    </row>
    <row r="1227" spans="1:8" x14ac:dyDescent="0.25">
      <c r="A1227" s="86" t="s">
        <v>1327</v>
      </c>
      <c r="B1227" s="86" t="s">
        <v>1343</v>
      </c>
      <c r="C1227" s="86" t="s">
        <v>57</v>
      </c>
      <c r="D1227" s="86" t="s">
        <v>1344</v>
      </c>
      <c r="E1227" s="86" t="s">
        <v>1528</v>
      </c>
      <c r="F1227" s="86" t="s">
        <v>1345</v>
      </c>
      <c r="G1227" s="51">
        <v>0</v>
      </c>
      <c r="H1227" s="52">
        <v>0</v>
      </c>
    </row>
    <row r="1228" spans="1:8" x14ac:dyDescent="0.25">
      <c r="A1228" s="92"/>
      <c r="B1228" s="92"/>
      <c r="C1228" s="92"/>
      <c r="D1228" s="92"/>
      <c r="E1228" s="92"/>
      <c r="F1228" s="92"/>
      <c r="G1228" s="52">
        <v>0</v>
      </c>
      <c r="H1228" s="52">
        <v>0</v>
      </c>
    </row>
    <row r="1229" spans="1:8" x14ac:dyDescent="0.25">
      <c r="A1229" s="92"/>
      <c r="B1229" s="92"/>
      <c r="C1229" s="92"/>
      <c r="D1229" s="92"/>
      <c r="E1229" s="92"/>
      <c r="F1229" s="92"/>
      <c r="G1229" s="35"/>
      <c r="H1229" s="52"/>
    </row>
    <row r="1230" spans="1:8" x14ac:dyDescent="0.25">
      <c r="A1230" s="86" t="s">
        <v>1327</v>
      </c>
      <c r="B1230" s="86" t="s">
        <v>1346</v>
      </c>
      <c r="C1230" s="86" t="s">
        <v>57</v>
      </c>
      <c r="D1230" s="86" t="s">
        <v>1347</v>
      </c>
      <c r="E1230" s="86" t="s">
        <v>1528</v>
      </c>
      <c r="F1230" s="86" t="s">
        <v>340</v>
      </c>
      <c r="G1230" s="51">
        <v>0</v>
      </c>
      <c r="H1230" s="52">
        <v>0</v>
      </c>
    </row>
    <row r="1231" spans="1:8" x14ac:dyDescent="0.25">
      <c r="A1231" s="86"/>
      <c r="B1231" s="86"/>
      <c r="C1231" s="86"/>
      <c r="D1231" s="86"/>
      <c r="E1231" s="92"/>
      <c r="F1231" s="86"/>
      <c r="G1231" s="52">
        <v>0</v>
      </c>
      <c r="H1231" s="52">
        <v>0</v>
      </c>
    </row>
    <row r="1232" spans="1:8" x14ac:dyDescent="0.25">
      <c r="A1232" s="86"/>
      <c r="B1232" s="86"/>
      <c r="C1232" s="86"/>
      <c r="D1232" s="86"/>
      <c r="E1232" s="92"/>
      <c r="F1232" s="86"/>
      <c r="G1232" s="35"/>
      <c r="H1232" s="52"/>
    </row>
    <row r="1233" spans="1:8" x14ac:dyDescent="0.25">
      <c r="A1233" s="86" t="s">
        <v>1348</v>
      </c>
      <c r="B1233" s="86" t="s">
        <v>1349</v>
      </c>
      <c r="C1233" s="86" t="s">
        <v>1350</v>
      </c>
      <c r="D1233" s="86" t="s">
        <v>1351</v>
      </c>
      <c r="E1233" s="86" t="s">
        <v>1528</v>
      </c>
      <c r="F1233" s="86" t="s">
        <v>571</v>
      </c>
      <c r="G1233" s="51">
        <v>0</v>
      </c>
      <c r="H1233" s="52">
        <v>0</v>
      </c>
    </row>
    <row r="1234" spans="1:8" x14ac:dyDescent="0.25">
      <c r="A1234" s="86"/>
      <c r="B1234" s="86"/>
      <c r="C1234" s="86"/>
      <c r="D1234" s="86"/>
      <c r="E1234" s="92"/>
      <c r="F1234" s="86"/>
      <c r="G1234" s="52">
        <v>0</v>
      </c>
      <c r="H1234" s="52">
        <v>0</v>
      </c>
    </row>
    <row r="1235" spans="1:8" x14ac:dyDescent="0.25">
      <c r="A1235" s="86"/>
      <c r="B1235" s="86"/>
      <c r="C1235" s="86"/>
      <c r="D1235" s="86"/>
      <c r="E1235" s="92"/>
      <c r="F1235" s="86"/>
      <c r="G1235" s="35"/>
      <c r="H1235" s="52"/>
    </row>
    <row r="1236" spans="1:8" x14ac:dyDescent="0.25">
      <c r="A1236" s="86" t="s">
        <v>1352</v>
      </c>
      <c r="B1236" s="86" t="s">
        <v>1353</v>
      </c>
      <c r="C1236" s="86" t="s">
        <v>147</v>
      </c>
      <c r="D1236" s="86" t="s">
        <v>148</v>
      </c>
      <c r="E1236" s="86" t="s">
        <v>1529</v>
      </c>
      <c r="F1236" s="86" t="s">
        <v>1354</v>
      </c>
      <c r="G1236" s="53">
        <v>0</v>
      </c>
      <c r="H1236" s="53">
        <v>0</v>
      </c>
    </row>
    <row r="1237" spans="1:8" x14ac:dyDescent="0.25">
      <c r="A1237" s="86"/>
      <c r="B1237" s="86"/>
      <c r="C1237" s="86"/>
      <c r="D1237" s="86"/>
      <c r="E1237" s="86"/>
      <c r="F1237" s="86"/>
      <c r="G1237" s="53"/>
      <c r="H1237" s="53">
        <v>0</v>
      </c>
    </row>
    <row r="1238" spans="1:8" x14ac:dyDescent="0.25">
      <c r="A1238" s="86"/>
      <c r="B1238" s="86"/>
      <c r="C1238" s="86"/>
      <c r="D1238" s="86"/>
      <c r="E1238" s="86"/>
      <c r="F1238" s="86"/>
      <c r="G1238" s="53"/>
      <c r="H1238" s="53">
        <v>0</v>
      </c>
    </row>
    <row r="1239" spans="1:8" x14ac:dyDescent="0.25">
      <c r="A1239" s="86" t="s">
        <v>1355</v>
      </c>
      <c r="B1239" s="86" t="s">
        <v>643</v>
      </c>
      <c r="C1239" s="86" t="s">
        <v>147</v>
      </c>
      <c r="D1239" s="86" t="s">
        <v>148</v>
      </c>
      <c r="E1239" s="86" t="s">
        <v>1529</v>
      </c>
      <c r="F1239" s="86" t="s">
        <v>157</v>
      </c>
      <c r="G1239" s="53">
        <v>4500</v>
      </c>
      <c r="H1239" s="53">
        <v>8066</v>
      </c>
    </row>
    <row r="1240" spans="1:8" x14ac:dyDescent="0.25">
      <c r="A1240" s="86"/>
      <c r="B1240" s="86"/>
      <c r="C1240" s="86"/>
      <c r="D1240" s="86"/>
      <c r="E1240" s="86"/>
      <c r="F1240" s="86"/>
      <c r="G1240" s="53">
        <v>854</v>
      </c>
      <c r="H1240" s="53">
        <v>0</v>
      </c>
    </row>
    <row r="1241" spans="1:8" x14ac:dyDescent="0.25">
      <c r="A1241" s="86"/>
      <c r="B1241" s="86"/>
      <c r="C1241" s="86"/>
      <c r="D1241" s="86"/>
      <c r="E1241" s="86"/>
      <c r="F1241" s="86"/>
      <c r="G1241" s="53"/>
      <c r="H1241" s="53">
        <v>0</v>
      </c>
    </row>
    <row r="1242" spans="1:8" x14ac:dyDescent="0.25">
      <c r="A1242" s="86" t="s">
        <v>1352</v>
      </c>
      <c r="B1242" s="86" t="s">
        <v>1356</v>
      </c>
      <c r="C1242" s="86" t="s">
        <v>147</v>
      </c>
      <c r="D1242" s="86" t="s">
        <v>148</v>
      </c>
      <c r="E1242" s="86" t="s">
        <v>1529</v>
      </c>
      <c r="F1242" s="86" t="s">
        <v>152</v>
      </c>
      <c r="G1242" s="53">
        <v>0</v>
      </c>
      <c r="H1242" s="53">
        <v>0</v>
      </c>
    </row>
    <row r="1243" spans="1:8" x14ac:dyDescent="0.25">
      <c r="A1243" s="86"/>
      <c r="B1243" s="86"/>
      <c r="C1243" s="86"/>
      <c r="D1243" s="86"/>
      <c r="E1243" s="86"/>
      <c r="F1243" s="86"/>
      <c r="G1243" s="53"/>
      <c r="H1243" s="53">
        <v>0</v>
      </c>
    </row>
    <row r="1244" spans="1:8" x14ac:dyDescent="0.25">
      <c r="A1244" s="86"/>
      <c r="B1244" s="86"/>
      <c r="C1244" s="86"/>
      <c r="D1244" s="86"/>
      <c r="E1244" s="86"/>
      <c r="F1244" s="86"/>
      <c r="G1244" s="53"/>
      <c r="H1244" s="53">
        <v>0</v>
      </c>
    </row>
    <row r="1245" spans="1:8" x14ac:dyDescent="0.25">
      <c r="A1245" s="86" t="s">
        <v>1352</v>
      </c>
      <c r="B1245" s="86" t="s">
        <v>1357</v>
      </c>
      <c r="C1245" s="86" t="s">
        <v>147</v>
      </c>
      <c r="D1245" s="86" t="s">
        <v>148</v>
      </c>
      <c r="E1245" s="86" t="s">
        <v>1529</v>
      </c>
      <c r="F1245" s="86" t="s">
        <v>162</v>
      </c>
      <c r="G1245" s="53">
        <v>0</v>
      </c>
      <c r="H1245" s="53">
        <v>0</v>
      </c>
    </row>
    <row r="1246" spans="1:8" x14ac:dyDescent="0.25">
      <c r="A1246" s="86"/>
      <c r="B1246" s="86"/>
      <c r="C1246" s="86"/>
      <c r="D1246" s="86"/>
      <c r="E1246" s="86"/>
      <c r="F1246" s="86"/>
      <c r="G1246" s="20"/>
      <c r="H1246" s="53">
        <v>0</v>
      </c>
    </row>
    <row r="1247" spans="1:8" x14ac:dyDescent="0.25">
      <c r="A1247" s="86"/>
      <c r="B1247" s="86"/>
      <c r="C1247" s="86"/>
      <c r="D1247" s="86"/>
      <c r="E1247" s="86"/>
      <c r="F1247" s="86"/>
      <c r="G1247" s="53"/>
      <c r="H1247" s="53">
        <v>0</v>
      </c>
    </row>
    <row r="1248" spans="1:8" x14ac:dyDescent="0.25">
      <c r="A1248" s="84" t="s">
        <v>1358</v>
      </c>
      <c r="B1248" s="85" t="s">
        <v>1359</v>
      </c>
      <c r="C1248" s="85" t="s">
        <v>57</v>
      </c>
      <c r="D1248" s="85" t="s">
        <v>752</v>
      </c>
      <c r="E1248" s="85" t="s">
        <v>1530</v>
      </c>
      <c r="F1248" s="85" t="s">
        <v>1354</v>
      </c>
      <c r="G1248" s="54">
        <v>2000</v>
      </c>
      <c r="H1248" s="54">
        <v>0</v>
      </c>
    </row>
    <row r="1249" spans="1:8" x14ac:dyDescent="0.25">
      <c r="A1249" s="84"/>
      <c r="B1249" s="85"/>
      <c r="C1249" s="85"/>
      <c r="D1249" s="85"/>
      <c r="E1249" s="85"/>
      <c r="F1249" s="85"/>
      <c r="G1249" s="54">
        <v>0</v>
      </c>
      <c r="H1249" s="54">
        <v>2783.65</v>
      </c>
    </row>
    <row r="1250" spans="1:8" x14ac:dyDescent="0.25">
      <c r="A1250" s="84"/>
      <c r="B1250" s="85"/>
      <c r="C1250" s="85"/>
      <c r="D1250" s="85"/>
      <c r="E1250" s="85"/>
      <c r="F1250" s="85"/>
      <c r="G1250" s="54"/>
      <c r="H1250" s="54">
        <v>0</v>
      </c>
    </row>
    <row r="1251" spans="1:8" x14ac:dyDescent="0.25">
      <c r="A1251" s="84" t="s">
        <v>1360</v>
      </c>
      <c r="B1251" s="85" t="s">
        <v>1361</v>
      </c>
      <c r="C1251" s="85" t="s">
        <v>57</v>
      </c>
      <c r="D1251" s="85" t="s">
        <v>411</v>
      </c>
      <c r="E1251" s="85" t="s">
        <v>1530</v>
      </c>
      <c r="F1251" s="85" t="s">
        <v>152</v>
      </c>
      <c r="G1251" s="54">
        <v>1571</v>
      </c>
      <c r="H1251" s="54">
        <v>0</v>
      </c>
    </row>
    <row r="1252" spans="1:8" x14ac:dyDescent="0.25">
      <c r="A1252" s="84"/>
      <c r="B1252" s="85"/>
      <c r="C1252" s="85"/>
      <c r="D1252" s="85"/>
      <c r="E1252" s="85"/>
      <c r="F1252" s="85"/>
      <c r="G1252" s="54">
        <v>686</v>
      </c>
      <c r="H1252" s="54">
        <v>577</v>
      </c>
    </row>
    <row r="1253" spans="1:8" x14ac:dyDescent="0.25">
      <c r="A1253" s="84"/>
      <c r="B1253" s="85"/>
      <c r="C1253" s="85"/>
      <c r="D1253" s="85"/>
      <c r="E1253" s="85"/>
      <c r="F1253" s="85"/>
      <c r="G1253" s="54"/>
      <c r="H1253" s="54">
        <v>0</v>
      </c>
    </row>
    <row r="1254" spans="1:8" x14ac:dyDescent="0.25">
      <c r="A1254" s="85" t="s">
        <v>1362</v>
      </c>
      <c r="B1254" s="85" t="s">
        <v>976</v>
      </c>
      <c r="C1254" s="85" t="s">
        <v>57</v>
      </c>
      <c r="D1254" s="85" t="s">
        <v>69</v>
      </c>
      <c r="E1254" s="85" t="s">
        <v>1530</v>
      </c>
      <c r="F1254" s="85" t="s">
        <v>157</v>
      </c>
      <c r="G1254" s="54">
        <v>1326</v>
      </c>
      <c r="H1254" s="54">
        <v>0</v>
      </c>
    </row>
    <row r="1255" spans="1:8" x14ac:dyDescent="0.25">
      <c r="A1255" s="85"/>
      <c r="B1255" s="85"/>
      <c r="C1255" s="85"/>
      <c r="D1255" s="85"/>
      <c r="E1255" s="85"/>
      <c r="F1255" s="85"/>
      <c r="G1255" s="54">
        <v>0</v>
      </c>
      <c r="H1255" s="54">
        <v>577.03</v>
      </c>
    </row>
    <row r="1256" spans="1:8" x14ac:dyDescent="0.25">
      <c r="A1256" s="85"/>
      <c r="B1256" s="85"/>
      <c r="C1256" s="85"/>
      <c r="D1256" s="85"/>
      <c r="E1256" s="85"/>
      <c r="F1256" s="85"/>
      <c r="G1256" s="54"/>
      <c r="H1256" s="54">
        <v>0</v>
      </c>
    </row>
    <row r="1257" spans="1:8" x14ac:dyDescent="0.25">
      <c r="A1257" s="84" t="s">
        <v>1363</v>
      </c>
      <c r="B1257" s="85" t="s">
        <v>1364</v>
      </c>
      <c r="C1257" s="85" t="s">
        <v>1365</v>
      </c>
      <c r="D1257" s="85" t="s">
        <v>630</v>
      </c>
      <c r="E1257" s="85" t="s">
        <v>1530</v>
      </c>
      <c r="F1257" s="85" t="s">
        <v>216</v>
      </c>
      <c r="G1257" s="54">
        <v>1795</v>
      </c>
      <c r="H1257" s="54">
        <v>0</v>
      </c>
    </row>
    <row r="1258" spans="1:8" x14ac:dyDescent="0.25">
      <c r="A1258" s="84"/>
      <c r="B1258" s="85"/>
      <c r="C1258" s="85"/>
      <c r="D1258" s="85"/>
      <c r="E1258" s="85"/>
      <c r="F1258" s="85"/>
      <c r="G1258" s="54">
        <v>900</v>
      </c>
      <c r="H1258" s="54">
        <v>480.05</v>
      </c>
    </row>
    <row r="1259" spans="1:8" x14ac:dyDescent="0.25">
      <c r="A1259" s="84"/>
      <c r="B1259" s="85"/>
      <c r="C1259" s="85"/>
      <c r="D1259" s="85"/>
      <c r="E1259" s="85"/>
      <c r="F1259" s="85"/>
      <c r="G1259" s="54"/>
      <c r="H1259" s="54">
        <v>0</v>
      </c>
    </row>
    <row r="1260" spans="1:8" x14ac:dyDescent="0.25">
      <c r="A1260" s="84" t="s">
        <v>1366</v>
      </c>
      <c r="B1260" s="85" t="s">
        <v>1367</v>
      </c>
      <c r="C1260" s="85" t="s">
        <v>1368</v>
      </c>
      <c r="D1260" s="85" t="s">
        <v>630</v>
      </c>
      <c r="E1260" s="85" t="s">
        <v>1530</v>
      </c>
      <c r="F1260" s="85" t="s">
        <v>78</v>
      </c>
      <c r="G1260" s="54">
        <v>0</v>
      </c>
      <c r="H1260" s="54">
        <v>0</v>
      </c>
    </row>
    <row r="1261" spans="1:8" x14ac:dyDescent="0.25">
      <c r="A1261" s="84"/>
      <c r="B1261" s="85"/>
      <c r="C1261" s="85"/>
      <c r="D1261" s="85"/>
      <c r="E1261" s="85"/>
      <c r="F1261" s="85"/>
      <c r="G1261" s="54">
        <v>0</v>
      </c>
      <c r="H1261" s="54">
        <v>0</v>
      </c>
    </row>
    <row r="1262" spans="1:8" x14ac:dyDescent="0.25">
      <c r="A1262" s="84"/>
      <c r="B1262" s="85"/>
      <c r="C1262" s="85"/>
      <c r="D1262" s="85"/>
      <c r="E1262" s="85"/>
      <c r="F1262" s="85"/>
      <c r="G1262" s="54"/>
      <c r="H1262" s="54">
        <v>0</v>
      </c>
    </row>
    <row r="1263" spans="1:8" x14ac:dyDescent="0.25">
      <c r="A1263" s="86" t="s">
        <v>1369</v>
      </c>
      <c r="B1263" s="86" t="s">
        <v>1370</v>
      </c>
      <c r="C1263" s="85" t="s">
        <v>1368</v>
      </c>
      <c r="D1263" s="85" t="s">
        <v>630</v>
      </c>
      <c r="E1263" s="85" t="s">
        <v>1530</v>
      </c>
      <c r="F1263" s="85" t="s">
        <v>78</v>
      </c>
      <c r="G1263" s="54">
        <v>0</v>
      </c>
      <c r="H1263" s="54">
        <v>0</v>
      </c>
    </row>
    <row r="1264" spans="1:8" x14ac:dyDescent="0.25">
      <c r="A1264" s="86"/>
      <c r="B1264" s="86"/>
      <c r="C1264" s="85"/>
      <c r="D1264" s="85"/>
      <c r="E1264" s="85"/>
      <c r="F1264" s="85"/>
      <c r="G1264" s="54">
        <v>0</v>
      </c>
      <c r="H1264" s="54">
        <v>0</v>
      </c>
    </row>
    <row r="1265" spans="1:8" x14ac:dyDescent="0.25">
      <c r="A1265" s="86"/>
      <c r="B1265" s="86"/>
      <c r="C1265" s="85"/>
      <c r="D1265" s="85"/>
      <c r="E1265" s="85"/>
      <c r="F1265" s="85"/>
      <c r="G1265" s="54"/>
      <c r="H1265" s="54">
        <v>0</v>
      </c>
    </row>
    <row r="1266" spans="1:8" x14ac:dyDescent="0.25">
      <c r="A1266" s="84" t="s">
        <v>1371</v>
      </c>
      <c r="B1266" s="85" t="s">
        <v>1372</v>
      </c>
      <c r="C1266" s="85" t="s">
        <v>1368</v>
      </c>
      <c r="D1266" s="85" t="s">
        <v>630</v>
      </c>
      <c r="E1266" s="85" t="s">
        <v>1530</v>
      </c>
      <c r="F1266" s="85" t="s">
        <v>78</v>
      </c>
      <c r="G1266" s="54">
        <v>0</v>
      </c>
      <c r="H1266" s="54">
        <v>0</v>
      </c>
    </row>
    <row r="1267" spans="1:8" x14ac:dyDescent="0.25">
      <c r="A1267" s="84"/>
      <c r="B1267" s="85"/>
      <c r="C1267" s="85"/>
      <c r="D1267" s="85"/>
      <c r="E1267" s="85"/>
      <c r="F1267" s="85"/>
      <c r="G1267" s="54">
        <v>242</v>
      </c>
      <c r="H1267" s="54">
        <v>534.83000000000004</v>
      </c>
    </row>
    <row r="1268" spans="1:8" x14ac:dyDescent="0.25">
      <c r="A1268" s="84"/>
      <c r="B1268" s="85"/>
      <c r="C1268" s="85"/>
      <c r="D1268" s="85"/>
      <c r="E1268" s="85"/>
      <c r="F1268" s="85"/>
      <c r="G1268" s="54"/>
      <c r="H1268" s="54">
        <v>0</v>
      </c>
    </row>
    <row r="1269" spans="1:8" ht="24.95" customHeight="1" x14ac:dyDescent="0.25">
      <c r="A1269" s="84" t="s">
        <v>1373</v>
      </c>
      <c r="B1269" s="85" t="s">
        <v>1374</v>
      </c>
      <c r="C1269" s="85" t="s">
        <v>1375</v>
      </c>
      <c r="D1269" s="85" t="s">
        <v>1375</v>
      </c>
      <c r="E1269" s="85" t="s">
        <v>1530</v>
      </c>
      <c r="F1269" s="85" t="s">
        <v>1128</v>
      </c>
      <c r="G1269" s="54">
        <v>2000</v>
      </c>
      <c r="H1269" s="54">
        <v>0</v>
      </c>
    </row>
    <row r="1270" spans="1:8" ht="24.95" customHeight="1" x14ac:dyDescent="0.25">
      <c r="A1270" s="84"/>
      <c r="B1270" s="85"/>
      <c r="C1270" s="85"/>
      <c r="D1270" s="85"/>
      <c r="E1270" s="85"/>
      <c r="F1270" s="85"/>
      <c r="G1270" s="54">
        <v>363</v>
      </c>
      <c r="H1270" s="54">
        <v>297</v>
      </c>
    </row>
    <row r="1271" spans="1:8" ht="24.95" customHeight="1" x14ac:dyDescent="0.25">
      <c r="A1271" s="84"/>
      <c r="B1271" s="85"/>
      <c r="C1271" s="85"/>
      <c r="D1271" s="85"/>
      <c r="E1271" s="85"/>
      <c r="F1271" s="85"/>
      <c r="G1271" s="54"/>
      <c r="H1271" s="54">
        <v>70</v>
      </c>
    </row>
    <row r="1272" spans="1:8" x14ac:dyDescent="0.25">
      <c r="A1272" s="84" t="s">
        <v>1376</v>
      </c>
      <c r="B1272" s="85" t="s">
        <v>1377</v>
      </c>
      <c r="C1272" s="85" t="s">
        <v>1378</v>
      </c>
      <c r="D1272" s="85" t="s">
        <v>1379</v>
      </c>
      <c r="E1272" s="85" t="s">
        <v>1530</v>
      </c>
      <c r="F1272" s="85" t="s">
        <v>1354</v>
      </c>
      <c r="G1272" s="54">
        <v>1480</v>
      </c>
      <c r="H1272" s="54">
        <v>0</v>
      </c>
    </row>
    <row r="1273" spans="1:8" x14ac:dyDescent="0.25">
      <c r="A1273" s="84"/>
      <c r="B1273" s="85"/>
      <c r="C1273" s="85"/>
      <c r="D1273" s="85"/>
      <c r="E1273" s="85"/>
      <c r="F1273" s="85"/>
      <c r="G1273" s="54">
        <v>0</v>
      </c>
      <c r="H1273" s="54">
        <v>600.03</v>
      </c>
    </row>
    <row r="1274" spans="1:8" x14ac:dyDescent="0.25">
      <c r="A1274" s="84"/>
      <c r="B1274" s="85"/>
      <c r="C1274" s="85"/>
      <c r="D1274" s="85"/>
      <c r="E1274" s="85"/>
      <c r="F1274" s="85"/>
      <c r="G1274" s="54"/>
      <c r="H1274" s="54">
        <v>0</v>
      </c>
    </row>
    <row r="1275" spans="1:8" x14ac:dyDescent="0.25">
      <c r="A1275" s="84" t="s">
        <v>1380</v>
      </c>
      <c r="B1275" s="85" t="s">
        <v>1381</v>
      </c>
      <c r="C1275" s="85" t="s">
        <v>1382</v>
      </c>
      <c r="D1275" s="85" t="s">
        <v>1383</v>
      </c>
      <c r="E1275" s="85" t="s">
        <v>1530</v>
      </c>
      <c r="F1275" s="85" t="s">
        <v>357</v>
      </c>
      <c r="G1275" s="54">
        <v>0</v>
      </c>
      <c r="H1275" s="54">
        <v>0</v>
      </c>
    </row>
    <row r="1276" spans="1:8" x14ac:dyDescent="0.25">
      <c r="A1276" s="84"/>
      <c r="B1276" s="85"/>
      <c r="C1276" s="85"/>
      <c r="D1276" s="85"/>
      <c r="E1276" s="85"/>
      <c r="F1276" s="85"/>
      <c r="G1276" s="54">
        <v>0</v>
      </c>
      <c r="H1276" s="54">
        <v>0</v>
      </c>
    </row>
    <row r="1277" spans="1:8" x14ac:dyDescent="0.25">
      <c r="A1277" s="84"/>
      <c r="B1277" s="85"/>
      <c r="C1277" s="85"/>
      <c r="D1277" s="85"/>
      <c r="E1277" s="85"/>
      <c r="F1277" s="85"/>
      <c r="G1277" s="54"/>
      <c r="H1277" s="54">
        <v>0</v>
      </c>
    </row>
    <row r="1278" spans="1:8" x14ac:dyDescent="0.25">
      <c r="A1278" s="84" t="s">
        <v>1384</v>
      </c>
      <c r="B1278" s="85" t="s">
        <v>1385</v>
      </c>
      <c r="C1278" s="85" t="s">
        <v>1386</v>
      </c>
      <c r="D1278" s="85" t="s">
        <v>1387</v>
      </c>
      <c r="E1278" s="85" t="s">
        <v>1530</v>
      </c>
      <c r="F1278" s="85" t="s">
        <v>162</v>
      </c>
      <c r="G1278" s="54">
        <v>2000</v>
      </c>
      <c r="H1278" s="54">
        <v>0</v>
      </c>
    </row>
    <row r="1279" spans="1:8" x14ac:dyDescent="0.25">
      <c r="A1279" s="84"/>
      <c r="B1279" s="85"/>
      <c r="C1279" s="85"/>
      <c r="D1279" s="85"/>
      <c r="E1279" s="85"/>
      <c r="F1279" s="85"/>
      <c r="G1279" s="54">
        <v>394</v>
      </c>
      <c r="H1279" s="54">
        <v>658</v>
      </c>
    </row>
    <row r="1280" spans="1:8" x14ac:dyDescent="0.25">
      <c r="A1280" s="84"/>
      <c r="B1280" s="85"/>
      <c r="C1280" s="85"/>
      <c r="D1280" s="85"/>
      <c r="E1280" s="85"/>
      <c r="F1280" s="85"/>
      <c r="G1280" s="54"/>
      <c r="H1280" s="54">
        <v>0</v>
      </c>
    </row>
    <row r="1281" spans="1:8" ht="14.25" customHeight="1" x14ac:dyDescent="0.25">
      <c r="A1281" s="84" t="s">
        <v>1388</v>
      </c>
      <c r="B1281" s="84" t="s">
        <v>1389</v>
      </c>
      <c r="C1281" s="84" t="s">
        <v>190</v>
      </c>
      <c r="D1281" s="84" t="s">
        <v>234</v>
      </c>
      <c r="E1281" s="84" t="s">
        <v>1390</v>
      </c>
      <c r="F1281" s="93" t="s">
        <v>1320</v>
      </c>
      <c r="G1281" s="55">
        <v>1450</v>
      </c>
      <c r="H1281" s="63">
        <v>0</v>
      </c>
    </row>
    <row r="1282" spans="1:8" x14ac:dyDescent="0.25">
      <c r="A1282" s="84"/>
      <c r="B1282" s="84"/>
      <c r="C1282" s="84"/>
      <c r="D1282" s="84"/>
      <c r="E1282" s="84"/>
      <c r="F1282" s="93"/>
      <c r="G1282" s="55">
        <f>960.5+1000</f>
        <v>1960.5</v>
      </c>
      <c r="H1282" s="63"/>
    </row>
    <row r="1283" spans="1:8" ht="14.25" customHeight="1" x14ac:dyDescent="0.25">
      <c r="A1283" s="84" t="s">
        <v>1391</v>
      </c>
      <c r="B1283" s="84" t="s">
        <v>1392</v>
      </c>
      <c r="C1283" s="84" t="s">
        <v>190</v>
      </c>
      <c r="D1283" s="84" t="s">
        <v>234</v>
      </c>
      <c r="E1283" s="84"/>
      <c r="F1283" s="93" t="s">
        <v>1245</v>
      </c>
      <c r="G1283" s="55">
        <v>2900</v>
      </c>
      <c r="H1283" s="63">
        <v>0</v>
      </c>
    </row>
    <row r="1284" spans="1:8" x14ac:dyDescent="0.25">
      <c r="A1284" s="84"/>
      <c r="B1284" s="84"/>
      <c r="C1284" s="84"/>
      <c r="D1284" s="84"/>
      <c r="E1284" s="84"/>
      <c r="F1284" s="93"/>
      <c r="G1284" s="55">
        <f>1000+1000</f>
        <v>2000</v>
      </c>
      <c r="H1284" s="63"/>
    </row>
    <row r="1285" spans="1:8" ht="14.25" customHeight="1" x14ac:dyDescent="0.25">
      <c r="A1285" s="84" t="s">
        <v>1393</v>
      </c>
      <c r="B1285" s="84" t="s">
        <v>196</v>
      </c>
      <c r="C1285" s="84" t="s">
        <v>190</v>
      </c>
      <c r="D1285" s="84" t="s">
        <v>234</v>
      </c>
      <c r="E1285" s="84"/>
      <c r="F1285" s="84" t="s">
        <v>1662</v>
      </c>
      <c r="G1285" s="55">
        <v>1450</v>
      </c>
      <c r="H1285" s="63">
        <v>0</v>
      </c>
    </row>
    <row r="1286" spans="1:8" x14ac:dyDescent="0.25">
      <c r="A1286" s="84"/>
      <c r="B1286" s="84"/>
      <c r="C1286" s="84"/>
      <c r="D1286" s="84"/>
      <c r="E1286" s="84"/>
      <c r="F1286" s="84"/>
      <c r="G1286" s="55">
        <f>1000+860</f>
        <v>1860</v>
      </c>
      <c r="H1286" s="63">
        <v>0</v>
      </c>
    </row>
    <row r="1287" spans="1:8" ht="14.25" customHeight="1" x14ac:dyDescent="0.25">
      <c r="A1287" s="84" t="s">
        <v>1394</v>
      </c>
      <c r="B1287" s="84" t="s">
        <v>1395</v>
      </c>
      <c r="C1287" s="84" t="s">
        <v>190</v>
      </c>
      <c r="D1287" s="84" t="s">
        <v>234</v>
      </c>
      <c r="E1287" s="84"/>
      <c r="F1287" s="84" t="s">
        <v>1663</v>
      </c>
      <c r="G1287" s="55">
        <v>1450</v>
      </c>
      <c r="H1287" s="63">
        <v>0</v>
      </c>
    </row>
    <row r="1288" spans="1:8" x14ac:dyDescent="0.25">
      <c r="A1288" s="84"/>
      <c r="B1288" s="84"/>
      <c r="C1288" s="84"/>
      <c r="D1288" s="84"/>
      <c r="E1288" s="84"/>
      <c r="F1288" s="84"/>
      <c r="G1288" s="55">
        <f>1000+1000</f>
        <v>2000</v>
      </c>
      <c r="H1288" s="63">
        <v>0</v>
      </c>
    </row>
    <row r="1289" spans="1:8" x14ac:dyDescent="0.25">
      <c r="A1289" s="84" t="s">
        <v>1396</v>
      </c>
      <c r="B1289" s="84" t="s">
        <v>1397</v>
      </c>
      <c r="C1289" s="84" t="s">
        <v>553</v>
      </c>
      <c r="D1289" s="84" t="s">
        <v>1659</v>
      </c>
      <c r="E1289" s="84"/>
      <c r="F1289" s="84" t="s">
        <v>1642</v>
      </c>
      <c r="G1289" s="55">
        <v>0</v>
      </c>
      <c r="H1289" s="63">
        <v>0</v>
      </c>
    </row>
    <row r="1290" spans="1:8" x14ac:dyDescent="0.25">
      <c r="A1290" s="84"/>
      <c r="B1290" s="84"/>
      <c r="C1290" s="84"/>
      <c r="D1290" s="84"/>
      <c r="E1290" s="84"/>
      <c r="F1290" s="84"/>
      <c r="G1290" s="55">
        <v>1000</v>
      </c>
      <c r="H1290" s="63"/>
    </row>
    <row r="1291" spans="1:8" x14ac:dyDescent="0.25">
      <c r="A1291" s="84" t="s">
        <v>1398</v>
      </c>
      <c r="B1291" s="84" t="s">
        <v>1399</v>
      </c>
      <c r="C1291" s="84" t="s">
        <v>553</v>
      </c>
      <c r="D1291" s="84" t="s">
        <v>1659</v>
      </c>
      <c r="E1291" s="84"/>
      <c r="F1291" s="84" t="s">
        <v>1642</v>
      </c>
      <c r="G1291" s="55">
        <v>0</v>
      </c>
      <c r="H1291" s="63">
        <v>0</v>
      </c>
    </row>
    <row r="1292" spans="1:8" x14ac:dyDescent="0.25">
      <c r="A1292" s="84"/>
      <c r="B1292" s="84"/>
      <c r="C1292" s="84"/>
      <c r="D1292" s="84"/>
      <c r="E1292" s="84"/>
      <c r="F1292" s="84"/>
      <c r="G1292" s="55">
        <v>1000</v>
      </c>
      <c r="H1292" s="63">
        <v>0</v>
      </c>
    </row>
    <row r="1293" spans="1:8" x14ac:dyDescent="0.25">
      <c r="A1293" s="84" t="s">
        <v>1400</v>
      </c>
      <c r="B1293" s="84" t="s">
        <v>1401</v>
      </c>
      <c r="C1293" s="84" t="s">
        <v>553</v>
      </c>
      <c r="D1293" s="84" t="s">
        <v>1659</v>
      </c>
      <c r="E1293" s="84"/>
      <c r="F1293" s="84" t="s">
        <v>1642</v>
      </c>
      <c r="G1293" s="55">
        <v>1450</v>
      </c>
      <c r="H1293" s="63">
        <v>0</v>
      </c>
    </row>
    <row r="1294" spans="1:8" x14ac:dyDescent="0.25">
      <c r="A1294" s="84"/>
      <c r="B1294" s="84"/>
      <c r="C1294" s="84"/>
      <c r="D1294" s="84"/>
      <c r="E1294" s="84"/>
      <c r="F1294" s="84"/>
      <c r="G1294" s="55">
        <v>1000</v>
      </c>
      <c r="H1294" s="63">
        <v>0</v>
      </c>
    </row>
    <row r="1295" spans="1:8" ht="14.25" customHeight="1" x14ac:dyDescent="0.25">
      <c r="A1295" s="84" t="s">
        <v>1402</v>
      </c>
      <c r="B1295" s="84" t="s">
        <v>1403</v>
      </c>
      <c r="C1295" s="84" t="s">
        <v>1658</v>
      </c>
      <c r="D1295" s="84" t="s">
        <v>1660</v>
      </c>
      <c r="E1295" s="84"/>
      <c r="F1295" s="84" t="s">
        <v>1664</v>
      </c>
      <c r="G1295" s="55">
        <v>1450</v>
      </c>
      <c r="H1295" s="63">
        <v>0</v>
      </c>
    </row>
    <row r="1296" spans="1:8" x14ac:dyDescent="0.25">
      <c r="A1296" s="84"/>
      <c r="B1296" s="84"/>
      <c r="C1296" s="84"/>
      <c r="D1296" s="84"/>
      <c r="E1296" s="84"/>
      <c r="F1296" s="84"/>
      <c r="G1296" s="37">
        <v>1000</v>
      </c>
      <c r="H1296" s="63">
        <v>0</v>
      </c>
    </row>
    <row r="1297" spans="1:8" x14ac:dyDescent="0.25">
      <c r="A1297" s="84" t="s">
        <v>1404</v>
      </c>
      <c r="B1297" s="84" t="s">
        <v>1397</v>
      </c>
      <c r="C1297" s="84" t="s">
        <v>755</v>
      </c>
      <c r="D1297" s="84" t="s">
        <v>1661</v>
      </c>
      <c r="E1297" s="84"/>
      <c r="F1297" s="84" t="s">
        <v>1665</v>
      </c>
      <c r="G1297" s="55">
        <v>0</v>
      </c>
      <c r="H1297" s="63">
        <v>0</v>
      </c>
    </row>
    <row r="1298" spans="1:8" x14ac:dyDescent="0.25">
      <c r="A1298" s="84"/>
      <c r="B1298" s="84"/>
      <c r="C1298" s="84"/>
      <c r="D1298" s="84"/>
      <c r="E1298" s="84"/>
      <c r="F1298" s="84"/>
      <c r="G1298" s="37">
        <v>1000</v>
      </c>
      <c r="H1298" s="63">
        <v>0</v>
      </c>
    </row>
    <row r="1299" spans="1:8" x14ac:dyDescent="0.25">
      <c r="A1299" s="78" t="s">
        <v>1666</v>
      </c>
      <c r="B1299" s="86" t="s">
        <v>1405</v>
      </c>
      <c r="C1299" s="86" t="s">
        <v>1406</v>
      </c>
      <c r="D1299" s="86" t="s">
        <v>630</v>
      </c>
      <c r="E1299" s="86" t="s">
        <v>1407</v>
      </c>
      <c r="F1299" s="94" t="s">
        <v>29</v>
      </c>
      <c r="G1299" s="34">
        <v>0</v>
      </c>
      <c r="H1299" s="16">
        <v>0</v>
      </c>
    </row>
    <row r="1300" spans="1:8" x14ac:dyDescent="0.25">
      <c r="A1300" s="79"/>
      <c r="B1300" s="86"/>
      <c r="C1300" s="86"/>
      <c r="D1300" s="86"/>
      <c r="E1300" s="86"/>
      <c r="F1300" s="92"/>
      <c r="G1300" s="34">
        <v>0</v>
      </c>
      <c r="H1300" s="34">
        <v>0</v>
      </c>
    </row>
    <row r="1301" spans="1:8" x14ac:dyDescent="0.25">
      <c r="A1301" s="80"/>
      <c r="B1301" s="86"/>
      <c r="C1301" s="86"/>
      <c r="D1301" s="86"/>
      <c r="E1301" s="86"/>
      <c r="F1301" s="92"/>
      <c r="G1301" s="35"/>
      <c r="H1301" s="34">
        <v>0</v>
      </c>
    </row>
    <row r="1302" spans="1:8" x14ac:dyDescent="0.25">
      <c r="A1302" s="78" t="s">
        <v>1666</v>
      </c>
      <c r="B1302" s="86" t="s">
        <v>1408</v>
      </c>
      <c r="C1302" s="86" t="s">
        <v>395</v>
      </c>
      <c r="D1302" s="86" t="s">
        <v>148</v>
      </c>
      <c r="E1302" s="86" t="s">
        <v>1407</v>
      </c>
      <c r="F1302" s="94" t="s">
        <v>1409</v>
      </c>
      <c r="G1302" s="34">
        <v>0</v>
      </c>
      <c r="H1302" s="16">
        <v>0</v>
      </c>
    </row>
    <row r="1303" spans="1:8" x14ac:dyDescent="0.25">
      <c r="A1303" s="79"/>
      <c r="B1303" s="86"/>
      <c r="C1303" s="86"/>
      <c r="D1303" s="86"/>
      <c r="E1303" s="86"/>
      <c r="F1303" s="92"/>
      <c r="G1303" s="34">
        <v>0</v>
      </c>
      <c r="H1303" s="34">
        <v>0</v>
      </c>
    </row>
    <row r="1304" spans="1:8" x14ac:dyDescent="0.25">
      <c r="A1304" s="80"/>
      <c r="B1304" s="86"/>
      <c r="C1304" s="86"/>
      <c r="D1304" s="86"/>
      <c r="E1304" s="86"/>
      <c r="F1304" s="92"/>
      <c r="G1304" s="35"/>
      <c r="H1304" s="34">
        <v>0</v>
      </c>
    </row>
    <row r="1305" spans="1:8" x14ac:dyDescent="0.25">
      <c r="A1305" s="11" t="s">
        <v>1410</v>
      </c>
      <c r="B1305" s="86" t="s">
        <v>1411</v>
      </c>
      <c r="C1305" s="86" t="s">
        <v>395</v>
      </c>
      <c r="D1305" s="86" t="s">
        <v>148</v>
      </c>
      <c r="E1305" s="86" t="s">
        <v>1407</v>
      </c>
      <c r="F1305" s="94" t="s">
        <v>1412</v>
      </c>
      <c r="G1305" s="34">
        <v>3450</v>
      </c>
      <c r="H1305" s="16">
        <v>5995.72</v>
      </c>
    </row>
    <row r="1306" spans="1:8" x14ac:dyDescent="0.25">
      <c r="A1306" s="11" t="s">
        <v>1413</v>
      </c>
      <c r="B1306" s="86"/>
      <c r="C1306" s="86"/>
      <c r="D1306" s="86"/>
      <c r="E1306" s="86"/>
      <c r="F1306" s="92"/>
      <c r="G1306" s="34">
        <v>458</v>
      </c>
      <c r="H1306" s="34">
        <v>0</v>
      </c>
    </row>
    <row r="1307" spans="1:8" x14ac:dyDescent="0.25">
      <c r="A1307" s="1"/>
      <c r="B1307" s="86"/>
      <c r="C1307" s="86"/>
      <c r="D1307" s="86"/>
      <c r="E1307" s="86"/>
      <c r="F1307" s="92"/>
      <c r="G1307" s="35"/>
      <c r="H1307" s="34">
        <v>250</v>
      </c>
    </row>
    <row r="1308" spans="1:8" x14ac:dyDescent="0.25">
      <c r="A1308" s="11" t="s">
        <v>1414</v>
      </c>
      <c r="B1308" s="86" t="s">
        <v>1415</v>
      </c>
      <c r="C1308" s="86" t="s">
        <v>395</v>
      </c>
      <c r="D1308" s="86" t="s">
        <v>148</v>
      </c>
      <c r="E1308" s="86" t="s">
        <v>1407</v>
      </c>
      <c r="F1308" s="94" t="s">
        <v>38</v>
      </c>
      <c r="G1308" s="34">
        <v>1725</v>
      </c>
      <c r="H1308" s="16">
        <v>3214.79</v>
      </c>
    </row>
    <row r="1309" spans="1:8" x14ac:dyDescent="0.25">
      <c r="A1309" s="11" t="s">
        <v>1413</v>
      </c>
      <c r="B1309" s="86"/>
      <c r="C1309" s="86"/>
      <c r="D1309" s="86"/>
      <c r="E1309" s="86"/>
      <c r="F1309" s="92"/>
      <c r="G1309" s="34">
        <v>1000</v>
      </c>
      <c r="H1309" s="34">
        <v>0</v>
      </c>
    </row>
    <row r="1310" spans="1:8" x14ac:dyDescent="0.25">
      <c r="A1310" s="1"/>
      <c r="B1310" s="86"/>
      <c r="C1310" s="86"/>
      <c r="D1310" s="86"/>
      <c r="E1310" s="86"/>
      <c r="F1310" s="92"/>
      <c r="G1310" s="35"/>
      <c r="H1310" s="34">
        <v>0</v>
      </c>
    </row>
    <row r="1311" spans="1:8" x14ac:dyDescent="0.25">
      <c r="A1311" s="78" t="s">
        <v>1666</v>
      </c>
      <c r="B1311" s="86" t="s">
        <v>1416</v>
      </c>
      <c r="C1311" s="86" t="s">
        <v>395</v>
      </c>
      <c r="D1311" s="86" t="s">
        <v>148</v>
      </c>
      <c r="E1311" s="86" t="s">
        <v>1407</v>
      </c>
      <c r="F1311" s="94" t="s">
        <v>505</v>
      </c>
      <c r="G1311" s="34">
        <v>0</v>
      </c>
      <c r="H1311" s="16">
        <v>0</v>
      </c>
    </row>
    <row r="1312" spans="1:8" x14ac:dyDescent="0.25">
      <c r="A1312" s="79"/>
      <c r="B1312" s="86"/>
      <c r="C1312" s="86"/>
      <c r="D1312" s="86"/>
      <c r="E1312" s="86"/>
      <c r="F1312" s="92"/>
      <c r="G1312" s="34">
        <v>0</v>
      </c>
      <c r="H1312" s="34">
        <v>0</v>
      </c>
    </row>
    <row r="1313" spans="1:8" x14ac:dyDescent="0.25">
      <c r="A1313" s="80"/>
      <c r="B1313" s="86"/>
      <c r="C1313" s="86"/>
      <c r="D1313" s="86"/>
      <c r="E1313" s="86"/>
      <c r="F1313" s="92"/>
      <c r="G1313" s="35"/>
      <c r="H1313" s="34">
        <v>0</v>
      </c>
    </row>
    <row r="1314" spans="1:8" x14ac:dyDescent="0.25">
      <c r="A1314" s="11" t="s">
        <v>1417</v>
      </c>
      <c r="B1314" s="86" t="s">
        <v>1418</v>
      </c>
      <c r="C1314" s="86" t="s">
        <v>395</v>
      </c>
      <c r="D1314" s="86" t="s">
        <v>148</v>
      </c>
      <c r="E1314" s="86" t="s">
        <v>1407</v>
      </c>
      <c r="F1314" s="94" t="s">
        <v>513</v>
      </c>
      <c r="G1314" s="34">
        <v>2125</v>
      </c>
      <c r="H1314" s="16">
        <v>3610.34</v>
      </c>
    </row>
    <row r="1315" spans="1:8" x14ac:dyDescent="0.25">
      <c r="A1315" s="11" t="s">
        <v>1413</v>
      </c>
      <c r="B1315" s="86"/>
      <c r="C1315" s="86"/>
      <c r="D1315" s="86"/>
      <c r="E1315" s="86"/>
      <c r="F1315" s="92"/>
      <c r="G1315" s="34">
        <v>426</v>
      </c>
      <c r="H1315" s="34">
        <v>0</v>
      </c>
    </row>
    <row r="1316" spans="1:8" x14ac:dyDescent="0.25">
      <c r="A1316" s="1"/>
      <c r="B1316" s="86"/>
      <c r="C1316" s="86"/>
      <c r="D1316" s="86"/>
      <c r="E1316" s="86"/>
      <c r="F1316" s="92"/>
      <c r="G1316" s="35"/>
      <c r="H1316" s="34">
        <v>0</v>
      </c>
    </row>
    <row r="1317" spans="1:8" x14ac:dyDescent="0.25">
      <c r="A1317" s="11" t="s">
        <v>1419</v>
      </c>
      <c r="B1317" s="86" t="s">
        <v>1420</v>
      </c>
      <c r="C1317" s="86" t="s">
        <v>1421</v>
      </c>
      <c r="D1317" s="86" t="s">
        <v>1421</v>
      </c>
      <c r="E1317" s="86" t="s">
        <v>1407</v>
      </c>
      <c r="F1317" s="94" t="s">
        <v>475</v>
      </c>
      <c r="G1317" s="34">
        <v>1725</v>
      </c>
      <c r="H1317" s="16">
        <v>2773.66</v>
      </c>
    </row>
    <row r="1318" spans="1:8" x14ac:dyDescent="0.25">
      <c r="A1318" s="11" t="s">
        <v>1413</v>
      </c>
      <c r="B1318" s="86"/>
      <c r="C1318" s="86"/>
      <c r="D1318" s="86"/>
      <c r="E1318" s="86"/>
      <c r="F1318" s="92"/>
      <c r="G1318" s="34">
        <v>1000</v>
      </c>
      <c r="H1318" s="34">
        <v>0</v>
      </c>
    </row>
    <row r="1319" spans="1:8" x14ac:dyDescent="0.25">
      <c r="A1319" s="1"/>
      <c r="B1319" s="86"/>
      <c r="C1319" s="86"/>
      <c r="D1319" s="86"/>
      <c r="E1319" s="86"/>
      <c r="F1319" s="92"/>
      <c r="G1319" s="35"/>
      <c r="H1319" s="34">
        <v>300</v>
      </c>
    </row>
    <row r="1320" spans="1:8" x14ac:dyDescent="0.25">
      <c r="A1320" s="11" t="s">
        <v>1666</v>
      </c>
      <c r="B1320" s="85" t="s">
        <v>1422</v>
      </c>
      <c r="C1320" s="86" t="s">
        <v>1423</v>
      </c>
      <c r="D1320" s="86" t="s">
        <v>1424</v>
      </c>
      <c r="E1320" s="86" t="s">
        <v>1407</v>
      </c>
      <c r="F1320" s="94" t="s">
        <v>42</v>
      </c>
      <c r="G1320" s="34">
        <v>0</v>
      </c>
      <c r="H1320" s="16">
        <v>0</v>
      </c>
    </row>
    <row r="1321" spans="1:8" x14ac:dyDescent="0.25">
      <c r="A1321" s="11" t="s">
        <v>1413</v>
      </c>
      <c r="B1321" s="85"/>
      <c r="C1321" s="86"/>
      <c r="D1321" s="86"/>
      <c r="E1321" s="86"/>
      <c r="F1321" s="92"/>
      <c r="G1321" s="34">
        <v>0</v>
      </c>
      <c r="H1321" s="34">
        <v>0</v>
      </c>
    </row>
    <row r="1322" spans="1:8" x14ac:dyDescent="0.25">
      <c r="A1322" s="1"/>
      <c r="B1322" s="85"/>
      <c r="C1322" s="86"/>
      <c r="D1322" s="86"/>
      <c r="E1322" s="86"/>
      <c r="F1322" s="92"/>
      <c r="G1322" s="35"/>
      <c r="H1322" s="34">
        <v>0</v>
      </c>
    </row>
    <row r="1323" spans="1:8" x14ac:dyDescent="0.25">
      <c r="A1323" s="11" t="s">
        <v>1425</v>
      </c>
      <c r="B1323" s="86" t="s">
        <v>1426</v>
      </c>
      <c r="C1323" s="86" t="s">
        <v>1427</v>
      </c>
      <c r="D1323" s="86" t="str">
        <f>+C1323</f>
        <v>GARANTIA DE ACCESO A LA JUSTICIA MEDIANTE UNA TUTELA EFECTIVA PARA LA PROTECCION DE DERECHOS HUMANOS</v>
      </c>
      <c r="E1323" s="86" t="s">
        <v>1407</v>
      </c>
      <c r="F1323" s="94" t="s">
        <v>1271</v>
      </c>
      <c r="G1323" s="34">
        <v>1725</v>
      </c>
      <c r="H1323" s="16">
        <v>2773.66</v>
      </c>
    </row>
    <row r="1324" spans="1:8" x14ac:dyDescent="0.25">
      <c r="A1324" s="11" t="s">
        <v>1413</v>
      </c>
      <c r="B1324" s="86"/>
      <c r="C1324" s="86"/>
      <c r="D1324" s="86"/>
      <c r="E1324" s="86"/>
      <c r="F1324" s="92"/>
      <c r="G1324" s="34">
        <v>887</v>
      </c>
      <c r="H1324" s="34">
        <v>0</v>
      </c>
    </row>
    <row r="1325" spans="1:8" x14ac:dyDescent="0.25">
      <c r="A1325" s="1"/>
      <c r="B1325" s="86"/>
      <c r="C1325" s="86"/>
      <c r="D1325" s="86"/>
      <c r="E1325" s="86"/>
      <c r="F1325" s="92"/>
      <c r="G1325" s="35"/>
      <c r="H1325" s="34">
        <v>300</v>
      </c>
    </row>
    <row r="1326" spans="1:8" ht="24.95" customHeight="1" x14ac:dyDescent="0.25">
      <c r="A1326" s="11" t="s">
        <v>1428</v>
      </c>
      <c r="B1326" s="86" t="s">
        <v>1429</v>
      </c>
      <c r="C1326" s="86" t="s">
        <v>1430</v>
      </c>
      <c r="D1326" s="86" t="str">
        <f>+C1326</f>
        <v>LA IMPORTANCIA DEL CUMPLIMIENTO NORMATIVO PARA PREVENIR EL LAVADO DE DINERO Y EL FINANCIAMIENTO AL TERRORISMO EN EL SISTEMA FINANCIERO MEXICANO</v>
      </c>
      <c r="E1326" s="86" t="s">
        <v>1407</v>
      </c>
      <c r="F1326" s="94" t="s">
        <v>1431</v>
      </c>
      <c r="G1326" s="34">
        <v>1725</v>
      </c>
      <c r="H1326" s="16">
        <v>5316.83</v>
      </c>
    </row>
    <row r="1327" spans="1:8" ht="24.95" customHeight="1" x14ac:dyDescent="0.25">
      <c r="A1327" s="11" t="s">
        <v>1413</v>
      </c>
      <c r="B1327" s="86"/>
      <c r="C1327" s="86"/>
      <c r="D1327" s="86"/>
      <c r="E1327" s="86"/>
      <c r="F1327" s="92"/>
      <c r="G1327" s="34">
        <v>1000</v>
      </c>
      <c r="H1327" s="34">
        <v>0</v>
      </c>
    </row>
    <row r="1328" spans="1:8" ht="24.95" customHeight="1" x14ac:dyDescent="0.25">
      <c r="A1328" s="1"/>
      <c r="B1328" s="86"/>
      <c r="C1328" s="86"/>
      <c r="D1328" s="86"/>
      <c r="E1328" s="86"/>
      <c r="F1328" s="92"/>
      <c r="G1328" s="35"/>
      <c r="H1328" s="34">
        <v>250</v>
      </c>
    </row>
    <row r="1329" spans="1:8" ht="24.95" customHeight="1" x14ac:dyDescent="0.25">
      <c r="A1329" s="11" t="s">
        <v>1432</v>
      </c>
      <c r="B1329" s="86" t="s">
        <v>1133</v>
      </c>
      <c r="C1329" s="86" t="s">
        <v>434</v>
      </c>
      <c r="D1329" s="86" t="s">
        <v>434</v>
      </c>
      <c r="E1329" s="86" t="s">
        <v>1407</v>
      </c>
      <c r="F1329" s="94" t="s">
        <v>42</v>
      </c>
      <c r="G1329" s="34">
        <v>1725</v>
      </c>
      <c r="H1329" s="16">
        <v>3412.85</v>
      </c>
    </row>
    <row r="1330" spans="1:8" ht="24.95" customHeight="1" x14ac:dyDescent="0.25">
      <c r="A1330" s="11" t="s">
        <v>1433</v>
      </c>
      <c r="B1330" s="86"/>
      <c r="C1330" s="86"/>
      <c r="D1330" s="86"/>
      <c r="E1330" s="86"/>
      <c r="F1330" s="92"/>
      <c r="G1330" s="34">
        <v>895</v>
      </c>
      <c r="H1330" s="34">
        <v>0</v>
      </c>
    </row>
    <row r="1331" spans="1:8" ht="24.95" customHeight="1" x14ac:dyDescent="0.25">
      <c r="A1331" s="1"/>
      <c r="B1331" s="86"/>
      <c r="C1331" s="86"/>
      <c r="D1331" s="86"/>
      <c r="E1331" s="86"/>
      <c r="F1331" s="92"/>
      <c r="G1331" s="35"/>
      <c r="H1331" s="34">
        <v>300</v>
      </c>
    </row>
    <row r="1332" spans="1:8" x14ac:dyDescent="0.25">
      <c r="A1332" s="84" t="s">
        <v>1434</v>
      </c>
      <c r="B1332" s="84" t="s">
        <v>1435</v>
      </c>
      <c r="C1332" s="84" t="s">
        <v>190</v>
      </c>
      <c r="D1332" s="86" t="s">
        <v>178</v>
      </c>
      <c r="E1332" s="86" t="s">
        <v>1436</v>
      </c>
      <c r="F1332" s="107" t="s">
        <v>774</v>
      </c>
      <c r="G1332" s="24">
        <v>0</v>
      </c>
      <c r="H1332" s="24">
        <v>0</v>
      </c>
    </row>
    <row r="1333" spans="1:8" x14ac:dyDescent="0.25">
      <c r="A1333" s="89"/>
      <c r="B1333" s="84"/>
      <c r="C1333" s="84"/>
      <c r="D1333" s="86"/>
      <c r="E1333" s="92"/>
      <c r="F1333" s="107"/>
      <c r="G1333" s="24">
        <v>726</v>
      </c>
      <c r="H1333" s="24">
        <v>0</v>
      </c>
    </row>
    <row r="1334" spans="1:8" x14ac:dyDescent="0.25">
      <c r="A1334" s="89"/>
      <c r="B1334" s="84"/>
      <c r="C1334" s="84"/>
      <c r="D1334" s="86"/>
      <c r="E1334" s="92"/>
      <c r="F1334" s="107"/>
      <c r="G1334" s="24"/>
      <c r="H1334" s="24">
        <v>0</v>
      </c>
    </row>
    <row r="1335" spans="1:8" x14ac:dyDescent="0.25">
      <c r="A1335" s="84" t="s">
        <v>1437</v>
      </c>
      <c r="B1335" s="84" t="s">
        <v>1438</v>
      </c>
      <c r="C1335" s="84" t="s">
        <v>1439</v>
      </c>
      <c r="D1335" s="84" t="s">
        <v>1440</v>
      </c>
      <c r="E1335" s="86" t="s">
        <v>1436</v>
      </c>
      <c r="F1335" s="107" t="s">
        <v>774</v>
      </c>
      <c r="G1335" s="24">
        <v>0</v>
      </c>
      <c r="H1335" s="24">
        <v>0</v>
      </c>
    </row>
    <row r="1336" spans="1:8" x14ac:dyDescent="0.25">
      <c r="A1336" s="89"/>
      <c r="B1336" s="84"/>
      <c r="C1336" s="84"/>
      <c r="D1336" s="84"/>
      <c r="E1336" s="92"/>
      <c r="F1336" s="107"/>
      <c r="G1336" s="24">
        <v>0</v>
      </c>
      <c r="H1336" s="24">
        <v>0</v>
      </c>
    </row>
    <row r="1337" spans="1:8" x14ac:dyDescent="0.25">
      <c r="A1337" s="89"/>
      <c r="B1337" s="84"/>
      <c r="C1337" s="84"/>
      <c r="D1337" s="84"/>
      <c r="E1337" s="92"/>
      <c r="F1337" s="107"/>
      <c r="G1337" s="24"/>
      <c r="H1337" s="24">
        <v>0</v>
      </c>
    </row>
    <row r="1338" spans="1:8" x14ac:dyDescent="0.25">
      <c r="A1338" s="84" t="s">
        <v>1441</v>
      </c>
      <c r="B1338" s="84" t="s">
        <v>1442</v>
      </c>
      <c r="C1338" s="84" t="s">
        <v>1439</v>
      </c>
      <c r="D1338" s="84" t="s">
        <v>1440</v>
      </c>
      <c r="E1338" s="86" t="s">
        <v>1436</v>
      </c>
      <c r="F1338" s="107" t="s">
        <v>774</v>
      </c>
      <c r="G1338" s="24">
        <v>0</v>
      </c>
      <c r="H1338" s="24">
        <v>0</v>
      </c>
    </row>
    <row r="1339" spans="1:8" x14ac:dyDescent="0.25">
      <c r="A1339" s="89"/>
      <c r="B1339" s="84"/>
      <c r="C1339" s="84"/>
      <c r="D1339" s="84"/>
      <c r="E1339" s="92"/>
      <c r="F1339" s="107"/>
      <c r="G1339" s="24">
        <v>0</v>
      </c>
      <c r="H1339" s="24">
        <v>0</v>
      </c>
    </row>
    <row r="1340" spans="1:8" x14ac:dyDescent="0.25">
      <c r="A1340" s="89"/>
      <c r="B1340" s="84"/>
      <c r="C1340" s="84"/>
      <c r="D1340" s="84"/>
      <c r="E1340" s="92"/>
      <c r="F1340" s="107"/>
      <c r="G1340" s="24"/>
      <c r="H1340" s="24">
        <v>0</v>
      </c>
    </row>
    <row r="1341" spans="1:8" x14ac:dyDescent="0.25">
      <c r="A1341" s="84" t="s">
        <v>1443</v>
      </c>
      <c r="B1341" s="84" t="s">
        <v>1444</v>
      </c>
      <c r="C1341" s="84" t="s">
        <v>190</v>
      </c>
      <c r="D1341" s="86" t="s">
        <v>178</v>
      </c>
      <c r="E1341" s="86" t="s">
        <v>1436</v>
      </c>
      <c r="F1341" s="107" t="s">
        <v>60</v>
      </c>
      <c r="G1341" s="24">
        <v>0</v>
      </c>
      <c r="H1341" s="24">
        <v>0</v>
      </c>
    </row>
    <row r="1342" spans="1:8" x14ac:dyDescent="0.25">
      <c r="A1342" s="89"/>
      <c r="B1342" s="84"/>
      <c r="C1342" s="84"/>
      <c r="D1342" s="86"/>
      <c r="E1342" s="92"/>
      <c r="F1342" s="107"/>
      <c r="G1342" s="24">
        <v>874.01</v>
      </c>
      <c r="H1342" s="24">
        <v>0</v>
      </c>
    </row>
    <row r="1343" spans="1:8" x14ac:dyDescent="0.25">
      <c r="A1343" s="89"/>
      <c r="B1343" s="84"/>
      <c r="C1343" s="84"/>
      <c r="D1343" s="86"/>
      <c r="E1343" s="92"/>
      <c r="F1343" s="107"/>
      <c r="G1343" s="24"/>
      <c r="H1343" s="24">
        <v>0</v>
      </c>
    </row>
    <row r="1344" spans="1:8" x14ac:dyDescent="0.25">
      <c r="A1344" s="84" t="s">
        <v>1445</v>
      </c>
      <c r="B1344" s="84" t="s">
        <v>1446</v>
      </c>
      <c r="C1344" s="84" t="s">
        <v>190</v>
      </c>
      <c r="D1344" s="86" t="s">
        <v>178</v>
      </c>
      <c r="E1344" s="86" t="s">
        <v>1436</v>
      </c>
      <c r="F1344" s="107" t="s">
        <v>152</v>
      </c>
      <c r="G1344" s="24">
        <f>1158.84</f>
        <v>1158.8399999999999</v>
      </c>
      <c r="H1344" s="24">
        <v>0</v>
      </c>
    </row>
    <row r="1345" spans="1:8" x14ac:dyDescent="0.25">
      <c r="A1345" s="89"/>
      <c r="B1345" s="84"/>
      <c r="C1345" s="84"/>
      <c r="D1345" s="86"/>
      <c r="E1345" s="92"/>
      <c r="F1345" s="107"/>
      <c r="G1345" s="24">
        <v>2000</v>
      </c>
      <c r="H1345" s="24">
        <v>600</v>
      </c>
    </row>
    <row r="1346" spans="1:8" x14ac:dyDescent="0.25">
      <c r="A1346" s="89"/>
      <c r="B1346" s="84"/>
      <c r="C1346" s="84"/>
      <c r="D1346" s="86"/>
      <c r="E1346" s="92"/>
      <c r="F1346" s="107"/>
      <c r="G1346" s="24"/>
      <c r="H1346" s="24">
        <v>0</v>
      </c>
    </row>
    <row r="1347" spans="1:8" x14ac:dyDescent="0.25">
      <c r="A1347" s="84" t="s">
        <v>1447</v>
      </c>
      <c r="B1347" s="84" t="s">
        <v>1448</v>
      </c>
      <c r="C1347" s="84" t="s">
        <v>190</v>
      </c>
      <c r="D1347" s="86" t="s">
        <v>178</v>
      </c>
      <c r="E1347" s="86" t="s">
        <v>1436</v>
      </c>
      <c r="F1347" s="107" t="s">
        <v>157</v>
      </c>
      <c r="G1347" s="24">
        <f>1158.84+185</f>
        <v>1343.84</v>
      </c>
      <c r="H1347" s="24">
        <v>0</v>
      </c>
    </row>
    <row r="1348" spans="1:8" x14ac:dyDescent="0.25">
      <c r="A1348" s="89"/>
      <c r="B1348" s="84"/>
      <c r="C1348" s="84"/>
      <c r="D1348" s="86"/>
      <c r="E1348" s="92"/>
      <c r="F1348" s="107"/>
      <c r="G1348" s="24">
        <v>1988</v>
      </c>
      <c r="H1348" s="24">
        <v>1148</v>
      </c>
    </row>
    <row r="1349" spans="1:8" x14ac:dyDescent="0.25">
      <c r="A1349" s="89"/>
      <c r="B1349" s="84"/>
      <c r="C1349" s="84"/>
      <c r="D1349" s="86"/>
      <c r="E1349" s="92"/>
      <c r="F1349" s="107"/>
      <c r="G1349" s="24"/>
      <c r="H1349" s="24">
        <v>0</v>
      </c>
    </row>
    <row r="1350" spans="1:8" x14ac:dyDescent="0.25">
      <c r="A1350" s="84" t="s">
        <v>1449</v>
      </c>
      <c r="B1350" s="84" t="s">
        <v>1450</v>
      </c>
      <c r="C1350" s="84" t="s">
        <v>1451</v>
      </c>
      <c r="D1350" s="84" t="s">
        <v>1451</v>
      </c>
      <c r="E1350" s="86" t="s">
        <v>1436</v>
      </c>
      <c r="F1350" s="107" t="s">
        <v>74</v>
      </c>
      <c r="G1350" s="24">
        <v>0</v>
      </c>
      <c r="H1350" s="24">
        <v>0</v>
      </c>
    </row>
    <row r="1351" spans="1:8" x14ac:dyDescent="0.25">
      <c r="A1351" s="89"/>
      <c r="B1351" s="84"/>
      <c r="C1351" s="84"/>
      <c r="D1351" s="84"/>
      <c r="E1351" s="92"/>
      <c r="F1351" s="107"/>
      <c r="G1351" s="24">
        <v>1000</v>
      </c>
      <c r="H1351" s="24">
        <v>0</v>
      </c>
    </row>
    <row r="1352" spans="1:8" x14ac:dyDescent="0.25">
      <c r="A1352" s="89"/>
      <c r="B1352" s="84"/>
      <c r="C1352" s="84"/>
      <c r="D1352" s="84"/>
      <c r="E1352" s="92"/>
      <c r="F1352" s="107"/>
      <c r="G1352" s="24"/>
      <c r="H1352" s="24">
        <v>0</v>
      </c>
    </row>
    <row r="1353" spans="1:8" x14ac:dyDescent="0.25">
      <c r="A1353" s="84" t="s">
        <v>1452</v>
      </c>
      <c r="B1353" s="84" t="s">
        <v>1453</v>
      </c>
      <c r="C1353" s="84" t="s">
        <v>1454</v>
      </c>
      <c r="D1353" s="86" t="s">
        <v>1455</v>
      </c>
      <c r="E1353" s="86" t="s">
        <v>1436</v>
      </c>
      <c r="F1353" s="107" t="s">
        <v>78</v>
      </c>
      <c r="G1353" s="24">
        <v>0</v>
      </c>
      <c r="H1353" s="24">
        <v>0</v>
      </c>
    </row>
    <row r="1354" spans="1:8" x14ac:dyDescent="0.25">
      <c r="A1354" s="89"/>
      <c r="B1354" s="84"/>
      <c r="C1354" s="84"/>
      <c r="D1354" s="86"/>
      <c r="E1354" s="92"/>
      <c r="F1354" s="107"/>
      <c r="G1354" s="24">
        <v>1000</v>
      </c>
      <c r="H1354" s="24">
        <v>0</v>
      </c>
    </row>
    <row r="1355" spans="1:8" x14ac:dyDescent="0.25">
      <c r="A1355" s="89"/>
      <c r="B1355" s="84"/>
      <c r="C1355" s="84"/>
      <c r="D1355" s="86"/>
      <c r="E1355" s="92"/>
      <c r="F1355" s="107"/>
      <c r="G1355" s="24"/>
      <c r="H1355" s="24">
        <v>0</v>
      </c>
    </row>
    <row r="1356" spans="1:8" x14ac:dyDescent="0.25">
      <c r="A1356" s="84" t="s">
        <v>1456</v>
      </c>
      <c r="B1356" s="84" t="s">
        <v>1457</v>
      </c>
      <c r="C1356" s="84" t="s">
        <v>1454</v>
      </c>
      <c r="D1356" s="86" t="s">
        <v>1455</v>
      </c>
      <c r="E1356" s="86" t="s">
        <v>1436</v>
      </c>
      <c r="F1356" s="107" t="s">
        <v>78</v>
      </c>
      <c r="G1356" s="24">
        <v>0</v>
      </c>
      <c r="H1356" s="24">
        <v>0</v>
      </c>
    </row>
    <row r="1357" spans="1:8" x14ac:dyDescent="0.25">
      <c r="A1357" s="89"/>
      <c r="B1357" s="84"/>
      <c r="C1357" s="84"/>
      <c r="D1357" s="86"/>
      <c r="E1357" s="92"/>
      <c r="F1357" s="107"/>
      <c r="G1357" s="24">
        <v>1000</v>
      </c>
      <c r="H1357" s="24">
        <v>0</v>
      </c>
    </row>
    <row r="1358" spans="1:8" x14ac:dyDescent="0.25">
      <c r="A1358" s="89"/>
      <c r="B1358" s="84"/>
      <c r="C1358" s="84"/>
      <c r="D1358" s="86"/>
      <c r="E1358" s="92"/>
      <c r="F1358" s="107"/>
      <c r="G1358" s="24"/>
      <c r="H1358" s="24">
        <v>0</v>
      </c>
    </row>
    <row r="1359" spans="1:8" x14ac:dyDescent="0.25">
      <c r="A1359" s="84" t="s">
        <v>1458</v>
      </c>
      <c r="B1359" s="84" t="s">
        <v>1459</v>
      </c>
      <c r="C1359" s="84" t="s">
        <v>1460</v>
      </c>
      <c r="D1359" s="84" t="s">
        <v>1461</v>
      </c>
      <c r="E1359" s="86" t="s">
        <v>1436</v>
      </c>
      <c r="F1359" s="107" t="s">
        <v>894</v>
      </c>
      <c r="G1359" s="24">
        <f>1158.84+586</f>
        <v>1744.84</v>
      </c>
      <c r="H1359" s="24">
        <v>0</v>
      </c>
    </row>
    <row r="1360" spans="1:8" x14ac:dyDescent="0.25">
      <c r="A1360" s="89"/>
      <c r="B1360" s="84"/>
      <c r="C1360" s="84"/>
      <c r="D1360" s="84"/>
      <c r="E1360" s="92"/>
      <c r="F1360" s="107"/>
      <c r="G1360" s="24">
        <v>1000</v>
      </c>
      <c r="H1360" s="24">
        <v>1196</v>
      </c>
    </row>
    <row r="1361" spans="1:8" x14ac:dyDescent="0.25">
      <c r="A1361" s="89"/>
      <c r="B1361" s="84"/>
      <c r="C1361" s="84"/>
      <c r="D1361" s="84"/>
      <c r="E1361" s="92"/>
      <c r="F1361" s="107"/>
      <c r="G1361" s="24"/>
      <c r="H1361" s="24">
        <v>0</v>
      </c>
    </row>
    <row r="1362" spans="1:8" x14ac:dyDescent="0.25">
      <c r="A1362" s="84" t="s">
        <v>1462</v>
      </c>
      <c r="B1362" s="84" t="s">
        <v>1463</v>
      </c>
      <c r="C1362" s="84" t="s">
        <v>1460</v>
      </c>
      <c r="D1362" s="84" t="s">
        <v>1461</v>
      </c>
      <c r="E1362" s="86" t="s">
        <v>1436</v>
      </c>
      <c r="F1362" s="107" t="s">
        <v>720</v>
      </c>
      <c r="G1362" s="24">
        <f>1158.84+646</f>
        <v>1804.84</v>
      </c>
      <c r="H1362" s="24">
        <v>0</v>
      </c>
    </row>
    <row r="1363" spans="1:8" x14ac:dyDescent="0.25">
      <c r="A1363" s="89"/>
      <c r="B1363" s="84"/>
      <c r="C1363" s="84"/>
      <c r="D1363" s="84"/>
      <c r="E1363" s="92"/>
      <c r="F1363" s="107"/>
      <c r="G1363" s="24">
        <v>0</v>
      </c>
      <c r="H1363" s="24">
        <v>2084</v>
      </c>
    </row>
    <row r="1364" spans="1:8" x14ac:dyDescent="0.25">
      <c r="A1364" s="89"/>
      <c r="B1364" s="84"/>
      <c r="C1364" s="84"/>
      <c r="D1364" s="84"/>
      <c r="E1364" s="92"/>
      <c r="F1364" s="107"/>
      <c r="G1364" s="24"/>
      <c r="H1364" s="24">
        <v>0</v>
      </c>
    </row>
    <row r="1365" spans="1:8" x14ac:dyDescent="0.25">
      <c r="A1365" s="84" t="s">
        <v>1464</v>
      </c>
      <c r="B1365" s="84" t="s">
        <v>1465</v>
      </c>
      <c r="C1365" s="84" t="s">
        <v>1460</v>
      </c>
      <c r="D1365" s="84" t="s">
        <v>1461</v>
      </c>
      <c r="E1365" s="86" t="s">
        <v>1436</v>
      </c>
      <c r="F1365" s="107" t="s">
        <v>789</v>
      </c>
      <c r="G1365" s="24">
        <v>0</v>
      </c>
      <c r="H1365" s="24">
        <v>0</v>
      </c>
    </row>
    <row r="1366" spans="1:8" x14ac:dyDescent="0.25">
      <c r="A1366" s="89"/>
      <c r="B1366" s="84"/>
      <c r="C1366" s="84"/>
      <c r="D1366" s="84"/>
      <c r="E1366" s="92"/>
      <c r="F1366" s="107"/>
      <c r="G1366" s="24">
        <v>890</v>
      </c>
      <c r="H1366" s="24">
        <v>0</v>
      </c>
    </row>
    <row r="1367" spans="1:8" x14ac:dyDescent="0.25">
      <c r="A1367" s="89"/>
      <c r="B1367" s="84"/>
      <c r="C1367" s="84"/>
      <c r="D1367" s="84"/>
      <c r="E1367" s="92"/>
      <c r="F1367" s="107"/>
      <c r="G1367" s="24"/>
      <c r="H1367" s="24">
        <v>0</v>
      </c>
    </row>
    <row r="1368" spans="1:8" x14ac:dyDescent="0.25">
      <c r="A1368" s="84" t="s">
        <v>1466</v>
      </c>
      <c r="B1368" s="84" t="s">
        <v>1467</v>
      </c>
      <c r="C1368" s="84" t="s">
        <v>1460</v>
      </c>
      <c r="D1368" s="84" t="s">
        <v>1461</v>
      </c>
      <c r="E1368" s="86" t="s">
        <v>1436</v>
      </c>
      <c r="F1368" s="107" t="s">
        <v>904</v>
      </c>
      <c r="G1368" s="24">
        <v>0</v>
      </c>
      <c r="H1368" s="24">
        <v>0</v>
      </c>
    </row>
    <row r="1369" spans="1:8" x14ac:dyDescent="0.25">
      <c r="A1369" s="89"/>
      <c r="B1369" s="84"/>
      <c r="C1369" s="84"/>
      <c r="D1369" s="84"/>
      <c r="E1369" s="92"/>
      <c r="F1369" s="107"/>
      <c r="G1369" s="24">
        <v>0</v>
      </c>
      <c r="H1369" s="24">
        <v>0</v>
      </c>
    </row>
    <row r="1370" spans="1:8" x14ac:dyDescent="0.25">
      <c r="A1370" s="89"/>
      <c r="B1370" s="84"/>
      <c r="C1370" s="84"/>
      <c r="D1370" s="84"/>
      <c r="E1370" s="92"/>
      <c r="F1370" s="107"/>
      <c r="G1370" s="24"/>
      <c r="H1370" s="24">
        <v>0</v>
      </c>
    </row>
    <row r="1371" spans="1:8" x14ac:dyDescent="0.25">
      <c r="A1371" s="84" t="s">
        <v>1468</v>
      </c>
      <c r="B1371" s="84" t="s">
        <v>1469</v>
      </c>
      <c r="C1371" s="84" t="s">
        <v>1470</v>
      </c>
      <c r="D1371" s="86" t="s">
        <v>1471</v>
      </c>
      <c r="E1371" s="86" t="s">
        <v>1436</v>
      </c>
      <c r="F1371" s="107" t="s">
        <v>226</v>
      </c>
      <c r="G1371" s="24">
        <v>0</v>
      </c>
      <c r="H1371" s="24">
        <v>0</v>
      </c>
    </row>
    <row r="1372" spans="1:8" x14ac:dyDescent="0.25">
      <c r="A1372" s="89"/>
      <c r="B1372" s="84"/>
      <c r="C1372" s="84"/>
      <c r="D1372" s="86"/>
      <c r="E1372" s="92"/>
      <c r="F1372" s="107"/>
      <c r="G1372" s="24">
        <v>1000</v>
      </c>
      <c r="H1372" s="24">
        <v>0</v>
      </c>
    </row>
    <row r="1373" spans="1:8" x14ac:dyDescent="0.25">
      <c r="A1373" s="89"/>
      <c r="B1373" s="84"/>
      <c r="C1373" s="84"/>
      <c r="D1373" s="86"/>
      <c r="E1373" s="92"/>
      <c r="F1373" s="107"/>
      <c r="G1373" s="24"/>
      <c r="H1373" s="24">
        <v>0</v>
      </c>
    </row>
    <row r="1374" spans="1:8" x14ac:dyDescent="0.25">
      <c r="A1374" s="84" t="s">
        <v>1472</v>
      </c>
      <c r="B1374" s="84" t="s">
        <v>1473</v>
      </c>
      <c r="C1374" s="84" t="s">
        <v>1470</v>
      </c>
      <c r="D1374" s="86" t="s">
        <v>1471</v>
      </c>
      <c r="E1374" s="86" t="s">
        <v>1436</v>
      </c>
      <c r="F1374" s="107" t="s">
        <v>226</v>
      </c>
      <c r="G1374" s="24">
        <v>0</v>
      </c>
      <c r="H1374" s="24">
        <v>0</v>
      </c>
    </row>
    <row r="1375" spans="1:8" x14ac:dyDescent="0.25">
      <c r="A1375" s="89"/>
      <c r="B1375" s="84"/>
      <c r="C1375" s="84"/>
      <c r="D1375" s="86"/>
      <c r="E1375" s="92"/>
      <c r="F1375" s="107"/>
      <c r="G1375" s="24">
        <v>0</v>
      </c>
      <c r="H1375" s="24">
        <v>0</v>
      </c>
    </row>
    <row r="1376" spans="1:8" x14ac:dyDescent="0.25">
      <c r="A1376" s="89"/>
      <c r="B1376" s="84"/>
      <c r="C1376" s="84"/>
      <c r="D1376" s="86"/>
      <c r="E1376" s="92"/>
      <c r="F1376" s="107"/>
      <c r="G1376" s="24"/>
      <c r="H1376" s="24">
        <v>0</v>
      </c>
    </row>
    <row r="1377" spans="1:12287" x14ac:dyDescent="0.25">
      <c r="A1377" s="84" t="s">
        <v>1474</v>
      </c>
      <c r="B1377" s="84" t="s">
        <v>1475</v>
      </c>
      <c r="C1377" s="84" t="s">
        <v>1470</v>
      </c>
      <c r="D1377" s="86" t="s">
        <v>1471</v>
      </c>
      <c r="E1377" s="86" t="s">
        <v>1436</v>
      </c>
      <c r="F1377" s="107" t="s">
        <v>226</v>
      </c>
      <c r="G1377" s="24">
        <v>0</v>
      </c>
      <c r="H1377" s="24">
        <v>0</v>
      </c>
    </row>
    <row r="1378" spans="1:12287" x14ac:dyDescent="0.25">
      <c r="A1378" s="89"/>
      <c r="B1378" s="84"/>
      <c r="C1378" s="84"/>
      <c r="D1378" s="86"/>
      <c r="E1378" s="92"/>
      <c r="F1378" s="107"/>
      <c r="G1378" s="24">
        <v>1000</v>
      </c>
      <c r="H1378" s="24">
        <v>0</v>
      </c>
    </row>
    <row r="1379" spans="1:12287" x14ac:dyDescent="0.25">
      <c r="A1379" s="89"/>
      <c r="B1379" s="84"/>
      <c r="C1379" s="84"/>
      <c r="D1379" s="86"/>
      <c r="E1379" s="92"/>
      <c r="F1379" s="107"/>
      <c r="G1379" s="24"/>
      <c r="H1379" s="24">
        <v>0</v>
      </c>
    </row>
    <row r="1380" spans="1:12287" x14ac:dyDescent="0.25">
      <c r="A1380" s="84" t="s">
        <v>1476</v>
      </c>
      <c r="B1380" s="84" t="s">
        <v>1469</v>
      </c>
      <c r="C1380" s="84" t="s">
        <v>1477</v>
      </c>
      <c r="D1380" s="86" t="s">
        <v>1478</v>
      </c>
      <c r="E1380" s="86" t="s">
        <v>1436</v>
      </c>
      <c r="F1380" s="107" t="s">
        <v>88</v>
      </c>
      <c r="G1380" s="24">
        <v>0</v>
      </c>
      <c r="H1380" s="24">
        <v>0</v>
      </c>
    </row>
    <row r="1381" spans="1:12287" x14ac:dyDescent="0.25">
      <c r="A1381" s="89"/>
      <c r="B1381" s="84"/>
      <c r="C1381" s="84"/>
      <c r="D1381" s="86"/>
      <c r="E1381" s="92"/>
      <c r="F1381" s="107"/>
      <c r="G1381" s="24">
        <v>1000</v>
      </c>
      <c r="H1381" s="24">
        <v>0</v>
      </c>
    </row>
    <row r="1382" spans="1:12287" x14ac:dyDescent="0.25">
      <c r="A1382" s="89"/>
      <c r="B1382" s="84"/>
      <c r="C1382" s="84"/>
      <c r="D1382" s="86"/>
      <c r="E1382" s="92"/>
      <c r="F1382" s="107"/>
      <c r="G1382" s="24"/>
      <c r="H1382" s="24">
        <v>0</v>
      </c>
    </row>
    <row r="1383" spans="1:12287" x14ac:dyDescent="0.25">
      <c r="A1383" s="84" t="s">
        <v>1479</v>
      </c>
      <c r="B1383" s="84" t="s">
        <v>1473</v>
      </c>
      <c r="C1383" s="84" t="s">
        <v>1477</v>
      </c>
      <c r="D1383" s="86" t="s">
        <v>1478</v>
      </c>
      <c r="E1383" s="86" t="s">
        <v>1436</v>
      </c>
      <c r="F1383" s="107" t="s">
        <v>88</v>
      </c>
      <c r="G1383" s="24">
        <v>0</v>
      </c>
      <c r="H1383" s="24">
        <v>0</v>
      </c>
    </row>
    <row r="1384" spans="1:12287" x14ac:dyDescent="0.25">
      <c r="A1384" s="89"/>
      <c r="B1384" s="84"/>
      <c r="C1384" s="84"/>
      <c r="D1384" s="86"/>
      <c r="E1384" s="92"/>
      <c r="F1384" s="107"/>
      <c r="G1384" s="24">
        <v>1000</v>
      </c>
      <c r="H1384" s="24">
        <v>0</v>
      </c>
    </row>
    <row r="1385" spans="1:12287" x14ac:dyDescent="0.25">
      <c r="A1385" s="89"/>
      <c r="B1385" s="84"/>
      <c r="C1385" s="84"/>
      <c r="D1385" s="86"/>
      <c r="E1385" s="92"/>
      <c r="F1385" s="107"/>
      <c r="G1385" s="24"/>
      <c r="H1385" s="24">
        <v>0</v>
      </c>
    </row>
    <row r="1386" spans="1:12287" x14ac:dyDescent="0.25">
      <c r="A1386" s="84" t="s">
        <v>1480</v>
      </c>
      <c r="B1386" s="84" t="s">
        <v>1481</v>
      </c>
      <c r="C1386" s="84" t="s">
        <v>1482</v>
      </c>
      <c r="D1386" s="86" t="s">
        <v>1483</v>
      </c>
      <c r="E1386" s="86" t="s">
        <v>1436</v>
      </c>
      <c r="F1386" s="107" t="s">
        <v>84</v>
      </c>
      <c r="G1386" s="24">
        <v>0</v>
      </c>
      <c r="H1386" s="24">
        <v>0</v>
      </c>
    </row>
    <row r="1387" spans="1:12287" x14ac:dyDescent="0.25">
      <c r="A1387" s="89"/>
      <c r="B1387" s="84"/>
      <c r="C1387" s="84"/>
      <c r="D1387" s="86"/>
      <c r="E1387" s="92"/>
      <c r="F1387" s="107"/>
      <c r="G1387" s="24">
        <v>0</v>
      </c>
      <c r="H1387" s="24">
        <v>0</v>
      </c>
    </row>
    <row r="1388" spans="1:12287" x14ac:dyDescent="0.25">
      <c r="A1388" s="89"/>
      <c r="B1388" s="84"/>
      <c r="C1388" s="84"/>
      <c r="D1388" s="86"/>
      <c r="E1388" s="92"/>
      <c r="F1388" s="107"/>
      <c r="G1388" s="24"/>
      <c r="H1388" s="24">
        <v>0</v>
      </c>
    </row>
    <row r="1389" spans="1:12287" x14ac:dyDescent="0.25">
      <c r="A1389" s="84" t="s">
        <v>1484</v>
      </c>
      <c r="B1389" s="84" t="s">
        <v>1485</v>
      </c>
      <c r="C1389" s="84" t="s">
        <v>1486</v>
      </c>
      <c r="D1389" s="84" t="s">
        <v>1487</v>
      </c>
      <c r="E1389" s="86" t="s">
        <v>1436</v>
      </c>
      <c r="F1389" s="107" t="s">
        <v>112</v>
      </c>
      <c r="G1389" s="24">
        <v>0</v>
      </c>
      <c r="H1389" s="24">
        <v>0</v>
      </c>
    </row>
    <row r="1390" spans="1:12287" x14ac:dyDescent="0.25">
      <c r="A1390" s="89"/>
      <c r="B1390" s="84"/>
      <c r="C1390" s="84"/>
      <c r="D1390" s="84"/>
      <c r="E1390" s="92"/>
      <c r="F1390" s="107"/>
      <c r="G1390" s="24">
        <v>1000</v>
      </c>
      <c r="H1390" s="24">
        <v>0</v>
      </c>
    </row>
    <row r="1391" spans="1:12287" x14ac:dyDescent="0.25">
      <c r="A1391" s="89"/>
      <c r="B1391" s="84"/>
      <c r="C1391" s="84"/>
      <c r="D1391" s="84"/>
      <c r="E1391" s="92"/>
      <c r="F1391" s="107"/>
      <c r="G1391" s="24"/>
      <c r="H1391" s="24">
        <v>0</v>
      </c>
    </row>
    <row r="1392" spans="1:12287" ht="14.25" customHeight="1" x14ac:dyDescent="0.25">
      <c r="A1392" s="97" t="s">
        <v>1488</v>
      </c>
      <c r="B1392" s="97" t="s">
        <v>1457</v>
      </c>
      <c r="C1392" s="97" t="s">
        <v>1489</v>
      </c>
      <c r="D1392" s="97" t="s">
        <v>1490</v>
      </c>
      <c r="E1392" s="75" t="s">
        <v>1436</v>
      </c>
      <c r="F1392" s="104" t="s">
        <v>78</v>
      </c>
      <c r="G1392" s="74">
        <v>0</v>
      </c>
      <c r="H1392" s="74">
        <v>0</v>
      </c>
      <c r="I1392" s="70"/>
      <c r="J1392" s="71"/>
      <c r="K1392" s="71"/>
      <c r="L1392" s="71"/>
      <c r="M1392" s="71"/>
      <c r="N1392" s="71"/>
      <c r="O1392" s="71"/>
      <c r="P1392" s="71"/>
      <c r="Q1392" s="71"/>
      <c r="R1392" s="71"/>
      <c r="S1392" s="71"/>
      <c r="T1392" s="71"/>
      <c r="U1392" s="71"/>
      <c r="V1392" s="71"/>
      <c r="W1392" s="71"/>
      <c r="X1392" s="71"/>
      <c r="Y1392" s="71"/>
      <c r="Z1392" s="71"/>
      <c r="AA1392" s="71"/>
      <c r="AB1392" s="69"/>
      <c r="AC1392" s="69"/>
      <c r="AD1392" s="69"/>
      <c r="AE1392" s="69"/>
      <c r="AF1392" s="69"/>
      <c r="AG1392" s="69"/>
      <c r="AH1392" s="69"/>
      <c r="AI1392" s="69"/>
      <c r="AJ1392" s="69"/>
      <c r="AK1392" s="69"/>
      <c r="AL1392" s="69"/>
      <c r="AM1392" s="69"/>
      <c r="AN1392" s="69"/>
      <c r="AO1392" s="69"/>
      <c r="AP1392" s="69"/>
      <c r="AQ1392" s="69"/>
      <c r="AR1392" s="69"/>
      <c r="AS1392" s="69"/>
      <c r="AT1392" s="69"/>
      <c r="AU1392" s="69"/>
      <c r="AV1392" s="69"/>
      <c r="AW1392" s="69"/>
      <c r="AX1392" s="69"/>
      <c r="AY1392" s="69"/>
      <c r="AZ1392" s="69"/>
      <c r="BA1392" s="69"/>
      <c r="BB1392" s="69"/>
      <c r="BC1392" s="69"/>
      <c r="BD1392" s="69"/>
      <c r="BE1392" s="69"/>
      <c r="BF1392" s="69"/>
      <c r="BG1392" s="69"/>
      <c r="BH1392" s="69"/>
      <c r="BI1392" s="69"/>
      <c r="BJ1392" s="69"/>
      <c r="BK1392" s="69"/>
      <c r="BL1392" s="69"/>
      <c r="BM1392" s="69"/>
      <c r="BN1392" s="69"/>
      <c r="BO1392" s="69"/>
      <c r="BP1392" s="69"/>
      <c r="BQ1392" s="69"/>
      <c r="BR1392" s="69"/>
      <c r="BS1392" s="69"/>
      <c r="BT1392" s="69"/>
      <c r="BU1392" s="69"/>
      <c r="BV1392" s="69"/>
      <c r="BW1392" s="69"/>
      <c r="BX1392" s="69"/>
      <c r="BY1392" s="69"/>
      <c r="BZ1392" s="69"/>
      <c r="CA1392" s="69"/>
      <c r="CB1392" s="69"/>
      <c r="CC1392" s="69"/>
      <c r="CD1392" s="69"/>
      <c r="CE1392" s="69"/>
      <c r="CF1392" s="69"/>
      <c r="CG1392" s="69"/>
      <c r="CH1392" s="69"/>
      <c r="CI1392" s="69"/>
      <c r="CJ1392" s="69"/>
      <c r="CK1392" s="69"/>
      <c r="CL1392" s="69"/>
      <c r="CM1392" s="69"/>
      <c r="CN1392" s="69"/>
      <c r="CO1392" s="69"/>
      <c r="CP1392" s="69"/>
      <c r="CQ1392" s="69"/>
      <c r="CR1392" s="69"/>
      <c r="CS1392" s="69"/>
      <c r="CT1392" s="69"/>
      <c r="CU1392" s="69"/>
      <c r="CV1392" s="69"/>
      <c r="CW1392" s="69"/>
      <c r="CX1392" s="69"/>
      <c r="CY1392" s="69"/>
      <c r="CZ1392" s="69"/>
      <c r="DA1392" s="69"/>
      <c r="DB1392" s="69"/>
      <c r="DC1392" s="69"/>
      <c r="DD1392" s="69"/>
      <c r="DE1392" s="69"/>
      <c r="DF1392" s="69"/>
      <c r="DG1392" s="69"/>
      <c r="DH1392" s="69"/>
      <c r="DI1392" s="69"/>
      <c r="DJ1392" s="69"/>
      <c r="DK1392" s="69"/>
      <c r="DL1392" s="69"/>
      <c r="DM1392" s="69"/>
      <c r="DN1392" s="69"/>
      <c r="DO1392" s="69"/>
      <c r="DP1392" s="69"/>
      <c r="DQ1392" s="69"/>
      <c r="DR1392" s="69"/>
      <c r="DS1392" s="69"/>
      <c r="DT1392" s="69"/>
      <c r="DU1392" s="69"/>
      <c r="DV1392" s="69"/>
      <c r="DW1392" s="69"/>
      <c r="DX1392" s="69"/>
      <c r="DY1392" s="69"/>
      <c r="DZ1392" s="69"/>
      <c r="EA1392" s="69"/>
      <c r="EB1392" s="69"/>
      <c r="EC1392" s="69"/>
      <c r="ED1392" s="69"/>
      <c r="EE1392" s="69"/>
      <c r="EF1392" s="69"/>
      <c r="EG1392" s="69"/>
      <c r="EH1392" s="69"/>
      <c r="EI1392" s="69"/>
      <c r="EJ1392" s="69"/>
      <c r="EK1392" s="69"/>
      <c r="EL1392" s="69"/>
      <c r="EM1392" s="69"/>
      <c r="EN1392" s="69"/>
      <c r="EO1392" s="69"/>
      <c r="EP1392" s="69"/>
      <c r="EQ1392" s="69"/>
      <c r="ER1392" s="69"/>
      <c r="ES1392" s="69"/>
      <c r="ET1392" s="69"/>
      <c r="EU1392" s="69"/>
      <c r="EV1392" s="69"/>
      <c r="EW1392" s="69"/>
      <c r="EX1392" s="69"/>
      <c r="EY1392" s="69"/>
      <c r="EZ1392" s="69"/>
      <c r="FA1392" s="69"/>
      <c r="FB1392" s="69"/>
      <c r="FC1392" s="69"/>
      <c r="FD1392" s="69"/>
      <c r="FE1392" s="69"/>
      <c r="FF1392" s="69"/>
      <c r="FG1392" s="69"/>
      <c r="FH1392" s="69"/>
      <c r="FI1392" s="69"/>
      <c r="FJ1392" s="69"/>
      <c r="FK1392" s="69"/>
      <c r="FL1392" s="69"/>
      <c r="FM1392" s="69"/>
      <c r="FN1392" s="69"/>
      <c r="FO1392" s="69"/>
      <c r="FP1392" s="69"/>
      <c r="FQ1392" s="69"/>
      <c r="FR1392" s="69"/>
      <c r="FS1392" s="69"/>
      <c r="FT1392" s="69"/>
      <c r="FU1392" s="69"/>
      <c r="FV1392" s="69"/>
      <c r="FW1392" s="69"/>
      <c r="FX1392" s="69"/>
      <c r="FY1392" s="69"/>
      <c r="FZ1392" s="69"/>
      <c r="GA1392" s="69"/>
      <c r="GB1392" s="69"/>
      <c r="GC1392" s="69"/>
      <c r="GD1392" s="69"/>
      <c r="GE1392" s="69"/>
      <c r="GF1392" s="69"/>
      <c r="GG1392" s="69"/>
      <c r="GH1392" s="69"/>
      <c r="GI1392" s="69"/>
      <c r="GJ1392" s="69"/>
      <c r="GK1392" s="69"/>
      <c r="GL1392" s="69"/>
      <c r="GM1392" s="69"/>
      <c r="GN1392" s="69"/>
      <c r="GO1392" s="69"/>
      <c r="GP1392" s="69"/>
      <c r="GQ1392" s="69"/>
      <c r="GR1392" s="69"/>
      <c r="GS1392" s="69"/>
      <c r="GT1392" s="69"/>
      <c r="GU1392" s="69"/>
      <c r="GV1392" s="69"/>
      <c r="GW1392" s="69"/>
      <c r="GX1392" s="69"/>
      <c r="GY1392" s="69"/>
      <c r="GZ1392" s="69"/>
      <c r="HA1392" s="69"/>
      <c r="HB1392" s="69"/>
      <c r="HC1392" s="69"/>
      <c r="HD1392" s="69"/>
      <c r="HE1392" s="69"/>
      <c r="HF1392" s="69"/>
      <c r="HG1392" s="69"/>
      <c r="HH1392" s="69"/>
      <c r="HI1392" s="69"/>
      <c r="HJ1392" s="69"/>
      <c r="HK1392" s="69"/>
      <c r="HL1392" s="69"/>
      <c r="HM1392" s="69"/>
      <c r="HN1392" s="69"/>
      <c r="HO1392" s="69"/>
      <c r="HP1392" s="69"/>
      <c r="HQ1392" s="69"/>
      <c r="HR1392" s="69"/>
      <c r="HS1392" s="69"/>
      <c r="HT1392" s="69"/>
      <c r="HU1392" s="69"/>
      <c r="HV1392" s="69"/>
      <c r="HW1392" s="69"/>
      <c r="HX1392" s="69"/>
      <c r="HY1392" s="69"/>
      <c r="HZ1392" s="69"/>
      <c r="IA1392" s="69"/>
      <c r="IB1392" s="69"/>
      <c r="IC1392" s="69"/>
      <c r="ID1392" s="69"/>
      <c r="IE1392" s="69"/>
      <c r="IF1392" s="69"/>
      <c r="IG1392" s="69"/>
      <c r="IH1392" s="69"/>
      <c r="II1392" s="69"/>
      <c r="IJ1392" s="69"/>
      <c r="IK1392" s="69"/>
      <c r="IL1392" s="69"/>
      <c r="IM1392" s="69"/>
      <c r="IN1392" s="69"/>
      <c r="IO1392" s="69"/>
      <c r="IP1392" s="69"/>
      <c r="IQ1392" s="69"/>
      <c r="IR1392" s="69"/>
      <c r="IS1392" s="69"/>
      <c r="IT1392" s="69"/>
      <c r="IU1392" s="69"/>
      <c r="IV1392" s="69"/>
      <c r="IW1392" s="69"/>
      <c r="IX1392" s="69"/>
      <c r="IY1392" s="69"/>
      <c r="IZ1392" s="69"/>
      <c r="JA1392" s="69"/>
      <c r="JB1392" s="69"/>
      <c r="JC1392" s="69"/>
      <c r="JD1392" s="69"/>
      <c r="JE1392" s="69"/>
      <c r="JF1392" s="69"/>
      <c r="JG1392" s="69"/>
      <c r="JH1392" s="69"/>
      <c r="JI1392" s="69"/>
      <c r="JJ1392" s="69"/>
      <c r="JK1392" s="69"/>
      <c r="JL1392" s="69"/>
      <c r="JM1392" s="69"/>
      <c r="JN1392" s="69"/>
      <c r="JO1392" s="69"/>
      <c r="JP1392" s="69"/>
      <c r="JQ1392" s="69"/>
      <c r="JR1392" s="69"/>
      <c r="JS1392" s="69"/>
      <c r="JT1392" s="69"/>
      <c r="JU1392" s="69"/>
      <c r="JV1392" s="69"/>
      <c r="JW1392" s="69"/>
      <c r="JX1392" s="69"/>
      <c r="JY1392" s="69"/>
      <c r="JZ1392" s="69"/>
      <c r="KA1392" s="69"/>
      <c r="KB1392" s="69"/>
      <c r="KC1392" s="69"/>
      <c r="KD1392" s="69"/>
      <c r="KE1392" s="69"/>
      <c r="KF1392" s="69"/>
      <c r="KG1392" s="69"/>
      <c r="KH1392" s="69"/>
      <c r="KI1392" s="69"/>
      <c r="KJ1392" s="69"/>
      <c r="KK1392" s="69"/>
      <c r="KL1392" s="69"/>
      <c r="KM1392" s="69"/>
      <c r="KN1392" s="69"/>
      <c r="KO1392" s="69"/>
      <c r="KP1392" s="69"/>
      <c r="KQ1392" s="69"/>
      <c r="KR1392" s="69"/>
      <c r="KS1392" s="69"/>
      <c r="KT1392" s="69"/>
      <c r="KU1392" s="69"/>
      <c r="KV1392" s="69"/>
      <c r="KW1392" s="69"/>
      <c r="KX1392" s="69"/>
      <c r="KY1392" s="69"/>
      <c r="KZ1392" s="69"/>
      <c r="LA1392" s="69"/>
      <c r="LB1392" s="69"/>
      <c r="LC1392" s="69"/>
      <c r="LD1392" s="69"/>
      <c r="LE1392" s="69"/>
      <c r="LF1392" s="69"/>
      <c r="LG1392" s="69"/>
      <c r="LH1392" s="69"/>
      <c r="LI1392" s="69"/>
      <c r="LJ1392" s="69"/>
      <c r="LK1392" s="69"/>
      <c r="LL1392" s="69"/>
      <c r="LM1392" s="69"/>
      <c r="LN1392" s="69"/>
      <c r="LO1392" s="69"/>
      <c r="LP1392" s="69"/>
      <c r="LQ1392" s="69"/>
      <c r="LR1392" s="69"/>
      <c r="LS1392" s="69"/>
      <c r="LT1392" s="69"/>
      <c r="LU1392" s="69"/>
      <c r="LV1392" s="69"/>
      <c r="LW1392" s="69"/>
      <c r="LX1392" s="69"/>
      <c r="LY1392" s="69"/>
      <c r="LZ1392" s="69"/>
      <c r="MA1392" s="69"/>
      <c r="MB1392" s="69"/>
      <c r="MC1392" s="69"/>
      <c r="MD1392" s="69"/>
      <c r="ME1392" s="69"/>
      <c r="MF1392" s="69"/>
      <c r="MG1392" s="69"/>
      <c r="MH1392" s="69"/>
      <c r="MI1392" s="69"/>
      <c r="MJ1392" s="69"/>
      <c r="MK1392" s="69"/>
      <c r="ML1392" s="69"/>
      <c r="MM1392" s="69"/>
      <c r="MN1392" s="69"/>
      <c r="MO1392" s="69"/>
      <c r="MP1392" s="69"/>
      <c r="MQ1392" s="69"/>
      <c r="MR1392" s="69"/>
      <c r="MS1392" s="69"/>
      <c r="MT1392" s="69"/>
      <c r="MU1392" s="69"/>
      <c r="MV1392" s="69"/>
      <c r="MW1392" s="69"/>
      <c r="MX1392" s="69"/>
      <c r="MY1392" s="69"/>
      <c r="MZ1392" s="69"/>
      <c r="NA1392" s="69"/>
      <c r="NB1392" s="69"/>
      <c r="NC1392" s="69"/>
      <c r="ND1392" s="69"/>
      <c r="NE1392" s="69"/>
      <c r="NF1392" s="69"/>
      <c r="NG1392" s="69"/>
      <c r="NH1392" s="69"/>
      <c r="NI1392" s="69"/>
      <c r="NJ1392" s="69"/>
      <c r="NK1392" s="69"/>
      <c r="NL1392" s="69"/>
      <c r="NM1392" s="69"/>
      <c r="NN1392" s="69"/>
      <c r="NO1392" s="69"/>
      <c r="NP1392" s="69"/>
      <c r="NQ1392" s="69"/>
      <c r="NR1392" s="69"/>
      <c r="NS1392" s="69"/>
      <c r="NT1392" s="69"/>
      <c r="NU1392" s="69"/>
      <c r="NV1392" s="69"/>
      <c r="NW1392" s="69"/>
      <c r="NX1392" s="69"/>
      <c r="NY1392" s="69"/>
      <c r="NZ1392" s="69"/>
      <c r="OA1392" s="69"/>
      <c r="OB1392" s="69"/>
      <c r="OC1392" s="69"/>
      <c r="OD1392" s="69"/>
      <c r="OE1392" s="69"/>
      <c r="OF1392" s="69"/>
      <c r="OG1392" s="69"/>
      <c r="OH1392" s="69"/>
      <c r="OI1392" s="69"/>
      <c r="OJ1392" s="69"/>
      <c r="OK1392" s="69"/>
      <c r="OL1392" s="69"/>
      <c r="OM1392" s="69"/>
      <c r="ON1392" s="69"/>
      <c r="OO1392" s="69"/>
      <c r="OP1392" s="69"/>
      <c r="OQ1392" s="69"/>
      <c r="OR1392" s="69"/>
      <c r="OS1392" s="69"/>
      <c r="OT1392" s="69"/>
      <c r="OU1392" s="69"/>
      <c r="OV1392" s="69"/>
      <c r="OW1392" s="69"/>
      <c r="OX1392" s="69"/>
      <c r="OY1392" s="69"/>
      <c r="OZ1392" s="69"/>
      <c r="PA1392" s="69"/>
      <c r="PB1392" s="69"/>
      <c r="PC1392" s="69"/>
      <c r="PD1392" s="69"/>
      <c r="PE1392" s="69"/>
      <c r="PF1392" s="69"/>
      <c r="PG1392" s="69"/>
      <c r="PH1392" s="69"/>
      <c r="PI1392" s="69"/>
      <c r="PJ1392" s="69"/>
      <c r="PK1392" s="69"/>
      <c r="PL1392" s="69"/>
      <c r="PM1392" s="69"/>
      <c r="PN1392" s="69"/>
      <c r="PO1392" s="69"/>
      <c r="PP1392" s="69"/>
      <c r="PQ1392" s="69"/>
      <c r="PR1392" s="69"/>
      <c r="PS1392" s="69"/>
      <c r="PT1392" s="69"/>
      <c r="PU1392" s="69"/>
      <c r="PV1392" s="69"/>
      <c r="PW1392" s="69"/>
      <c r="PX1392" s="69"/>
      <c r="PY1392" s="69"/>
      <c r="PZ1392" s="69"/>
      <c r="QA1392" s="69"/>
      <c r="QB1392" s="69"/>
      <c r="QC1392" s="69"/>
      <c r="QD1392" s="69"/>
      <c r="QE1392" s="69"/>
      <c r="QF1392" s="69"/>
      <c r="QG1392" s="69"/>
      <c r="QH1392" s="69"/>
      <c r="QI1392" s="69"/>
      <c r="QJ1392" s="69"/>
      <c r="QK1392" s="69"/>
      <c r="QL1392" s="69"/>
      <c r="QM1392" s="69"/>
      <c r="QN1392" s="69"/>
      <c r="QO1392" s="69"/>
      <c r="QP1392" s="69"/>
      <c r="QQ1392" s="69"/>
      <c r="QR1392" s="69"/>
      <c r="QS1392" s="69"/>
      <c r="QT1392" s="69"/>
      <c r="QU1392" s="69"/>
      <c r="QV1392" s="69"/>
      <c r="QW1392" s="69"/>
      <c r="QX1392" s="69"/>
      <c r="QY1392" s="69"/>
      <c r="QZ1392" s="69"/>
      <c r="RA1392" s="69"/>
      <c r="RB1392" s="69"/>
      <c r="RC1392" s="69"/>
      <c r="RD1392" s="69"/>
      <c r="RE1392" s="69"/>
      <c r="RF1392" s="69"/>
      <c r="RG1392" s="69"/>
      <c r="RH1392" s="69"/>
      <c r="RI1392" s="69"/>
      <c r="RJ1392" s="69"/>
      <c r="RK1392" s="69"/>
      <c r="RL1392" s="69"/>
      <c r="RM1392" s="69"/>
      <c r="RN1392" s="69"/>
      <c r="RO1392" s="69"/>
      <c r="RP1392" s="69"/>
      <c r="RQ1392" s="69"/>
      <c r="RR1392" s="69"/>
      <c r="RS1392" s="69"/>
      <c r="RT1392" s="69"/>
      <c r="RU1392" s="69"/>
      <c r="RV1392" s="69"/>
      <c r="RW1392" s="69"/>
      <c r="RX1392" s="69"/>
      <c r="RY1392" s="69"/>
      <c r="RZ1392" s="69"/>
      <c r="SA1392" s="69"/>
      <c r="SB1392" s="69"/>
      <c r="SC1392" s="69"/>
      <c r="SD1392" s="69"/>
      <c r="SE1392" s="69"/>
      <c r="SF1392" s="69"/>
      <c r="SG1392" s="69"/>
      <c r="SH1392" s="69"/>
      <c r="SI1392" s="69"/>
      <c r="SJ1392" s="69"/>
      <c r="SK1392" s="69"/>
      <c r="SL1392" s="69"/>
      <c r="SM1392" s="69"/>
      <c r="SN1392" s="69"/>
      <c r="SO1392" s="69"/>
      <c r="SP1392" s="69"/>
      <c r="SQ1392" s="69"/>
      <c r="SR1392" s="69"/>
      <c r="SS1392" s="69"/>
      <c r="ST1392" s="69"/>
      <c r="SU1392" s="69"/>
      <c r="SV1392" s="69"/>
      <c r="SW1392" s="69"/>
      <c r="SX1392" s="69"/>
      <c r="SY1392" s="69"/>
      <c r="SZ1392" s="69"/>
      <c r="TA1392" s="69"/>
      <c r="TB1392" s="69"/>
      <c r="TC1392" s="69"/>
      <c r="TD1392" s="69"/>
      <c r="TE1392" s="69"/>
      <c r="TF1392" s="69"/>
      <c r="TG1392" s="69"/>
      <c r="TH1392" s="69"/>
      <c r="TI1392" s="69"/>
      <c r="TJ1392" s="69"/>
      <c r="TK1392" s="69"/>
      <c r="TL1392" s="69"/>
      <c r="TM1392" s="69"/>
      <c r="TN1392" s="69"/>
      <c r="TO1392" s="69"/>
      <c r="TP1392" s="69"/>
      <c r="TQ1392" s="69"/>
      <c r="TR1392" s="69"/>
      <c r="TS1392" s="69"/>
      <c r="TT1392" s="69"/>
      <c r="TU1392" s="69"/>
      <c r="TV1392" s="69"/>
      <c r="TW1392" s="69"/>
      <c r="TX1392" s="69"/>
      <c r="TY1392" s="69"/>
      <c r="TZ1392" s="69"/>
      <c r="UA1392" s="69"/>
      <c r="UB1392" s="69"/>
      <c r="UC1392" s="69"/>
      <c r="UD1392" s="69"/>
      <c r="UE1392" s="69"/>
      <c r="UF1392" s="69"/>
      <c r="UG1392" s="69"/>
      <c r="UH1392" s="69"/>
      <c r="UI1392" s="69"/>
      <c r="UJ1392" s="69"/>
      <c r="UK1392" s="69"/>
      <c r="UL1392" s="69"/>
      <c r="UM1392" s="69"/>
      <c r="UN1392" s="69"/>
      <c r="UO1392" s="69"/>
      <c r="UP1392" s="69"/>
      <c r="UQ1392" s="69"/>
      <c r="UR1392" s="69"/>
      <c r="US1392" s="69"/>
      <c r="UT1392" s="69"/>
      <c r="UU1392" s="69"/>
      <c r="UV1392" s="69"/>
      <c r="UW1392" s="69"/>
      <c r="UX1392" s="69"/>
      <c r="UY1392" s="69"/>
      <c r="UZ1392" s="69"/>
      <c r="VA1392" s="69"/>
      <c r="VB1392" s="69"/>
      <c r="VC1392" s="69"/>
      <c r="VD1392" s="69"/>
      <c r="VE1392" s="69"/>
      <c r="VF1392" s="69"/>
      <c r="VG1392" s="69"/>
      <c r="VH1392" s="69"/>
      <c r="VI1392" s="69"/>
      <c r="VJ1392" s="69"/>
      <c r="VK1392" s="69"/>
      <c r="VL1392" s="69"/>
      <c r="VM1392" s="69"/>
      <c r="VN1392" s="69"/>
      <c r="VO1392" s="69"/>
      <c r="VP1392" s="69"/>
      <c r="VQ1392" s="69"/>
      <c r="VR1392" s="69"/>
      <c r="VS1392" s="69"/>
      <c r="VT1392" s="69"/>
      <c r="VU1392" s="69"/>
      <c r="VV1392" s="69"/>
      <c r="VW1392" s="69"/>
      <c r="VX1392" s="69"/>
      <c r="VY1392" s="69"/>
      <c r="VZ1392" s="69"/>
      <c r="WA1392" s="69"/>
      <c r="WB1392" s="69"/>
      <c r="WC1392" s="69"/>
      <c r="WD1392" s="69"/>
      <c r="WE1392" s="69"/>
      <c r="WF1392" s="69"/>
      <c r="WG1392" s="69"/>
      <c r="WH1392" s="69"/>
      <c r="WI1392" s="69"/>
      <c r="WJ1392" s="69"/>
      <c r="WK1392" s="69"/>
      <c r="WL1392" s="69"/>
      <c r="WM1392" s="69"/>
      <c r="WN1392" s="69"/>
      <c r="WO1392" s="69"/>
      <c r="WP1392" s="69"/>
      <c r="WQ1392" s="69"/>
      <c r="WR1392" s="69"/>
      <c r="WS1392" s="69"/>
      <c r="WT1392" s="69"/>
      <c r="WU1392" s="69"/>
      <c r="WV1392" s="69"/>
      <c r="WW1392" s="69"/>
      <c r="WX1392" s="69"/>
      <c r="WY1392" s="69"/>
      <c r="WZ1392" s="69"/>
      <c r="XA1392" s="69"/>
      <c r="XB1392" s="69"/>
      <c r="XC1392" s="69"/>
      <c r="XD1392" s="69"/>
      <c r="XE1392" s="69"/>
      <c r="XF1392" s="69"/>
      <c r="XG1392" s="69"/>
      <c r="XH1392" s="69"/>
      <c r="XI1392" s="69"/>
      <c r="XJ1392" s="69"/>
      <c r="XK1392" s="69"/>
      <c r="XL1392" s="69"/>
      <c r="XM1392" s="69"/>
      <c r="XN1392" s="69"/>
      <c r="XO1392" s="69"/>
      <c r="XP1392" s="69"/>
      <c r="XQ1392" s="69"/>
      <c r="XR1392" s="69"/>
      <c r="XS1392" s="69"/>
      <c r="XT1392" s="69"/>
      <c r="XU1392" s="69"/>
      <c r="XV1392" s="69"/>
      <c r="XW1392" s="69"/>
      <c r="XX1392" s="69"/>
      <c r="XY1392" s="69"/>
      <c r="XZ1392" s="69"/>
      <c r="YA1392" s="69"/>
      <c r="YB1392" s="69"/>
      <c r="YC1392" s="69"/>
      <c r="YD1392" s="69"/>
      <c r="YE1392" s="69"/>
      <c r="YF1392" s="69"/>
      <c r="YG1392" s="69"/>
      <c r="YH1392" s="69"/>
      <c r="YI1392" s="69"/>
      <c r="YJ1392" s="69"/>
      <c r="YK1392" s="69"/>
      <c r="YL1392" s="69"/>
      <c r="YM1392" s="69"/>
      <c r="YN1392" s="69"/>
      <c r="YO1392" s="69"/>
      <c r="YP1392" s="69"/>
      <c r="YQ1392" s="69"/>
      <c r="YR1392" s="69"/>
      <c r="YS1392" s="69"/>
      <c r="YT1392" s="69"/>
      <c r="YU1392" s="69"/>
      <c r="YV1392" s="69"/>
      <c r="YW1392" s="69"/>
      <c r="YX1392" s="69"/>
      <c r="YY1392" s="69"/>
      <c r="YZ1392" s="69"/>
      <c r="ZA1392" s="69"/>
      <c r="ZB1392" s="69"/>
      <c r="ZC1392" s="69"/>
      <c r="ZD1392" s="69"/>
      <c r="ZE1392" s="69"/>
      <c r="ZF1392" s="69"/>
      <c r="ZG1392" s="69"/>
      <c r="ZH1392" s="69"/>
      <c r="ZI1392" s="69"/>
      <c r="ZJ1392" s="69"/>
      <c r="ZK1392" s="69"/>
      <c r="ZL1392" s="69"/>
      <c r="ZM1392" s="69"/>
      <c r="ZN1392" s="69"/>
      <c r="ZO1392" s="69"/>
      <c r="ZP1392" s="69"/>
      <c r="ZQ1392" s="69"/>
      <c r="ZR1392" s="69"/>
      <c r="ZS1392" s="69"/>
      <c r="ZT1392" s="69"/>
      <c r="ZU1392" s="69"/>
      <c r="ZV1392" s="69"/>
      <c r="ZW1392" s="69"/>
      <c r="ZX1392" s="69"/>
      <c r="ZY1392" s="69"/>
      <c r="ZZ1392" s="69"/>
      <c r="AAA1392" s="69"/>
      <c r="AAB1392" s="69"/>
      <c r="AAC1392" s="69"/>
      <c r="AAD1392" s="69"/>
      <c r="AAE1392" s="69"/>
      <c r="AAF1392" s="69"/>
      <c r="AAG1392" s="69"/>
      <c r="AAH1392" s="69"/>
      <c r="AAI1392" s="69"/>
      <c r="AAJ1392" s="69"/>
      <c r="AAK1392" s="69"/>
      <c r="AAL1392" s="69"/>
      <c r="AAM1392" s="69"/>
      <c r="AAN1392" s="69"/>
      <c r="AAO1392" s="69"/>
      <c r="AAP1392" s="69"/>
      <c r="AAQ1392" s="69"/>
      <c r="AAR1392" s="69"/>
      <c r="AAS1392" s="69"/>
      <c r="AAT1392" s="69"/>
      <c r="AAU1392" s="69"/>
      <c r="AAV1392" s="69"/>
      <c r="AAW1392" s="69"/>
      <c r="AAX1392" s="69"/>
      <c r="AAY1392" s="69"/>
      <c r="AAZ1392" s="69"/>
      <c r="ABA1392" s="69"/>
      <c r="ABB1392" s="69"/>
      <c r="ABC1392" s="69"/>
      <c r="ABD1392" s="69"/>
      <c r="ABE1392" s="69"/>
      <c r="ABF1392" s="69"/>
      <c r="ABG1392" s="69"/>
      <c r="ABH1392" s="69"/>
      <c r="ABI1392" s="69"/>
      <c r="ABJ1392" s="69"/>
      <c r="ABK1392" s="69"/>
      <c r="ABL1392" s="69"/>
      <c r="ABM1392" s="69"/>
      <c r="ABN1392" s="69"/>
      <c r="ABO1392" s="69"/>
      <c r="ABP1392" s="69"/>
      <c r="ABQ1392" s="69"/>
      <c r="ABR1392" s="69"/>
      <c r="ABS1392" s="69"/>
      <c r="ABT1392" s="69"/>
      <c r="ABU1392" s="69"/>
      <c r="ABV1392" s="69"/>
      <c r="ABW1392" s="69"/>
      <c r="ABX1392" s="69"/>
      <c r="ABY1392" s="69"/>
      <c r="ABZ1392" s="69"/>
      <c r="ACA1392" s="69"/>
      <c r="ACB1392" s="69"/>
      <c r="ACC1392" s="69"/>
      <c r="ACD1392" s="69"/>
      <c r="ACE1392" s="69"/>
      <c r="ACF1392" s="69"/>
      <c r="ACG1392" s="69"/>
      <c r="ACH1392" s="69"/>
      <c r="ACI1392" s="69"/>
      <c r="ACJ1392" s="69"/>
      <c r="ACK1392" s="69"/>
      <c r="ACL1392" s="69"/>
      <c r="ACM1392" s="69"/>
      <c r="ACN1392" s="69"/>
      <c r="ACO1392" s="69"/>
      <c r="ACP1392" s="69"/>
      <c r="ACQ1392" s="69"/>
      <c r="ACR1392" s="69"/>
      <c r="ACS1392" s="69"/>
      <c r="ACT1392" s="69"/>
      <c r="ACU1392" s="69"/>
      <c r="ACV1392" s="69"/>
      <c r="ACW1392" s="69"/>
      <c r="ACX1392" s="69"/>
      <c r="ACY1392" s="69"/>
      <c r="ACZ1392" s="69"/>
      <c r="ADA1392" s="69"/>
      <c r="ADB1392" s="69"/>
      <c r="ADC1392" s="69"/>
      <c r="ADD1392" s="69"/>
      <c r="ADE1392" s="69"/>
      <c r="ADF1392" s="69"/>
      <c r="ADG1392" s="69"/>
      <c r="ADH1392" s="69"/>
      <c r="ADI1392" s="69"/>
      <c r="ADJ1392" s="69"/>
      <c r="ADK1392" s="69"/>
      <c r="ADL1392" s="69"/>
      <c r="ADM1392" s="69"/>
      <c r="ADN1392" s="69"/>
      <c r="ADO1392" s="69"/>
      <c r="ADP1392" s="69"/>
      <c r="ADQ1392" s="69"/>
      <c r="ADR1392" s="69"/>
      <c r="ADS1392" s="69"/>
      <c r="ADT1392" s="69"/>
      <c r="ADU1392" s="69"/>
      <c r="ADV1392" s="69"/>
      <c r="ADW1392" s="69"/>
      <c r="ADX1392" s="69"/>
      <c r="ADY1392" s="69"/>
      <c r="ADZ1392" s="69"/>
      <c r="AEA1392" s="69"/>
      <c r="AEB1392" s="69"/>
      <c r="AEC1392" s="69"/>
      <c r="AED1392" s="69"/>
      <c r="AEE1392" s="69"/>
      <c r="AEF1392" s="69"/>
      <c r="AEG1392" s="69"/>
      <c r="AEH1392" s="69"/>
      <c r="AEI1392" s="69"/>
      <c r="AEJ1392" s="69"/>
      <c r="AEK1392" s="69"/>
      <c r="AEL1392" s="69"/>
      <c r="AEM1392" s="69"/>
      <c r="AEN1392" s="69"/>
      <c r="AEO1392" s="69"/>
      <c r="AEP1392" s="69"/>
      <c r="AEQ1392" s="69"/>
      <c r="AER1392" s="69"/>
      <c r="AES1392" s="69"/>
      <c r="AET1392" s="69"/>
      <c r="AEU1392" s="69"/>
      <c r="AEV1392" s="69"/>
      <c r="AEW1392" s="69"/>
      <c r="AEX1392" s="69"/>
      <c r="AEY1392" s="69"/>
      <c r="AEZ1392" s="69"/>
      <c r="AFA1392" s="69"/>
      <c r="AFB1392" s="69"/>
      <c r="AFC1392" s="69"/>
      <c r="AFD1392" s="69"/>
      <c r="AFE1392" s="69"/>
      <c r="AFF1392" s="69"/>
      <c r="AFG1392" s="69"/>
      <c r="AFH1392" s="69"/>
      <c r="AFI1392" s="69"/>
      <c r="AFJ1392" s="69"/>
      <c r="AFK1392" s="69"/>
      <c r="AFL1392" s="69"/>
      <c r="AFM1392" s="69"/>
      <c r="AFN1392" s="69"/>
      <c r="AFO1392" s="69"/>
      <c r="AFP1392" s="69"/>
      <c r="AFQ1392" s="69"/>
      <c r="AFR1392" s="69"/>
      <c r="AFS1392" s="69"/>
      <c r="AFT1392" s="69"/>
      <c r="AFU1392" s="69"/>
      <c r="AFV1392" s="69"/>
      <c r="AFW1392" s="69"/>
      <c r="AFX1392" s="69"/>
      <c r="AFY1392" s="69"/>
      <c r="AFZ1392" s="69"/>
      <c r="AGA1392" s="69"/>
      <c r="AGB1392" s="69"/>
      <c r="AGC1392" s="69"/>
      <c r="AGD1392" s="69"/>
      <c r="AGE1392" s="69"/>
      <c r="AGF1392" s="69"/>
      <c r="AGG1392" s="69"/>
      <c r="AGH1392" s="69"/>
      <c r="AGI1392" s="69"/>
      <c r="AGJ1392" s="69"/>
      <c r="AGK1392" s="69"/>
      <c r="AGL1392" s="69"/>
      <c r="AGM1392" s="69"/>
      <c r="AGN1392" s="69"/>
      <c r="AGO1392" s="69"/>
      <c r="AGP1392" s="69"/>
      <c r="AGQ1392" s="69"/>
      <c r="AGR1392" s="69"/>
      <c r="AGS1392" s="69"/>
      <c r="AGT1392" s="69"/>
      <c r="AGU1392" s="69"/>
      <c r="AGV1392" s="69"/>
      <c r="AGW1392" s="69"/>
      <c r="AGX1392" s="69"/>
      <c r="AGY1392" s="69"/>
      <c r="AGZ1392" s="69"/>
      <c r="AHA1392" s="69"/>
      <c r="AHB1392" s="69"/>
      <c r="AHC1392" s="69"/>
      <c r="AHD1392" s="69"/>
      <c r="AHE1392" s="69"/>
      <c r="AHF1392" s="69"/>
      <c r="AHG1392" s="69"/>
      <c r="AHH1392" s="69"/>
      <c r="AHI1392" s="69"/>
      <c r="AHJ1392" s="69"/>
      <c r="AHK1392" s="69"/>
      <c r="AHL1392" s="69"/>
      <c r="AHM1392" s="69"/>
      <c r="AHN1392" s="69"/>
      <c r="AHO1392" s="69"/>
      <c r="AHP1392" s="69"/>
      <c r="AHQ1392" s="69"/>
      <c r="AHR1392" s="69"/>
      <c r="AHS1392" s="69"/>
      <c r="AHT1392" s="69"/>
      <c r="AHU1392" s="69"/>
      <c r="AHV1392" s="69"/>
      <c r="AHW1392" s="69"/>
      <c r="AHX1392" s="69"/>
      <c r="AHY1392" s="69"/>
      <c r="AHZ1392" s="69"/>
      <c r="AIA1392" s="69"/>
      <c r="AIB1392" s="69"/>
      <c r="AIC1392" s="69"/>
      <c r="AID1392" s="69"/>
      <c r="AIE1392" s="69"/>
      <c r="AIF1392" s="69"/>
      <c r="AIG1392" s="69"/>
      <c r="AIH1392" s="69"/>
      <c r="AII1392" s="69"/>
      <c r="AIJ1392" s="69"/>
      <c r="AIK1392" s="69"/>
      <c r="AIL1392" s="69"/>
      <c r="AIM1392" s="69"/>
      <c r="AIN1392" s="69"/>
      <c r="AIO1392" s="69"/>
      <c r="AIP1392" s="69"/>
      <c r="AIQ1392" s="69"/>
      <c r="AIR1392" s="69"/>
      <c r="AIS1392" s="69"/>
      <c r="AIT1392" s="69"/>
      <c r="AIU1392" s="69"/>
      <c r="AIV1392" s="69"/>
      <c r="AIW1392" s="69"/>
      <c r="AIX1392" s="69"/>
      <c r="AIY1392" s="69"/>
      <c r="AIZ1392" s="69"/>
      <c r="AJA1392" s="69"/>
      <c r="AJB1392" s="69"/>
      <c r="AJC1392" s="69"/>
      <c r="AJD1392" s="69"/>
      <c r="AJE1392" s="69"/>
      <c r="AJF1392" s="69"/>
      <c r="AJG1392" s="69"/>
      <c r="AJH1392" s="69"/>
      <c r="AJI1392" s="69"/>
      <c r="AJJ1392" s="69"/>
      <c r="AJK1392" s="69"/>
      <c r="AJL1392" s="69"/>
      <c r="AJM1392" s="69"/>
      <c r="AJN1392" s="69"/>
      <c r="AJO1392" s="69"/>
      <c r="AJP1392" s="69"/>
      <c r="AJQ1392" s="69"/>
      <c r="AJR1392" s="69"/>
      <c r="AJS1392" s="69"/>
      <c r="AJT1392" s="69"/>
      <c r="AJU1392" s="69"/>
      <c r="AJV1392" s="69"/>
      <c r="AJW1392" s="69"/>
      <c r="AJX1392" s="69"/>
      <c r="AJY1392" s="69"/>
      <c r="AJZ1392" s="69"/>
      <c r="AKA1392" s="69"/>
      <c r="AKB1392" s="69"/>
      <c r="AKC1392" s="69"/>
      <c r="AKD1392" s="69"/>
      <c r="AKE1392" s="69"/>
      <c r="AKF1392" s="69"/>
      <c r="AKG1392" s="69"/>
      <c r="AKH1392" s="69"/>
      <c r="AKI1392" s="69"/>
      <c r="AKJ1392" s="69"/>
      <c r="AKK1392" s="69"/>
      <c r="AKL1392" s="69"/>
      <c r="AKM1392" s="69"/>
      <c r="AKN1392" s="69"/>
      <c r="AKO1392" s="69"/>
      <c r="AKP1392" s="69"/>
      <c r="AKQ1392" s="69"/>
      <c r="AKR1392" s="69"/>
      <c r="AKS1392" s="69"/>
      <c r="AKT1392" s="69"/>
      <c r="AKU1392" s="69"/>
      <c r="AKV1392" s="69"/>
      <c r="AKW1392" s="69"/>
      <c r="AKX1392" s="69"/>
      <c r="AKY1392" s="69"/>
      <c r="AKZ1392" s="69"/>
      <c r="ALA1392" s="69"/>
      <c r="ALB1392" s="69"/>
      <c r="ALC1392" s="69"/>
      <c r="ALD1392" s="69"/>
      <c r="ALE1392" s="69"/>
      <c r="ALF1392" s="69"/>
      <c r="ALG1392" s="69"/>
      <c r="ALH1392" s="69"/>
      <c r="ALI1392" s="69"/>
      <c r="ALJ1392" s="69"/>
      <c r="ALK1392" s="69"/>
      <c r="ALL1392" s="69"/>
      <c r="ALM1392" s="69"/>
      <c r="ALN1392" s="69"/>
      <c r="ALO1392" s="69"/>
      <c r="ALP1392" s="69"/>
      <c r="ALQ1392" s="69"/>
      <c r="ALR1392" s="69"/>
      <c r="ALS1392" s="69"/>
      <c r="ALT1392" s="69"/>
      <c r="ALU1392" s="69"/>
      <c r="ALV1392" s="69"/>
      <c r="ALW1392" s="69"/>
      <c r="ALX1392" s="69"/>
      <c r="ALY1392" s="69"/>
      <c r="ALZ1392" s="69"/>
      <c r="AMA1392" s="69"/>
      <c r="AMB1392" s="69"/>
      <c r="AMC1392" s="69"/>
      <c r="AMD1392" s="69"/>
      <c r="AME1392" s="69"/>
      <c r="AMF1392" s="69"/>
      <c r="AMG1392" s="69"/>
      <c r="AMH1392" s="69"/>
      <c r="AMI1392" s="69"/>
      <c r="AMJ1392" s="69"/>
      <c r="AMK1392" s="69"/>
      <c r="AML1392" s="69"/>
      <c r="AMM1392" s="69"/>
      <c r="AMN1392" s="69"/>
      <c r="AMO1392" s="69"/>
      <c r="AMP1392" s="69"/>
      <c r="AMQ1392" s="69"/>
      <c r="AMR1392" s="69"/>
      <c r="AMS1392" s="69"/>
      <c r="AMT1392" s="69"/>
      <c r="AMU1392" s="69"/>
      <c r="AMV1392" s="69"/>
      <c r="AMW1392" s="69"/>
      <c r="AMX1392" s="69"/>
      <c r="AMY1392" s="69"/>
      <c r="AMZ1392" s="69"/>
      <c r="ANA1392" s="69"/>
      <c r="ANB1392" s="69"/>
      <c r="ANC1392" s="69"/>
      <c r="AND1392" s="69"/>
      <c r="ANE1392" s="69"/>
      <c r="ANF1392" s="69"/>
      <c r="ANG1392" s="69"/>
      <c r="ANH1392" s="69"/>
      <c r="ANI1392" s="69"/>
      <c r="ANJ1392" s="69"/>
      <c r="ANK1392" s="69"/>
      <c r="ANL1392" s="69"/>
      <c r="ANM1392" s="69"/>
      <c r="ANN1392" s="69"/>
      <c r="ANO1392" s="69"/>
      <c r="ANP1392" s="69"/>
      <c r="ANQ1392" s="69"/>
      <c r="ANR1392" s="69"/>
      <c r="ANS1392" s="69"/>
      <c r="ANT1392" s="69"/>
      <c r="ANU1392" s="69"/>
      <c r="ANV1392" s="69"/>
      <c r="ANW1392" s="69"/>
      <c r="ANX1392" s="69"/>
      <c r="ANY1392" s="69"/>
      <c r="ANZ1392" s="69"/>
      <c r="AOA1392" s="69"/>
      <c r="AOB1392" s="69"/>
      <c r="AOC1392" s="69"/>
      <c r="AOD1392" s="69"/>
      <c r="AOE1392" s="69"/>
      <c r="AOF1392" s="69"/>
      <c r="AOG1392" s="69"/>
      <c r="AOH1392" s="69"/>
      <c r="AOI1392" s="69"/>
      <c r="AOJ1392" s="69"/>
      <c r="AOK1392" s="69"/>
      <c r="AOL1392" s="69"/>
      <c r="AOM1392" s="69"/>
      <c r="AON1392" s="69"/>
      <c r="AOO1392" s="69"/>
      <c r="AOP1392" s="69"/>
      <c r="AOQ1392" s="69"/>
      <c r="AOR1392" s="69"/>
      <c r="AOS1392" s="69"/>
      <c r="AOT1392" s="69"/>
      <c r="AOU1392" s="69"/>
      <c r="AOV1392" s="69"/>
      <c r="AOW1392" s="69"/>
      <c r="AOX1392" s="69"/>
      <c r="AOY1392" s="69"/>
      <c r="AOZ1392" s="69"/>
      <c r="APA1392" s="69"/>
      <c r="APB1392" s="69"/>
      <c r="APC1392" s="69"/>
      <c r="APD1392" s="69"/>
      <c r="APE1392" s="69"/>
      <c r="APF1392" s="69"/>
      <c r="APG1392" s="69"/>
      <c r="APH1392" s="69"/>
      <c r="API1392" s="69"/>
      <c r="APJ1392" s="69"/>
      <c r="APK1392" s="69"/>
      <c r="APL1392" s="69"/>
      <c r="APM1392" s="69"/>
      <c r="APN1392" s="69"/>
      <c r="APO1392" s="69"/>
      <c r="APP1392" s="69"/>
      <c r="APQ1392" s="69"/>
      <c r="APR1392" s="69"/>
      <c r="APS1392" s="69"/>
      <c r="APT1392" s="69"/>
      <c r="APU1392" s="69"/>
      <c r="APV1392" s="69"/>
      <c r="APW1392" s="69"/>
      <c r="APX1392" s="69"/>
      <c r="APY1392" s="69"/>
      <c r="APZ1392" s="69"/>
      <c r="AQA1392" s="69"/>
      <c r="AQB1392" s="69"/>
      <c r="AQC1392" s="69"/>
      <c r="AQD1392" s="69"/>
      <c r="AQE1392" s="69"/>
      <c r="AQF1392" s="69"/>
      <c r="AQG1392" s="69"/>
      <c r="AQH1392" s="69"/>
      <c r="AQI1392" s="69"/>
      <c r="AQJ1392" s="69"/>
      <c r="AQK1392" s="69"/>
      <c r="AQL1392" s="69"/>
      <c r="AQM1392" s="69"/>
      <c r="AQN1392" s="69"/>
      <c r="AQO1392" s="69"/>
      <c r="AQP1392" s="69"/>
      <c r="AQQ1392" s="69"/>
      <c r="AQR1392" s="69"/>
      <c r="AQS1392" s="69"/>
      <c r="AQT1392" s="69"/>
      <c r="AQU1392" s="69"/>
      <c r="AQV1392" s="69"/>
      <c r="AQW1392" s="69"/>
      <c r="AQX1392" s="69"/>
      <c r="AQY1392" s="69"/>
      <c r="AQZ1392" s="69"/>
      <c r="ARA1392" s="69"/>
      <c r="ARB1392" s="69"/>
      <c r="ARC1392" s="69"/>
      <c r="ARD1392" s="69"/>
      <c r="ARE1392" s="69"/>
      <c r="ARF1392" s="69"/>
      <c r="ARG1392" s="69"/>
      <c r="ARH1392" s="69"/>
      <c r="ARI1392" s="69"/>
      <c r="ARJ1392" s="69"/>
      <c r="ARK1392" s="69"/>
      <c r="ARL1392" s="69"/>
      <c r="ARM1392" s="69"/>
      <c r="ARN1392" s="69"/>
      <c r="ARO1392" s="69"/>
      <c r="ARP1392" s="69"/>
      <c r="ARQ1392" s="69"/>
      <c r="ARR1392" s="69"/>
      <c r="ARS1392" s="69"/>
      <c r="ART1392" s="69"/>
      <c r="ARU1392" s="69"/>
      <c r="ARV1392" s="69"/>
      <c r="ARW1392" s="69"/>
      <c r="ARX1392" s="69"/>
      <c r="ARY1392" s="69"/>
      <c r="ARZ1392" s="69"/>
      <c r="ASA1392" s="69"/>
      <c r="ASB1392" s="69"/>
      <c r="ASC1392" s="69"/>
      <c r="ASD1392" s="69"/>
      <c r="ASE1392" s="69"/>
      <c r="ASF1392" s="69"/>
      <c r="ASG1392" s="69"/>
      <c r="ASH1392" s="69"/>
      <c r="ASI1392" s="69"/>
      <c r="ASJ1392" s="69"/>
      <c r="ASK1392" s="69"/>
      <c r="ASL1392" s="69"/>
      <c r="ASM1392" s="69"/>
      <c r="ASN1392" s="69"/>
      <c r="ASO1392" s="69"/>
      <c r="ASP1392" s="69"/>
      <c r="ASQ1392" s="69"/>
      <c r="ASR1392" s="69"/>
      <c r="ASS1392" s="69"/>
      <c r="AST1392" s="69"/>
      <c r="ASU1392" s="69"/>
      <c r="ASV1392" s="69"/>
      <c r="ASW1392" s="69"/>
      <c r="ASX1392" s="69"/>
      <c r="ASY1392" s="69"/>
      <c r="ASZ1392" s="69"/>
      <c r="ATA1392" s="69"/>
      <c r="ATB1392" s="69"/>
      <c r="ATC1392" s="69"/>
      <c r="ATD1392" s="69"/>
      <c r="ATE1392" s="69"/>
      <c r="ATF1392" s="69"/>
      <c r="ATG1392" s="69"/>
      <c r="ATH1392" s="69"/>
      <c r="ATI1392" s="69"/>
      <c r="ATJ1392" s="69"/>
      <c r="ATK1392" s="69"/>
      <c r="ATL1392" s="69"/>
      <c r="ATM1392" s="69"/>
      <c r="ATN1392" s="69"/>
      <c r="ATO1392" s="69"/>
      <c r="ATP1392" s="69"/>
      <c r="ATQ1392" s="69"/>
      <c r="ATR1392" s="69"/>
      <c r="ATS1392" s="69"/>
      <c r="ATT1392" s="69"/>
      <c r="ATU1392" s="69"/>
      <c r="ATV1392" s="69"/>
      <c r="ATW1392" s="69"/>
      <c r="ATX1392" s="69"/>
      <c r="ATY1392" s="69"/>
      <c r="ATZ1392" s="69"/>
      <c r="AUA1392" s="69"/>
      <c r="AUB1392" s="69"/>
      <c r="AUC1392" s="69"/>
      <c r="AUD1392" s="69"/>
      <c r="AUE1392" s="69"/>
      <c r="AUF1392" s="69"/>
      <c r="AUG1392" s="69"/>
      <c r="AUH1392" s="69"/>
      <c r="AUI1392" s="69"/>
      <c r="AUJ1392" s="69"/>
      <c r="AUK1392" s="69"/>
      <c r="AUL1392" s="69"/>
      <c r="AUM1392" s="69"/>
      <c r="AUN1392" s="69"/>
      <c r="AUO1392" s="69"/>
      <c r="AUP1392" s="69"/>
      <c r="AUQ1392" s="69"/>
      <c r="AUR1392" s="69"/>
      <c r="AUS1392" s="69"/>
      <c r="AUT1392" s="69"/>
      <c r="AUU1392" s="69"/>
      <c r="AUV1392" s="69"/>
      <c r="AUW1392" s="69"/>
      <c r="AUX1392" s="69"/>
      <c r="AUY1392" s="69"/>
      <c r="AUZ1392" s="69"/>
      <c r="AVA1392" s="69"/>
      <c r="AVB1392" s="69"/>
      <c r="AVC1392" s="69"/>
      <c r="AVD1392" s="69"/>
      <c r="AVE1392" s="69"/>
      <c r="AVF1392" s="69"/>
      <c r="AVG1392" s="69"/>
      <c r="AVH1392" s="69"/>
      <c r="AVI1392" s="69"/>
      <c r="AVJ1392" s="69"/>
      <c r="AVK1392" s="69"/>
      <c r="AVL1392" s="69"/>
      <c r="AVM1392" s="69"/>
      <c r="AVN1392" s="69"/>
      <c r="AVO1392" s="69"/>
      <c r="AVP1392" s="69"/>
      <c r="AVQ1392" s="69"/>
      <c r="AVR1392" s="69"/>
      <c r="AVS1392" s="69"/>
      <c r="AVT1392" s="69"/>
      <c r="AVU1392" s="69"/>
      <c r="AVV1392" s="69"/>
      <c r="AVW1392" s="69"/>
      <c r="AVX1392" s="69"/>
      <c r="AVY1392" s="69"/>
      <c r="AVZ1392" s="69"/>
      <c r="AWA1392" s="69"/>
      <c r="AWB1392" s="69"/>
      <c r="AWC1392" s="69"/>
      <c r="AWD1392" s="69"/>
      <c r="AWE1392" s="69"/>
      <c r="AWF1392" s="69"/>
      <c r="AWG1392" s="69"/>
      <c r="AWH1392" s="69"/>
      <c r="AWI1392" s="69"/>
      <c r="AWJ1392" s="69"/>
      <c r="AWK1392" s="69"/>
      <c r="AWL1392" s="69"/>
      <c r="AWM1392" s="69"/>
      <c r="AWN1392" s="69"/>
      <c r="AWO1392" s="69"/>
      <c r="AWP1392" s="69"/>
      <c r="AWQ1392" s="69"/>
      <c r="AWR1392" s="69"/>
      <c r="AWS1392" s="69"/>
      <c r="AWT1392" s="69"/>
      <c r="AWU1392" s="69"/>
      <c r="AWV1392" s="69"/>
      <c r="AWW1392" s="69"/>
      <c r="AWX1392" s="69"/>
      <c r="AWY1392" s="69"/>
      <c r="AWZ1392" s="69"/>
      <c r="AXA1392" s="69"/>
      <c r="AXB1392" s="69"/>
      <c r="AXC1392" s="69"/>
      <c r="AXD1392" s="69"/>
      <c r="AXE1392" s="69"/>
      <c r="AXF1392" s="69"/>
      <c r="AXG1392" s="69"/>
      <c r="AXH1392" s="69"/>
      <c r="AXI1392" s="69"/>
      <c r="AXJ1392" s="69"/>
      <c r="AXK1392" s="69"/>
      <c r="AXL1392" s="69"/>
      <c r="AXM1392" s="69"/>
      <c r="AXN1392" s="69"/>
      <c r="AXO1392" s="69"/>
      <c r="AXP1392" s="69"/>
      <c r="AXQ1392" s="69"/>
      <c r="AXR1392" s="69"/>
      <c r="AXS1392" s="69"/>
      <c r="AXT1392" s="69"/>
      <c r="AXU1392" s="69"/>
      <c r="AXV1392" s="69"/>
      <c r="AXW1392" s="69"/>
      <c r="AXX1392" s="69"/>
      <c r="AXY1392" s="69"/>
      <c r="AXZ1392" s="69"/>
      <c r="AYA1392" s="69"/>
      <c r="AYB1392" s="69"/>
      <c r="AYC1392" s="69"/>
      <c r="AYD1392" s="69"/>
      <c r="AYE1392" s="69"/>
      <c r="AYF1392" s="69"/>
      <c r="AYG1392" s="69"/>
      <c r="AYH1392" s="69"/>
      <c r="AYI1392" s="69"/>
      <c r="AYJ1392" s="69"/>
      <c r="AYK1392" s="69"/>
      <c r="AYL1392" s="69"/>
      <c r="AYM1392" s="69"/>
      <c r="AYN1392" s="69"/>
      <c r="AYO1392" s="69"/>
      <c r="AYP1392" s="69"/>
      <c r="AYQ1392" s="69"/>
      <c r="AYR1392" s="69"/>
      <c r="AYS1392" s="69"/>
      <c r="AYT1392" s="69"/>
      <c r="AYU1392" s="69"/>
      <c r="AYV1392" s="69"/>
      <c r="AYW1392" s="69"/>
      <c r="AYX1392" s="69"/>
      <c r="AYY1392" s="69"/>
      <c r="AYZ1392" s="69"/>
      <c r="AZA1392" s="69"/>
      <c r="AZB1392" s="69"/>
      <c r="AZC1392" s="69"/>
      <c r="AZD1392" s="69"/>
      <c r="AZE1392" s="69"/>
      <c r="AZF1392" s="69"/>
      <c r="AZG1392" s="69"/>
      <c r="AZH1392" s="69"/>
      <c r="AZI1392" s="69"/>
      <c r="AZJ1392" s="69"/>
      <c r="AZK1392" s="69"/>
      <c r="AZL1392" s="69"/>
      <c r="AZM1392" s="69"/>
      <c r="AZN1392" s="69"/>
      <c r="AZO1392" s="69"/>
      <c r="AZP1392" s="69"/>
      <c r="AZQ1392" s="69"/>
      <c r="AZR1392" s="69"/>
      <c r="AZS1392" s="69"/>
      <c r="AZT1392" s="69"/>
      <c r="AZU1392" s="69"/>
      <c r="AZV1392" s="69"/>
      <c r="AZW1392" s="69"/>
      <c r="AZX1392" s="69"/>
      <c r="AZY1392" s="69"/>
      <c r="AZZ1392" s="69"/>
      <c r="BAA1392" s="69"/>
      <c r="BAB1392" s="69"/>
      <c r="BAC1392" s="69"/>
      <c r="BAD1392" s="69"/>
      <c r="BAE1392" s="69"/>
      <c r="BAF1392" s="69"/>
      <c r="BAG1392" s="69"/>
      <c r="BAH1392" s="69"/>
      <c r="BAI1392" s="69"/>
      <c r="BAJ1392" s="69"/>
      <c r="BAK1392" s="69"/>
      <c r="BAL1392" s="69"/>
      <c r="BAM1392" s="69"/>
      <c r="BAN1392" s="69"/>
      <c r="BAO1392" s="69"/>
      <c r="BAP1392" s="69"/>
      <c r="BAQ1392" s="69"/>
      <c r="BAR1392" s="69"/>
      <c r="BAS1392" s="69"/>
      <c r="BAT1392" s="69"/>
      <c r="BAU1392" s="69"/>
      <c r="BAV1392" s="69"/>
      <c r="BAW1392" s="69"/>
      <c r="BAX1392" s="69"/>
      <c r="BAY1392" s="69"/>
      <c r="BAZ1392" s="69"/>
      <c r="BBA1392" s="69"/>
      <c r="BBB1392" s="69"/>
      <c r="BBC1392" s="69"/>
      <c r="BBD1392" s="69"/>
      <c r="BBE1392" s="69"/>
      <c r="BBF1392" s="69"/>
      <c r="BBG1392" s="69"/>
      <c r="BBH1392" s="69"/>
      <c r="BBI1392" s="69"/>
      <c r="BBJ1392" s="69"/>
      <c r="BBK1392" s="69"/>
      <c r="BBL1392" s="69"/>
      <c r="BBM1392" s="69"/>
      <c r="BBN1392" s="69"/>
      <c r="BBO1392" s="69"/>
      <c r="BBP1392" s="69"/>
      <c r="BBQ1392" s="69"/>
      <c r="BBR1392" s="69"/>
      <c r="BBS1392" s="69"/>
      <c r="BBT1392" s="69"/>
      <c r="BBU1392" s="69"/>
      <c r="BBV1392" s="69"/>
      <c r="BBW1392" s="69"/>
      <c r="BBX1392" s="69"/>
      <c r="BBY1392" s="69"/>
      <c r="BBZ1392" s="69"/>
      <c r="BCA1392" s="69"/>
      <c r="BCB1392" s="69"/>
      <c r="BCC1392" s="69"/>
      <c r="BCD1392" s="69"/>
      <c r="BCE1392" s="69"/>
      <c r="BCF1392" s="69"/>
      <c r="BCG1392" s="69"/>
      <c r="BCH1392" s="69"/>
      <c r="BCI1392" s="69"/>
      <c r="BCJ1392" s="69"/>
      <c r="BCK1392" s="69"/>
      <c r="BCL1392" s="69"/>
      <c r="BCM1392" s="69"/>
      <c r="BCN1392" s="69"/>
      <c r="BCO1392" s="69"/>
      <c r="BCP1392" s="69"/>
      <c r="BCQ1392" s="69"/>
      <c r="BCR1392" s="69"/>
      <c r="BCS1392" s="69"/>
      <c r="BCT1392" s="69"/>
      <c r="BCU1392" s="69"/>
      <c r="BCV1392" s="69"/>
      <c r="BCW1392" s="69"/>
      <c r="BCX1392" s="69"/>
      <c r="BCY1392" s="69"/>
      <c r="BCZ1392" s="69"/>
      <c r="BDA1392" s="69"/>
      <c r="BDB1392" s="69"/>
      <c r="BDC1392" s="69"/>
      <c r="BDD1392" s="69"/>
      <c r="BDE1392" s="69"/>
      <c r="BDF1392" s="69"/>
      <c r="BDG1392" s="69"/>
      <c r="BDH1392" s="69"/>
      <c r="BDI1392" s="69"/>
      <c r="BDJ1392" s="69"/>
      <c r="BDK1392" s="69"/>
      <c r="BDL1392" s="69"/>
      <c r="BDM1392" s="69"/>
      <c r="BDN1392" s="69"/>
      <c r="BDO1392" s="69"/>
      <c r="BDP1392" s="69"/>
      <c r="BDQ1392" s="69"/>
      <c r="BDR1392" s="69"/>
      <c r="BDS1392" s="69"/>
      <c r="BDT1392" s="69"/>
      <c r="BDU1392" s="69"/>
      <c r="BDV1392" s="69"/>
      <c r="BDW1392" s="69"/>
      <c r="BDX1392" s="69"/>
      <c r="BDY1392" s="69"/>
      <c r="BDZ1392" s="69"/>
      <c r="BEA1392" s="69"/>
      <c r="BEB1392" s="69"/>
      <c r="BEC1392" s="69"/>
      <c r="BED1392" s="69"/>
      <c r="BEE1392" s="69"/>
      <c r="BEF1392" s="69"/>
      <c r="BEG1392" s="69"/>
      <c r="BEH1392" s="69"/>
      <c r="BEI1392" s="69"/>
      <c r="BEJ1392" s="69"/>
      <c r="BEK1392" s="69"/>
      <c r="BEL1392" s="69"/>
      <c r="BEM1392" s="69"/>
      <c r="BEN1392" s="69"/>
      <c r="BEO1392" s="69"/>
      <c r="BEP1392" s="69"/>
      <c r="BEQ1392" s="69"/>
      <c r="BER1392" s="69"/>
      <c r="BES1392" s="69"/>
      <c r="BET1392" s="69"/>
      <c r="BEU1392" s="69"/>
      <c r="BEV1392" s="69"/>
      <c r="BEW1392" s="69"/>
      <c r="BEX1392" s="69"/>
      <c r="BEY1392" s="69"/>
      <c r="BEZ1392" s="69"/>
      <c r="BFA1392" s="69"/>
      <c r="BFB1392" s="69"/>
      <c r="BFC1392" s="69"/>
      <c r="BFD1392" s="69"/>
      <c r="BFE1392" s="69"/>
      <c r="BFF1392" s="69"/>
      <c r="BFG1392" s="69"/>
      <c r="BFH1392" s="69"/>
      <c r="BFI1392" s="69"/>
      <c r="BFJ1392" s="69"/>
      <c r="BFK1392" s="69"/>
      <c r="BFL1392" s="69"/>
      <c r="BFM1392" s="69"/>
      <c r="BFN1392" s="69"/>
      <c r="BFO1392" s="69"/>
      <c r="BFP1392" s="69"/>
      <c r="BFQ1392" s="69"/>
      <c r="BFR1392" s="69"/>
      <c r="BFS1392" s="69"/>
      <c r="BFT1392" s="69"/>
      <c r="BFU1392" s="69"/>
      <c r="BFV1392" s="69"/>
      <c r="BFW1392" s="69"/>
      <c r="BFX1392" s="69"/>
      <c r="BFY1392" s="69"/>
      <c r="BFZ1392" s="69"/>
      <c r="BGA1392" s="69"/>
      <c r="BGB1392" s="69"/>
      <c r="BGC1392" s="69"/>
      <c r="BGD1392" s="69"/>
      <c r="BGE1392" s="69"/>
      <c r="BGF1392" s="69"/>
      <c r="BGG1392" s="69"/>
      <c r="BGH1392" s="69"/>
      <c r="BGI1392" s="69"/>
      <c r="BGJ1392" s="69"/>
      <c r="BGK1392" s="69"/>
      <c r="BGL1392" s="69"/>
      <c r="BGM1392" s="69"/>
      <c r="BGN1392" s="69"/>
      <c r="BGO1392" s="69"/>
      <c r="BGP1392" s="69"/>
      <c r="BGQ1392" s="69"/>
      <c r="BGR1392" s="69"/>
      <c r="BGS1392" s="69"/>
      <c r="BGT1392" s="69"/>
      <c r="BGU1392" s="69"/>
      <c r="BGV1392" s="69"/>
      <c r="BGW1392" s="69"/>
      <c r="BGX1392" s="69"/>
      <c r="BGY1392" s="69"/>
      <c r="BGZ1392" s="69"/>
      <c r="BHA1392" s="69"/>
      <c r="BHB1392" s="69"/>
      <c r="BHC1392" s="69"/>
      <c r="BHD1392" s="69"/>
      <c r="BHE1392" s="69"/>
      <c r="BHF1392" s="69"/>
      <c r="BHG1392" s="69"/>
      <c r="BHH1392" s="69"/>
      <c r="BHI1392" s="69"/>
      <c r="BHJ1392" s="69"/>
      <c r="BHK1392" s="69"/>
      <c r="BHL1392" s="69"/>
      <c r="BHM1392" s="69"/>
      <c r="BHN1392" s="69"/>
      <c r="BHO1392" s="69"/>
      <c r="BHP1392" s="69"/>
      <c r="BHQ1392" s="69"/>
      <c r="BHR1392" s="69"/>
      <c r="BHS1392" s="69"/>
      <c r="BHT1392" s="69"/>
      <c r="BHU1392" s="69"/>
      <c r="BHV1392" s="69"/>
      <c r="BHW1392" s="69"/>
      <c r="BHX1392" s="69"/>
      <c r="BHY1392" s="69"/>
      <c r="BHZ1392" s="69"/>
      <c r="BIA1392" s="69"/>
      <c r="BIB1392" s="69"/>
      <c r="BIC1392" s="69"/>
      <c r="BID1392" s="69"/>
      <c r="BIE1392" s="69"/>
      <c r="BIF1392" s="69"/>
      <c r="BIG1392" s="69"/>
      <c r="BIH1392" s="69"/>
      <c r="BII1392" s="69"/>
      <c r="BIJ1392" s="69"/>
      <c r="BIK1392" s="69"/>
      <c r="BIL1392" s="69"/>
      <c r="BIM1392" s="69"/>
      <c r="BIN1392" s="69"/>
      <c r="BIO1392" s="69"/>
      <c r="BIP1392" s="69"/>
      <c r="BIQ1392" s="69"/>
      <c r="BIR1392" s="69"/>
      <c r="BIS1392" s="69"/>
      <c r="BIT1392" s="69"/>
      <c r="BIU1392" s="69"/>
      <c r="BIV1392" s="69"/>
      <c r="BIW1392" s="69"/>
      <c r="BIX1392" s="69"/>
      <c r="BIY1392" s="69"/>
      <c r="BIZ1392" s="69"/>
      <c r="BJA1392" s="69"/>
      <c r="BJB1392" s="69"/>
      <c r="BJC1392" s="69"/>
      <c r="BJD1392" s="69"/>
      <c r="BJE1392" s="69"/>
      <c r="BJF1392" s="69"/>
      <c r="BJG1392" s="69"/>
      <c r="BJH1392" s="69"/>
      <c r="BJI1392" s="69"/>
      <c r="BJJ1392" s="69"/>
      <c r="BJK1392" s="69"/>
      <c r="BJL1392" s="69"/>
      <c r="BJM1392" s="69"/>
      <c r="BJN1392" s="69"/>
      <c r="BJO1392" s="69"/>
      <c r="BJP1392" s="69"/>
      <c r="BJQ1392" s="69"/>
      <c r="BJR1392" s="69"/>
      <c r="BJS1392" s="69"/>
      <c r="BJT1392" s="69"/>
      <c r="BJU1392" s="69"/>
      <c r="BJV1392" s="69"/>
      <c r="BJW1392" s="69"/>
      <c r="BJX1392" s="69"/>
      <c r="BJY1392" s="69"/>
      <c r="BJZ1392" s="69"/>
      <c r="BKA1392" s="69"/>
      <c r="BKB1392" s="69"/>
      <c r="BKC1392" s="69"/>
      <c r="BKD1392" s="69"/>
      <c r="BKE1392" s="69"/>
      <c r="BKF1392" s="69"/>
      <c r="BKG1392" s="69"/>
      <c r="BKH1392" s="69"/>
      <c r="BKI1392" s="69"/>
      <c r="BKJ1392" s="69"/>
      <c r="BKK1392" s="69"/>
      <c r="BKL1392" s="69"/>
      <c r="BKM1392" s="69"/>
      <c r="BKN1392" s="69"/>
      <c r="BKO1392" s="69"/>
      <c r="BKP1392" s="69"/>
      <c r="BKQ1392" s="69"/>
      <c r="BKR1392" s="69"/>
      <c r="BKS1392" s="69"/>
      <c r="BKT1392" s="69"/>
      <c r="BKU1392" s="69"/>
      <c r="BKV1392" s="69"/>
      <c r="BKW1392" s="69"/>
      <c r="BKX1392" s="69"/>
      <c r="BKY1392" s="69"/>
      <c r="BKZ1392" s="69"/>
      <c r="BLA1392" s="69"/>
      <c r="BLB1392" s="69"/>
      <c r="BLC1392" s="69"/>
      <c r="BLD1392" s="69"/>
      <c r="BLE1392" s="69"/>
      <c r="BLF1392" s="69"/>
      <c r="BLG1392" s="69"/>
      <c r="BLH1392" s="69"/>
      <c r="BLI1392" s="69"/>
      <c r="BLJ1392" s="69"/>
      <c r="BLK1392" s="69"/>
      <c r="BLL1392" s="69"/>
      <c r="BLM1392" s="69"/>
      <c r="BLN1392" s="69"/>
      <c r="BLO1392" s="69"/>
      <c r="BLP1392" s="69"/>
      <c r="BLQ1392" s="69"/>
      <c r="BLR1392" s="69"/>
      <c r="BLS1392" s="69"/>
      <c r="BLT1392" s="69"/>
      <c r="BLU1392" s="69"/>
      <c r="BLV1392" s="69"/>
      <c r="BLW1392" s="69"/>
      <c r="BLX1392" s="69"/>
      <c r="BLY1392" s="69"/>
      <c r="BLZ1392" s="69"/>
      <c r="BMA1392" s="69"/>
      <c r="BMB1392" s="69"/>
      <c r="BMC1392" s="69"/>
      <c r="BMD1392" s="69"/>
      <c r="BME1392" s="69"/>
      <c r="BMF1392" s="69"/>
      <c r="BMG1392" s="69"/>
      <c r="BMH1392" s="69"/>
      <c r="BMI1392" s="69"/>
      <c r="BMJ1392" s="69"/>
      <c r="BMK1392" s="69"/>
      <c r="BML1392" s="69"/>
      <c r="BMM1392" s="69"/>
      <c r="BMN1392" s="69"/>
      <c r="BMO1392" s="69"/>
      <c r="BMP1392" s="69"/>
      <c r="BMQ1392" s="69"/>
      <c r="BMR1392" s="69"/>
      <c r="BMS1392" s="69"/>
      <c r="BMT1392" s="69"/>
      <c r="BMU1392" s="69"/>
      <c r="BMV1392" s="69"/>
      <c r="BMW1392" s="69"/>
      <c r="BMX1392" s="69"/>
      <c r="BMY1392" s="69"/>
      <c r="BMZ1392" s="69"/>
      <c r="BNA1392" s="69"/>
      <c r="BNB1392" s="69"/>
      <c r="BNC1392" s="69"/>
      <c r="BND1392" s="69"/>
      <c r="BNE1392" s="69"/>
      <c r="BNF1392" s="69"/>
      <c r="BNG1392" s="69"/>
      <c r="BNH1392" s="69"/>
      <c r="BNI1392" s="69"/>
      <c r="BNJ1392" s="69"/>
      <c r="BNK1392" s="69"/>
      <c r="BNL1392" s="69"/>
      <c r="BNM1392" s="69"/>
      <c r="BNN1392" s="69"/>
      <c r="BNO1392" s="69"/>
      <c r="BNP1392" s="69"/>
      <c r="BNQ1392" s="69"/>
      <c r="BNR1392" s="69"/>
      <c r="BNS1392" s="69"/>
      <c r="BNT1392" s="69"/>
      <c r="BNU1392" s="69"/>
      <c r="BNV1392" s="69"/>
      <c r="BNW1392" s="69"/>
      <c r="BNX1392" s="69"/>
      <c r="BNY1392" s="69"/>
      <c r="BNZ1392" s="69"/>
      <c r="BOA1392" s="69"/>
      <c r="BOB1392" s="69"/>
      <c r="BOC1392" s="69"/>
      <c r="BOD1392" s="69"/>
      <c r="BOE1392" s="69"/>
      <c r="BOF1392" s="69"/>
      <c r="BOG1392" s="69"/>
      <c r="BOH1392" s="69"/>
      <c r="BOI1392" s="69"/>
      <c r="BOJ1392" s="69"/>
      <c r="BOK1392" s="69"/>
      <c r="BOL1392" s="69"/>
      <c r="BOM1392" s="69"/>
      <c r="BON1392" s="69"/>
      <c r="BOO1392" s="69"/>
      <c r="BOP1392" s="69"/>
      <c r="BOQ1392" s="69"/>
      <c r="BOR1392" s="69"/>
      <c r="BOS1392" s="69"/>
      <c r="BOT1392" s="69"/>
      <c r="BOU1392" s="69"/>
      <c r="BOV1392" s="69"/>
      <c r="BOW1392" s="69"/>
      <c r="BOX1392" s="69"/>
      <c r="BOY1392" s="69"/>
      <c r="BOZ1392" s="69"/>
      <c r="BPA1392" s="69"/>
      <c r="BPB1392" s="69"/>
      <c r="BPC1392" s="69"/>
      <c r="BPD1392" s="69"/>
      <c r="BPE1392" s="69"/>
      <c r="BPF1392" s="69"/>
      <c r="BPG1392" s="69"/>
      <c r="BPH1392" s="69"/>
      <c r="BPI1392" s="69"/>
      <c r="BPJ1392" s="69"/>
      <c r="BPK1392" s="69"/>
      <c r="BPL1392" s="69"/>
      <c r="BPM1392" s="69"/>
      <c r="BPN1392" s="69"/>
      <c r="BPO1392" s="69"/>
      <c r="BPP1392" s="69"/>
      <c r="BPQ1392" s="69"/>
      <c r="BPR1392" s="69"/>
      <c r="BPS1392" s="69"/>
      <c r="BPT1392" s="69"/>
      <c r="BPU1392" s="69"/>
      <c r="BPV1392" s="69"/>
      <c r="BPW1392" s="69"/>
      <c r="BPX1392" s="69"/>
      <c r="BPY1392" s="69"/>
      <c r="BPZ1392" s="69"/>
      <c r="BQA1392" s="69"/>
      <c r="BQB1392" s="69"/>
      <c r="BQC1392" s="69"/>
      <c r="BQD1392" s="69"/>
      <c r="BQE1392" s="69"/>
      <c r="BQF1392" s="69"/>
      <c r="BQG1392" s="69"/>
      <c r="BQH1392" s="69"/>
      <c r="BQI1392" s="69"/>
      <c r="BQJ1392" s="69"/>
      <c r="BQK1392" s="69"/>
      <c r="BQL1392" s="69"/>
      <c r="BQM1392" s="69"/>
      <c r="BQN1392" s="69"/>
      <c r="BQO1392" s="69"/>
      <c r="BQP1392" s="69"/>
      <c r="BQQ1392" s="69"/>
      <c r="BQR1392" s="69"/>
      <c r="BQS1392" s="69"/>
      <c r="BQT1392" s="69"/>
      <c r="BQU1392" s="69"/>
      <c r="BQV1392" s="69"/>
      <c r="BQW1392" s="69"/>
      <c r="BQX1392" s="69"/>
      <c r="BQY1392" s="69"/>
      <c r="BQZ1392" s="69"/>
      <c r="BRA1392" s="69"/>
      <c r="BRB1392" s="69"/>
      <c r="BRC1392" s="69"/>
      <c r="BRD1392" s="69"/>
      <c r="BRE1392" s="69"/>
      <c r="BRF1392" s="69"/>
      <c r="BRG1392" s="69"/>
      <c r="BRH1392" s="69"/>
      <c r="BRI1392" s="69"/>
      <c r="BRJ1392" s="69"/>
      <c r="BRK1392" s="69"/>
      <c r="BRL1392" s="69"/>
      <c r="BRM1392" s="69"/>
      <c r="BRN1392" s="69"/>
      <c r="BRO1392" s="69"/>
      <c r="BRP1392" s="69"/>
      <c r="BRQ1392" s="69"/>
      <c r="BRR1392" s="69"/>
      <c r="BRS1392" s="69"/>
      <c r="BRT1392" s="69"/>
      <c r="BRU1392" s="69"/>
      <c r="BRV1392" s="69"/>
      <c r="BRW1392" s="69"/>
      <c r="BRX1392" s="69"/>
      <c r="BRY1392" s="69"/>
      <c r="BRZ1392" s="69"/>
      <c r="BSA1392" s="69"/>
      <c r="BSB1392" s="69"/>
      <c r="BSC1392" s="69"/>
      <c r="BSD1392" s="69"/>
      <c r="BSE1392" s="69"/>
      <c r="BSF1392" s="69"/>
      <c r="BSG1392" s="69"/>
      <c r="BSH1392" s="69"/>
      <c r="BSI1392" s="69"/>
      <c r="BSJ1392" s="69"/>
      <c r="BSK1392" s="69"/>
      <c r="BSL1392" s="69"/>
      <c r="BSM1392" s="69"/>
      <c r="BSN1392" s="69"/>
      <c r="BSO1392" s="69"/>
      <c r="BSP1392" s="69"/>
      <c r="BSQ1392" s="69"/>
      <c r="BSR1392" s="69"/>
      <c r="BSS1392" s="69"/>
      <c r="BST1392" s="69"/>
      <c r="BSU1392" s="69"/>
      <c r="BSV1392" s="69"/>
      <c r="BSW1392" s="69"/>
      <c r="BSX1392" s="69"/>
      <c r="BSY1392" s="69"/>
      <c r="BSZ1392" s="69"/>
      <c r="BTA1392" s="69"/>
      <c r="BTB1392" s="69"/>
      <c r="BTC1392" s="69"/>
      <c r="BTD1392" s="69"/>
      <c r="BTE1392" s="69"/>
      <c r="BTF1392" s="69"/>
      <c r="BTG1392" s="69"/>
      <c r="BTH1392" s="69"/>
      <c r="BTI1392" s="69"/>
      <c r="BTJ1392" s="69"/>
      <c r="BTK1392" s="69"/>
      <c r="BTL1392" s="69"/>
      <c r="BTM1392" s="69"/>
      <c r="BTN1392" s="69"/>
      <c r="BTO1392" s="69"/>
      <c r="BTP1392" s="69"/>
      <c r="BTQ1392" s="69"/>
      <c r="BTR1392" s="69"/>
      <c r="BTS1392" s="69"/>
      <c r="BTT1392" s="69"/>
      <c r="BTU1392" s="69"/>
      <c r="BTV1392" s="69"/>
      <c r="BTW1392" s="69"/>
      <c r="BTX1392" s="69"/>
      <c r="BTY1392" s="69"/>
      <c r="BTZ1392" s="69"/>
      <c r="BUA1392" s="69"/>
      <c r="BUB1392" s="69"/>
      <c r="BUC1392" s="69"/>
      <c r="BUD1392" s="69"/>
      <c r="BUE1392" s="69"/>
      <c r="BUF1392" s="69"/>
      <c r="BUG1392" s="69"/>
      <c r="BUH1392" s="69"/>
      <c r="BUI1392" s="69"/>
      <c r="BUJ1392" s="69"/>
      <c r="BUK1392" s="69"/>
      <c r="BUL1392" s="69"/>
      <c r="BUM1392" s="69"/>
      <c r="BUN1392" s="69"/>
      <c r="BUO1392" s="69"/>
      <c r="BUP1392" s="69"/>
      <c r="BUQ1392" s="69"/>
      <c r="BUR1392" s="69"/>
      <c r="BUS1392" s="69"/>
      <c r="BUT1392" s="69"/>
      <c r="BUU1392" s="69"/>
      <c r="BUV1392" s="69"/>
      <c r="BUW1392" s="69"/>
      <c r="BUX1392" s="69"/>
      <c r="BUY1392" s="69"/>
      <c r="BUZ1392" s="69"/>
      <c r="BVA1392" s="69"/>
      <c r="BVB1392" s="69"/>
      <c r="BVC1392" s="69"/>
      <c r="BVD1392" s="69"/>
      <c r="BVE1392" s="69"/>
      <c r="BVF1392" s="69"/>
      <c r="BVG1392" s="69"/>
      <c r="BVH1392" s="69"/>
      <c r="BVI1392" s="69"/>
      <c r="BVJ1392" s="69"/>
      <c r="BVK1392" s="69"/>
      <c r="BVL1392" s="69"/>
      <c r="BVM1392" s="69"/>
      <c r="BVN1392" s="69"/>
      <c r="BVO1392" s="69"/>
      <c r="BVP1392" s="69"/>
      <c r="BVQ1392" s="69"/>
      <c r="BVR1392" s="69"/>
      <c r="BVS1392" s="69"/>
      <c r="BVT1392" s="69"/>
      <c r="BVU1392" s="69"/>
      <c r="BVV1392" s="69"/>
      <c r="BVW1392" s="69"/>
      <c r="BVX1392" s="69"/>
      <c r="BVY1392" s="69"/>
      <c r="BVZ1392" s="69"/>
      <c r="BWA1392" s="69"/>
      <c r="BWB1392" s="69"/>
      <c r="BWC1392" s="69"/>
      <c r="BWD1392" s="69"/>
      <c r="BWE1392" s="69"/>
      <c r="BWF1392" s="69"/>
      <c r="BWG1392" s="69"/>
      <c r="BWH1392" s="69"/>
      <c r="BWI1392" s="69"/>
      <c r="BWJ1392" s="69"/>
      <c r="BWK1392" s="69"/>
      <c r="BWL1392" s="69"/>
      <c r="BWM1392" s="69"/>
      <c r="BWN1392" s="69"/>
      <c r="BWO1392" s="69"/>
      <c r="BWP1392" s="69"/>
      <c r="BWQ1392" s="69"/>
      <c r="BWR1392" s="69"/>
      <c r="BWS1392" s="69"/>
      <c r="BWT1392" s="69"/>
      <c r="BWU1392" s="69"/>
      <c r="BWV1392" s="69"/>
      <c r="BWW1392" s="69"/>
      <c r="BWX1392" s="69"/>
      <c r="BWY1392" s="69"/>
      <c r="BWZ1392" s="69"/>
      <c r="BXA1392" s="69"/>
      <c r="BXB1392" s="69"/>
      <c r="BXC1392" s="69"/>
      <c r="BXD1392" s="69"/>
      <c r="BXE1392" s="69"/>
      <c r="BXF1392" s="69"/>
      <c r="BXG1392" s="69"/>
      <c r="BXH1392" s="69"/>
      <c r="BXI1392" s="69"/>
      <c r="BXJ1392" s="69"/>
      <c r="BXK1392" s="69"/>
      <c r="BXL1392" s="69"/>
      <c r="BXM1392" s="69"/>
      <c r="BXN1392" s="69"/>
      <c r="BXO1392" s="69"/>
      <c r="BXP1392" s="69"/>
      <c r="BXQ1392" s="69"/>
      <c r="BXR1392" s="69"/>
      <c r="BXS1392" s="69"/>
      <c r="BXT1392" s="69"/>
      <c r="BXU1392" s="69"/>
      <c r="BXV1392" s="69"/>
      <c r="BXW1392" s="69"/>
      <c r="BXX1392" s="69"/>
      <c r="BXY1392" s="69"/>
      <c r="BXZ1392" s="69"/>
      <c r="BYA1392" s="69"/>
      <c r="BYB1392" s="69"/>
      <c r="BYC1392" s="69"/>
      <c r="BYD1392" s="69"/>
      <c r="BYE1392" s="69"/>
      <c r="BYF1392" s="69"/>
      <c r="BYG1392" s="69"/>
      <c r="BYH1392" s="69"/>
      <c r="BYI1392" s="69"/>
      <c r="BYJ1392" s="69"/>
      <c r="BYK1392" s="69"/>
      <c r="BYL1392" s="69"/>
      <c r="BYM1392" s="69"/>
      <c r="BYN1392" s="69"/>
      <c r="BYO1392" s="69"/>
      <c r="BYP1392" s="69"/>
      <c r="BYQ1392" s="69"/>
      <c r="BYR1392" s="69"/>
      <c r="BYS1392" s="69"/>
      <c r="BYT1392" s="69"/>
      <c r="BYU1392" s="69"/>
      <c r="BYV1392" s="69"/>
      <c r="BYW1392" s="69"/>
      <c r="BYX1392" s="69"/>
      <c r="BYY1392" s="69"/>
      <c r="BYZ1392" s="69"/>
      <c r="BZA1392" s="69"/>
      <c r="BZB1392" s="69"/>
      <c r="BZC1392" s="69"/>
      <c r="BZD1392" s="69"/>
      <c r="BZE1392" s="69"/>
      <c r="BZF1392" s="69"/>
      <c r="BZG1392" s="69"/>
      <c r="BZH1392" s="69"/>
      <c r="BZI1392" s="69"/>
      <c r="BZJ1392" s="69"/>
      <c r="BZK1392" s="69"/>
      <c r="BZL1392" s="69"/>
      <c r="BZM1392" s="69"/>
      <c r="BZN1392" s="69"/>
      <c r="BZO1392" s="69"/>
      <c r="BZP1392" s="69"/>
      <c r="BZQ1392" s="69"/>
      <c r="BZR1392" s="69"/>
      <c r="BZS1392" s="69"/>
      <c r="BZT1392" s="69"/>
      <c r="BZU1392" s="69"/>
      <c r="BZV1392" s="69"/>
      <c r="BZW1392" s="69"/>
      <c r="BZX1392" s="69"/>
      <c r="BZY1392" s="69"/>
      <c r="BZZ1392" s="69"/>
      <c r="CAA1392" s="69"/>
      <c r="CAB1392" s="69"/>
      <c r="CAC1392" s="69"/>
      <c r="CAD1392" s="69"/>
      <c r="CAE1392" s="69"/>
      <c r="CAF1392" s="69"/>
      <c r="CAG1392" s="69"/>
      <c r="CAH1392" s="69"/>
      <c r="CAI1392" s="69"/>
      <c r="CAJ1392" s="69"/>
      <c r="CAK1392" s="69"/>
      <c r="CAL1392" s="69"/>
      <c r="CAM1392" s="69"/>
      <c r="CAN1392" s="69"/>
      <c r="CAO1392" s="69"/>
      <c r="CAP1392" s="69"/>
      <c r="CAQ1392" s="69"/>
      <c r="CAR1392" s="69"/>
      <c r="CAS1392" s="69"/>
      <c r="CAT1392" s="69"/>
      <c r="CAU1392" s="69"/>
      <c r="CAV1392" s="69"/>
      <c r="CAW1392" s="69"/>
      <c r="CAX1392" s="69"/>
      <c r="CAY1392" s="69"/>
      <c r="CAZ1392" s="69"/>
      <c r="CBA1392" s="69"/>
      <c r="CBB1392" s="69"/>
      <c r="CBC1392" s="69"/>
      <c r="CBD1392" s="69"/>
      <c r="CBE1392" s="69"/>
      <c r="CBF1392" s="69"/>
      <c r="CBG1392" s="69"/>
      <c r="CBH1392" s="69"/>
      <c r="CBI1392" s="69"/>
      <c r="CBJ1392" s="69"/>
      <c r="CBK1392" s="69"/>
      <c r="CBL1392" s="69"/>
      <c r="CBM1392" s="69"/>
      <c r="CBN1392" s="69"/>
      <c r="CBO1392" s="69"/>
      <c r="CBP1392" s="69"/>
      <c r="CBQ1392" s="69"/>
      <c r="CBR1392" s="69"/>
      <c r="CBS1392" s="69"/>
      <c r="CBT1392" s="69"/>
      <c r="CBU1392" s="69"/>
      <c r="CBV1392" s="69"/>
      <c r="CBW1392" s="69"/>
      <c r="CBX1392" s="69"/>
      <c r="CBY1392" s="69"/>
      <c r="CBZ1392" s="69"/>
      <c r="CCA1392" s="69"/>
      <c r="CCB1392" s="69"/>
      <c r="CCC1392" s="69"/>
      <c r="CCD1392" s="69"/>
      <c r="CCE1392" s="69"/>
      <c r="CCF1392" s="69"/>
      <c r="CCG1392" s="69"/>
      <c r="CCH1392" s="69"/>
      <c r="CCI1392" s="69"/>
      <c r="CCJ1392" s="69"/>
      <c r="CCK1392" s="69"/>
      <c r="CCL1392" s="69"/>
      <c r="CCM1392" s="69"/>
      <c r="CCN1392" s="69"/>
      <c r="CCO1392" s="69"/>
      <c r="CCP1392" s="69"/>
      <c r="CCQ1392" s="69"/>
      <c r="CCR1392" s="69"/>
      <c r="CCS1392" s="69"/>
      <c r="CCT1392" s="69"/>
      <c r="CCU1392" s="69"/>
      <c r="CCV1392" s="69"/>
      <c r="CCW1392" s="69"/>
      <c r="CCX1392" s="69"/>
      <c r="CCY1392" s="69"/>
      <c r="CCZ1392" s="69"/>
      <c r="CDA1392" s="69"/>
      <c r="CDB1392" s="69"/>
      <c r="CDC1392" s="69"/>
      <c r="CDD1392" s="69"/>
      <c r="CDE1392" s="69"/>
      <c r="CDF1392" s="69"/>
      <c r="CDG1392" s="69"/>
      <c r="CDH1392" s="69"/>
      <c r="CDI1392" s="69"/>
      <c r="CDJ1392" s="69"/>
      <c r="CDK1392" s="69"/>
      <c r="CDL1392" s="69"/>
      <c r="CDM1392" s="69"/>
      <c r="CDN1392" s="69"/>
      <c r="CDO1392" s="69"/>
      <c r="CDP1392" s="69"/>
      <c r="CDQ1392" s="69"/>
      <c r="CDR1392" s="69"/>
      <c r="CDS1392" s="69"/>
      <c r="CDT1392" s="69"/>
      <c r="CDU1392" s="69"/>
      <c r="CDV1392" s="69"/>
      <c r="CDW1392" s="69"/>
      <c r="CDX1392" s="69"/>
      <c r="CDY1392" s="69"/>
      <c r="CDZ1392" s="69"/>
      <c r="CEA1392" s="69"/>
      <c r="CEB1392" s="69"/>
      <c r="CEC1392" s="69"/>
      <c r="CED1392" s="69"/>
      <c r="CEE1392" s="69"/>
      <c r="CEF1392" s="69"/>
      <c r="CEG1392" s="69"/>
      <c r="CEH1392" s="69"/>
      <c r="CEI1392" s="69"/>
      <c r="CEJ1392" s="69"/>
      <c r="CEK1392" s="69"/>
      <c r="CEL1392" s="69"/>
      <c r="CEM1392" s="69"/>
      <c r="CEN1392" s="69"/>
      <c r="CEO1392" s="69"/>
      <c r="CEP1392" s="69"/>
      <c r="CEQ1392" s="69"/>
      <c r="CER1392" s="69"/>
      <c r="CES1392" s="69"/>
      <c r="CET1392" s="69"/>
      <c r="CEU1392" s="69"/>
      <c r="CEV1392" s="69"/>
      <c r="CEW1392" s="69"/>
      <c r="CEX1392" s="69"/>
      <c r="CEY1392" s="69"/>
      <c r="CEZ1392" s="69"/>
      <c r="CFA1392" s="69"/>
      <c r="CFB1392" s="69"/>
      <c r="CFC1392" s="69"/>
      <c r="CFD1392" s="69"/>
      <c r="CFE1392" s="69"/>
      <c r="CFF1392" s="69"/>
      <c r="CFG1392" s="69"/>
      <c r="CFH1392" s="69"/>
      <c r="CFI1392" s="69"/>
      <c r="CFJ1392" s="69"/>
      <c r="CFK1392" s="69"/>
      <c r="CFL1392" s="69"/>
      <c r="CFM1392" s="69"/>
      <c r="CFN1392" s="69"/>
      <c r="CFO1392" s="69"/>
      <c r="CFP1392" s="69"/>
      <c r="CFQ1392" s="69"/>
      <c r="CFR1392" s="69"/>
      <c r="CFS1392" s="69"/>
      <c r="CFT1392" s="69"/>
      <c r="CFU1392" s="69"/>
      <c r="CFV1392" s="69"/>
      <c r="CFW1392" s="69"/>
      <c r="CFX1392" s="69"/>
      <c r="CFY1392" s="69"/>
      <c r="CFZ1392" s="69"/>
      <c r="CGA1392" s="69"/>
      <c r="CGB1392" s="69"/>
      <c r="CGC1392" s="69"/>
      <c r="CGD1392" s="69"/>
      <c r="CGE1392" s="69"/>
      <c r="CGF1392" s="69"/>
      <c r="CGG1392" s="69"/>
      <c r="CGH1392" s="69"/>
      <c r="CGI1392" s="69"/>
      <c r="CGJ1392" s="69"/>
      <c r="CGK1392" s="69"/>
      <c r="CGL1392" s="69"/>
      <c r="CGM1392" s="69"/>
      <c r="CGN1392" s="69"/>
      <c r="CGO1392" s="69"/>
      <c r="CGP1392" s="69"/>
      <c r="CGQ1392" s="69"/>
      <c r="CGR1392" s="69"/>
      <c r="CGS1392" s="69"/>
      <c r="CGT1392" s="69"/>
      <c r="CGU1392" s="69"/>
      <c r="CGV1392" s="69"/>
      <c r="CGW1392" s="69"/>
      <c r="CGX1392" s="69"/>
      <c r="CGY1392" s="69"/>
      <c r="CGZ1392" s="69"/>
      <c r="CHA1392" s="69"/>
      <c r="CHB1392" s="69"/>
      <c r="CHC1392" s="69"/>
      <c r="CHD1392" s="69"/>
      <c r="CHE1392" s="69"/>
      <c r="CHF1392" s="69"/>
      <c r="CHG1392" s="69"/>
      <c r="CHH1392" s="69"/>
      <c r="CHI1392" s="69"/>
      <c r="CHJ1392" s="69"/>
      <c r="CHK1392" s="69"/>
      <c r="CHL1392" s="69"/>
      <c r="CHM1392" s="69"/>
      <c r="CHN1392" s="69"/>
      <c r="CHO1392" s="69"/>
      <c r="CHP1392" s="69"/>
      <c r="CHQ1392" s="69"/>
      <c r="CHR1392" s="69"/>
      <c r="CHS1392" s="69"/>
      <c r="CHT1392" s="69"/>
      <c r="CHU1392" s="69"/>
      <c r="CHV1392" s="69"/>
      <c r="CHW1392" s="69"/>
      <c r="CHX1392" s="69"/>
      <c r="CHY1392" s="69"/>
      <c r="CHZ1392" s="69"/>
      <c r="CIA1392" s="69"/>
      <c r="CIB1392" s="69"/>
      <c r="CIC1392" s="69"/>
      <c r="CID1392" s="69"/>
      <c r="CIE1392" s="69"/>
      <c r="CIF1392" s="69"/>
      <c r="CIG1392" s="69"/>
      <c r="CIH1392" s="69"/>
      <c r="CII1392" s="69"/>
      <c r="CIJ1392" s="69"/>
      <c r="CIK1392" s="69"/>
      <c r="CIL1392" s="69"/>
      <c r="CIM1392" s="69"/>
      <c r="CIN1392" s="69"/>
      <c r="CIO1392" s="69"/>
      <c r="CIP1392" s="69"/>
      <c r="CIQ1392" s="69"/>
      <c r="CIR1392" s="69"/>
      <c r="CIS1392" s="69"/>
      <c r="CIT1392" s="69"/>
      <c r="CIU1392" s="69"/>
      <c r="CIV1392" s="69"/>
      <c r="CIW1392" s="69"/>
      <c r="CIX1392" s="69"/>
      <c r="CIY1392" s="69"/>
      <c r="CIZ1392" s="69"/>
      <c r="CJA1392" s="69"/>
      <c r="CJB1392" s="69"/>
      <c r="CJC1392" s="69"/>
      <c r="CJD1392" s="69"/>
      <c r="CJE1392" s="69"/>
      <c r="CJF1392" s="69"/>
      <c r="CJG1392" s="69"/>
      <c r="CJH1392" s="69"/>
      <c r="CJI1392" s="69"/>
      <c r="CJJ1392" s="69"/>
      <c r="CJK1392" s="69"/>
      <c r="CJL1392" s="69"/>
      <c r="CJM1392" s="69"/>
      <c r="CJN1392" s="69"/>
      <c r="CJO1392" s="69"/>
      <c r="CJP1392" s="69"/>
      <c r="CJQ1392" s="69"/>
      <c r="CJR1392" s="69"/>
      <c r="CJS1392" s="69"/>
      <c r="CJT1392" s="69"/>
      <c r="CJU1392" s="69"/>
      <c r="CJV1392" s="69"/>
      <c r="CJW1392" s="69"/>
      <c r="CJX1392" s="69"/>
      <c r="CJY1392" s="69"/>
      <c r="CJZ1392" s="69"/>
      <c r="CKA1392" s="69"/>
      <c r="CKB1392" s="69"/>
      <c r="CKC1392" s="69"/>
      <c r="CKD1392" s="69"/>
      <c r="CKE1392" s="69"/>
      <c r="CKF1392" s="69"/>
      <c r="CKG1392" s="69"/>
      <c r="CKH1392" s="69"/>
      <c r="CKI1392" s="69"/>
      <c r="CKJ1392" s="69"/>
      <c r="CKK1392" s="69"/>
      <c r="CKL1392" s="69"/>
      <c r="CKM1392" s="69"/>
      <c r="CKN1392" s="69"/>
      <c r="CKO1392" s="69"/>
      <c r="CKP1392" s="69"/>
      <c r="CKQ1392" s="69"/>
      <c r="CKR1392" s="69"/>
      <c r="CKS1392" s="69"/>
      <c r="CKT1392" s="69"/>
      <c r="CKU1392" s="69"/>
      <c r="CKV1392" s="69"/>
      <c r="CKW1392" s="69"/>
      <c r="CKX1392" s="69"/>
      <c r="CKY1392" s="69"/>
      <c r="CKZ1392" s="69"/>
      <c r="CLA1392" s="69"/>
      <c r="CLB1392" s="69"/>
      <c r="CLC1392" s="69"/>
      <c r="CLD1392" s="69"/>
      <c r="CLE1392" s="69"/>
      <c r="CLF1392" s="69"/>
      <c r="CLG1392" s="69"/>
      <c r="CLH1392" s="69"/>
      <c r="CLI1392" s="69"/>
      <c r="CLJ1392" s="69"/>
      <c r="CLK1392" s="69"/>
      <c r="CLL1392" s="69"/>
      <c r="CLM1392" s="69"/>
      <c r="CLN1392" s="69"/>
      <c r="CLO1392" s="69"/>
      <c r="CLP1392" s="69"/>
      <c r="CLQ1392" s="69"/>
      <c r="CLR1392" s="69"/>
      <c r="CLS1392" s="69"/>
      <c r="CLT1392" s="69"/>
      <c r="CLU1392" s="69"/>
      <c r="CLV1392" s="69"/>
      <c r="CLW1392" s="69"/>
      <c r="CLX1392" s="69"/>
      <c r="CLY1392" s="69"/>
      <c r="CLZ1392" s="69"/>
      <c r="CMA1392" s="69"/>
      <c r="CMB1392" s="69"/>
      <c r="CMC1392" s="69"/>
      <c r="CMD1392" s="69"/>
      <c r="CME1392" s="69"/>
      <c r="CMF1392" s="69"/>
      <c r="CMG1392" s="69"/>
      <c r="CMH1392" s="69"/>
      <c r="CMI1392" s="69"/>
      <c r="CMJ1392" s="69"/>
      <c r="CMK1392" s="69"/>
      <c r="CML1392" s="69"/>
      <c r="CMM1392" s="69"/>
      <c r="CMN1392" s="69"/>
      <c r="CMO1392" s="69"/>
      <c r="CMP1392" s="69"/>
      <c r="CMQ1392" s="69"/>
      <c r="CMR1392" s="69"/>
      <c r="CMS1392" s="69"/>
      <c r="CMT1392" s="69"/>
      <c r="CMU1392" s="69"/>
      <c r="CMV1392" s="69"/>
      <c r="CMW1392" s="69"/>
      <c r="CMX1392" s="69"/>
      <c r="CMY1392" s="69"/>
      <c r="CMZ1392" s="69"/>
      <c r="CNA1392" s="69"/>
      <c r="CNB1392" s="69"/>
      <c r="CNC1392" s="69"/>
      <c r="CND1392" s="69"/>
      <c r="CNE1392" s="69"/>
      <c r="CNF1392" s="69"/>
      <c r="CNG1392" s="69"/>
      <c r="CNH1392" s="69"/>
      <c r="CNI1392" s="69"/>
      <c r="CNJ1392" s="69"/>
      <c r="CNK1392" s="69"/>
      <c r="CNL1392" s="69"/>
      <c r="CNM1392" s="69"/>
      <c r="CNN1392" s="69"/>
      <c r="CNO1392" s="69"/>
      <c r="CNP1392" s="69"/>
      <c r="CNQ1392" s="69"/>
      <c r="CNR1392" s="69"/>
      <c r="CNS1392" s="69"/>
      <c r="CNT1392" s="69"/>
      <c r="CNU1392" s="69"/>
      <c r="CNV1392" s="69"/>
      <c r="CNW1392" s="69"/>
      <c r="CNX1392" s="69"/>
      <c r="CNY1392" s="69"/>
      <c r="CNZ1392" s="69"/>
      <c r="COA1392" s="69"/>
      <c r="COB1392" s="69"/>
      <c r="COC1392" s="69"/>
      <c r="COD1392" s="69"/>
      <c r="COE1392" s="69"/>
      <c r="COF1392" s="69"/>
      <c r="COG1392" s="69"/>
      <c r="COH1392" s="69"/>
      <c r="COI1392" s="69"/>
      <c r="COJ1392" s="69"/>
      <c r="COK1392" s="69"/>
      <c r="COL1392" s="69"/>
      <c r="COM1392" s="69"/>
      <c r="CON1392" s="69"/>
      <c r="COO1392" s="69"/>
      <c r="COP1392" s="69"/>
      <c r="COQ1392" s="69"/>
      <c r="COR1392" s="69"/>
      <c r="COS1392" s="69"/>
      <c r="COT1392" s="69"/>
      <c r="COU1392" s="69"/>
      <c r="COV1392" s="69"/>
      <c r="COW1392" s="69"/>
      <c r="COX1392" s="69"/>
      <c r="COY1392" s="69"/>
      <c r="COZ1392" s="69"/>
      <c r="CPA1392" s="69"/>
      <c r="CPB1392" s="69"/>
      <c r="CPC1392" s="69"/>
      <c r="CPD1392" s="69"/>
      <c r="CPE1392" s="69"/>
      <c r="CPF1392" s="69"/>
      <c r="CPG1392" s="69"/>
      <c r="CPH1392" s="69"/>
      <c r="CPI1392" s="69"/>
      <c r="CPJ1392" s="69"/>
      <c r="CPK1392" s="69"/>
      <c r="CPL1392" s="69"/>
      <c r="CPM1392" s="69"/>
      <c r="CPN1392" s="69"/>
      <c r="CPO1392" s="69"/>
      <c r="CPP1392" s="69"/>
      <c r="CPQ1392" s="69"/>
      <c r="CPR1392" s="69"/>
      <c r="CPS1392" s="69"/>
      <c r="CPT1392" s="69"/>
      <c r="CPU1392" s="69"/>
      <c r="CPV1392" s="69"/>
      <c r="CPW1392" s="69"/>
      <c r="CPX1392" s="69"/>
      <c r="CPY1392" s="69"/>
      <c r="CPZ1392" s="69"/>
      <c r="CQA1392" s="69"/>
      <c r="CQB1392" s="69"/>
      <c r="CQC1392" s="69"/>
      <c r="CQD1392" s="69"/>
      <c r="CQE1392" s="69"/>
      <c r="CQF1392" s="69"/>
      <c r="CQG1392" s="69"/>
      <c r="CQH1392" s="69"/>
      <c r="CQI1392" s="69"/>
      <c r="CQJ1392" s="69"/>
      <c r="CQK1392" s="69"/>
      <c r="CQL1392" s="69"/>
      <c r="CQM1392" s="69"/>
      <c r="CQN1392" s="69"/>
      <c r="CQO1392" s="69"/>
      <c r="CQP1392" s="69"/>
      <c r="CQQ1392" s="69"/>
      <c r="CQR1392" s="69"/>
      <c r="CQS1392" s="69"/>
      <c r="CQT1392" s="69"/>
      <c r="CQU1392" s="69"/>
      <c r="CQV1392" s="69"/>
      <c r="CQW1392" s="69"/>
      <c r="CQX1392" s="69"/>
      <c r="CQY1392" s="69"/>
      <c r="CQZ1392" s="69"/>
      <c r="CRA1392" s="69"/>
      <c r="CRB1392" s="69"/>
      <c r="CRC1392" s="69"/>
      <c r="CRD1392" s="69"/>
      <c r="CRE1392" s="69"/>
      <c r="CRF1392" s="69"/>
      <c r="CRG1392" s="69"/>
      <c r="CRH1392" s="69"/>
      <c r="CRI1392" s="69"/>
      <c r="CRJ1392" s="69"/>
      <c r="CRK1392" s="69"/>
      <c r="CRL1392" s="69"/>
      <c r="CRM1392" s="69"/>
      <c r="CRN1392" s="69"/>
      <c r="CRO1392" s="69"/>
      <c r="CRP1392" s="69"/>
      <c r="CRQ1392" s="69"/>
      <c r="CRR1392" s="69"/>
      <c r="CRS1392" s="69"/>
      <c r="CRT1392" s="69"/>
      <c r="CRU1392" s="69"/>
      <c r="CRV1392" s="69"/>
      <c r="CRW1392" s="69"/>
      <c r="CRX1392" s="69"/>
      <c r="CRY1392" s="69"/>
      <c r="CRZ1392" s="69"/>
      <c r="CSA1392" s="69"/>
      <c r="CSB1392" s="69"/>
      <c r="CSC1392" s="69"/>
      <c r="CSD1392" s="69"/>
      <c r="CSE1392" s="69"/>
      <c r="CSF1392" s="69"/>
      <c r="CSG1392" s="69"/>
      <c r="CSH1392" s="69"/>
      <c r="CSI1392" s="69"/>
      <c r="CSJ1392" s="69"/>
      <c r="CSK1392" s="69"/>
      <c r="CSL1392" s="69"/>
      <c r="CSM1392" s="69"/>
      <c r="CSN1392" s="69"/>
      <c r="CSO1392" s="69"/>
      <c r="CSP1392" s="69"/>
      <c r="CSQ1392" s="69"/>
      <c r="CSR1392" s="69"/>
      <c r="CSS1392" s="69"/>
      <c r="CST1392" s="69"/>
      <c r="CSU1392" s="69"/>
      <c r="CSV1392" s="69"/>
      <c r="CSW1392" s="69"/>
      <c r="CSX1392" s="69"/>
      <c r="CSY1392" s="69"/>
      <c r="CSZ1392" s="69"/>
      <c r="CTA1392" s="69"/>
      <c r="CTB1392" s="69"/>
      <c r="CTC1392" s="69"/>
      <c r="CTD1392" s="69"/>
      <c r="CTE1392" s="69"/>
      <c r="CTF1392" s="69"/>
      <c r="CTG1392" s="69"/>
      <c r="CTH1392" s="69"/>
      <c r="CTI1392" s="69"/>
      <c r="CTJ1392" s="69"/>
      <c r="CTK1392" s="69"/>
      <c r="CTL1392" s="69"/>
      <c r="CTM1392" s="69"/>
      <c r="CTN1392" s="69"/>
      <c r="CTO1392" s="69"/>
      <c r="CTP1392" s="69"/>
      <c r="CTQ1392" s="69"/>
      <c r="CTR1392" s="69"/>
      <c r="CTS1392" s="69"/>
      <c r="CTT1392" s="69"/>
      <c r="CTU1392" s="69"/>
      <c r="CTV1392" s="69"/>
      <c r="CTW1392" s="69"/>
      <c r="CTX1392" s="69"/>
      <c r="CTY1392" s="69"/>
      <c r="CTZ1392" s="69"/>
      <c r="CUA1392" s="69"/>
      <c r="CUB1392" s="69"/>
      <c r="CUC1392" s="69"/>
      <c r="CUD1392" s="69"/>
      <c r="CUE1392" s="69"/>
      <c r="CUF1392" s="69"/>
      <c r="CUG1392" s="69"/>
      <c r="CUH1392" s="69"/>
      <c r="CUI1392" s="69"/>
      <c r="CUJ1392" s="69"/>
      <c r="CUK1392" s="69"/>
      <c r="CUL1392" s="69"/>
      <c r="CUM1392" s="69"/>
      <c r="CUN1392" s="69"/>
      <c r="CUO1392" s="69"/>
      <c r="CUP1392" s="69"/>
      <c r="CUQ1392" s="69"/>
      <c r="CUR1392" s="69"/>
      <c r="CUS1392" s="69"/>
      <c r="CUT1392" s="69"/>
      <c r="CUU1392" s="69"/>
      <c r="CUV1392" s="69"/>
      <c r="CUW1392" s="69"/>
      <c r="CUX1392" s="69"/>
      <c r="CUY1392" s="69"/>
      <c r="CUZ1392" s="69"/>
      <c r="CVA1392" s="69"/>
      <c r="CVB1392" s="69"/>
      <c r="CVC1392" s="69"/>
      <c r="CVD1392" s="69"/>
      <c r="CVE1392" s="69"/>
      <c r="CVF1392" s="69"/>
      <c r="CVG1392" s="69"/>
      <c r="CVH1392" s="69"/>
      <c r="CVI1392" s="69"/>
      <c r="CVJ1392" s="69"/>
      <c r="CVK1392" s="69"/>
      <c r="CVL1392" s="69"/>
      <c r="CVM1392" s="69"/>
      <c r="CVN1392" s="69"/>
      <c r="CVO1392" s="69"/>
      <c r="CVP1392" s="69"/>
      <c r="CVQ1392" s="69"/>
      <c r="CVR1392" s="69"/>
      <c r="CVS1392" s="69"/>
      <c r="CVT1392" s="69"/>
      <c r="CVU1392" s="69"/>
      <c r="CVV1392" s="69"/>
      <c r="CVW1392" s="69"/>
      <c r="CVX1392" s="69"/>
      <c r="CVY1392" s="69"/>
      <c r="CVZ1392" s="69"/>
      <c r="CWA1392" s="69"/>
      <c r="CWB1392" s="69"/>
      <c r="CWC1392" s="69"/>
      <c r="CWD1392" s="69"/>
      <c r="CWE1392" s="69"/>
      <c r="CWF1392" s="69"/>
      <c r="CWG1392" s="69"/>
      <c r="CWH1392" s="69"/>
      <c r="CWI1392" s="69"/>
      <c r="CWJ1392" s="69"/>
      <c r="CWK1392" s="69"/>
      <c r="CWL1392" s="69"/>
      <c r="CWM1392" s="69"/>
      <c r="CWN1392" s="69"/>
      <c r="CWO1392" s="69"/>
      <c r="CWP1392" s="69"/>
      <c r="CWQ1392" s="69"/>
      <c r="CWR1392" s="69"/>
      <c r="CWS1392" s="69"/>
      <c r="CWT1392" s="69"/>
      <c r="CWU1392" s="69"/>
      <c r="CWV1392" s="69"/>
      <c r="CWW1392" s="69"/>
      <c r="CWX1392" s="69"/>
      <c r="CWY1392" s="69"/>
      <c r="CWZ1392" s="69"/>
      <c r="CXA1392" s="69"/>
      <c r="CXB1392" s="69"/>
      <c r="CXC1392" s="69"/>
      <c r="CXD1392" s="69"/>
      <c r="CXE1392" s="69"/>
      <c r="CXF1392" s="69"/>
      <c r="CXG1392" s="69"/>
      <c r="CXH1392" s="69"/>
      <c r="CXI1392" s="69"/>
      <c r="CXJ1392" s="69"/>
      <c r="CXK1392" s="69"/>
      <c r="CXL1392" s="69"/>
      <c r="CXM1392" s="69"/>
      <c r="CXN1392" s="69"/>
      <c r="CXO1392" s="69"/>
      <c r="CXP1392" s="69"/>
      <c r="CXQ1392" s="69"/>
      <c r="CXR1392" s="69"/>
      <c r="CXS1392" s="69"/>
      <c r="CXT1392" s="69"/>
      <c r="CXU1392" s="69"/>
      <c r="CXV1392" s="69"/>
      <c r="CXW1392" s="69"/>
      <c r="CXX1392" s="69"/>
      <c r="CXY1392" s="69"/>
      <c r="CXZ1392" s="69"/>
      <c r="CYA1392" s="69"/>
      <c r="CYB1392" s="69"/>
      <c r="CYC1392" s="69"/>
      <c r="CYD1392" s="69"/>
      <c r="CYE1392" s="69"/>
      <c r="CYF1392" s="69"/>
      <c r="CYG1392" s="69"/>
      <c r="CYH1392" s="69"/>
      <c r="CYI1392" s="69"/>
      <c r="CYJ1392" s="69"/>
      <c r="CYK1392" s="69"/>
      <c r="CYL1392" s="69"/>
      <c r="CYM1392" s="69"/>
      <c r="CYN1392" s="69"/>
      <c r="CYO1392" s="69"/>
      <c r="CYP1392" s="69"/>
      <c r="CYQ1392" s="69"/>
      <c r="CYR1392" s="69"/>
      <c r="CYS1392" s="69"/>
      <c r="CYT1392" s="69"/>
      <c r="CYU1392" s="69"/>
      <c r="CYV1392" s="69"/>
      <c r="CYW1392" s="69"/>
      <c r="CYX1392" s="69"/>
      <c r="CYY1392" s="69"/>
      <c r="CYZ1392" s="69"/>
      <c r="CZA1392" s="69"/>
      <c r="CZB1392" s="69"/>
      <c r="CZC1392" s="69"/>
      <c r="CZD1392" s="69"/>
      <c r="CZE1392" s="69"/>
      <c r="CZF1392" s="69"/>
      <c r="CZG1392" s="69"/>
      <c r="CZH1392" s="69"/>
      <c r="CZI1392" s="69"/>
      <c r="CZJ1392" s="69"/>
      <c r="CZK1392" s="69"/>
      <c r="CZL1392" s="69"/>
      <c r="CZM1392" s="69"/>
      <c r="CZN1392" s="69"/>
      <c r="CZO1392" s="69"/>
      <c r="CZP1392" s="69"/>
      <c r="CZQ1392" s="69"/>
      <c r="CZR1392" s="69"/>
      <c r="CZS1392" s="69"/>
      <c r="CZT1392" s="69"/>
      <c r="CZU1392" s="69"/>
      <c r="CZV1392" s="69"/>
      <c r="CZW1392" s="69"/>
      <c r="CZX1392" s="69"/>
      <c r="CZY1392" s="69"/>
      <c r="CZZ1392" s="69"/>
      <c r="DAA1392" s="69"/>
      <c r="DAB1392" s="69"/>
      <c r="DAC1392" s="69"/>
      <c r="DAD1392" s="69"/>
      <c r="DAE1392" s="69"/>
      <c r="DAF1392" s="69"/>
      <c r="DAG1392" s="69"/>
      <c r="DAH1392" s="69"/>
      <c r="DAI1392" s="69"/>
      <c r="DAJ1392" s="69"/>
      <c r="DAK1392" s="69"/>
      <c r="DAL1392" s="69"/>
      <c r="DAM1392" s="69"/>
      <c r="DAN1392" s="69"/>
      <c r="DAO1392" s="69"/>
      <c r="DAP1392" s="69"/>
      <c r="DAQ1392" s="69"/>
      <c r="DAR1392" s="69"/>
      <c r="DAS1392" s="69"/>
      <c r="DAT1392" s="69"/>
      <c r="DAU1392" s="69"/>
      <c r="DAV1392" s="69"/>
      <c r="DAW1392" s="69"/>
      <c r="DAX1392" s="69"/>
      <c r="DAY1392" s="69"/>
      <c r="DAZ1392" s="69"/>
      <c r="DBA1392" s="69"/>
      <c r="DBB1392" s="69"/>
      <c r="DBC1392" s="69"/>
      <c r="DBD1392" s="69"/>
      <c r="DBE1392" s="69"/>
      <c r="DBF1392" s="69"/>
      <c r="DBG1392" s="69"/>
      <c r="DBH1392" s="69"/>
      <c r="DBI1392" s="69"/>
      <c r="DBJ1392" s="69"/>
      <c r="DBK1392" s="69"/>
      <c r="DBL1392" s="69"/>
      <c r="DBM1392" s="69"/>
      <c r="DBN1392" s="69"/>
      <c r="DBO1392" s="69"/>
      <c r="DBP1392" s="69"/>
      <c r="DBQ1392" s="69"/>
      <c r="DBR1392" s="69"/>
      <c r="DBS1392" s="69"/>
      <c r="DBT1392" s="69"/>
      <c r="DBU1392" s="69"/>
      <c r="DBV1392" s="69"/>
      <c r="DBW1392" s="69"/>
      <c r="DBX1392" s="69"/>
      <c r="DBY1392" s="69"/>
      <c r="DBZ1392" s="69"/>
      <c r="DCA1392" s="69"/>
      <c r="DCB1392" s="69"/>
      <c r="DCC1392" s="69"/>
      <c r="DCD1392" s="69"/>
      <c r="DCE1392" s="69"/>
      <c r="DCF1392" s="69"/>
      <c r="DCG1392" s="69"/>
      <c r="DCH1392" s="69"/>
      <c r="DCI1392" s="69"/>
      <c r="DCJ1392" s="69"/>
      <c r="DCK1392" s="69"/>
      <c r="DCL1392" s="69"/>
      <c r="DCM1392" s="69"/>
      <c r="DCN1392" s="69"/>
      <c r="DCO1392" s="69"/>
      <c r="DCP1392" s="69"/>
      <c r="DCQ1392" s="69"/>
      <c r="DCR1392" s="69"/>
      <c r="DCS1392" s="69"/>
      <c r="DCT1392" s="69"/>
      <c r="DCU1392" s="69"/>
      <c r="DCV1392" s="69"/>
      <c r="DCW1392" s="69"/>
      <c r="DCX1392" s="69"/>
      <c r="DCY1392" s="69"/>
      <c r="DCZ1392" s="69"/>
      <c r="DDA1392" s="69"/>
      <c r="DDB1392" s="69"/>
      <c r="DDC1392" s="69"/>
      <c r="DDD1392" s="69"/>
      <c r="DDE1392" s="69"/>
      <c r="DDF1392" s="69"/>
      <c r="DDG1392" s="69"/>
      <c r="DDH1392" s="69"/>
      <c r="DDI1392" s="69"/>
      <c r="DDJ1392" s="69"/>
      <c r="DDK1392" s="69"/>
      <c r="DDL1392" s="69"/>
      <c r="DDM1392" s="69"/>
      <c r="DDN1392" s="69"/>
      <c r="DDO1392" s="69"/>
      <c r="DDP1392" s="69"/>
      <c r="DDQ1392" s="69"/>
      <c r="DDR1392" s="69"/>
      <c r="DDS1392" s="69"/>
      <c r="DDT1392" s="69"/>
      <c r="DDU1392" s="69"/>
      <c r="DDV1392" s="69"/>
      <c r="DDW1392" s="69"/>
      <c r="DDX1392" s="69"/>
      <c r="DDY1392" s="69"/>
      <c r="DDZ1392" s="69"/>
      <c r="DEA1392" s="69"/>
      <c r="DEB1392" s="69"/>
      <c r="DEC1392" s="69"/>
      <c r="DED1392" s="69"/>
      <c r="DEE1392" s="69"/>
      <c r="DEF1392" s="69"/>
      <c r="DEG1392" s="69"/>
      <c r="DEH1392" s="69"/>
      <c r="DEI1392" s="69"/>
      <c r="DEJ1392" s="69"/>
      <c r="DEK1392" s="69"/>
      <c r="DEL1392" s="69"/>
      <c r="DEM1392" s="69"/>
      <c r="DEN1392" s="69"/>
      <c r="DEO1392" s="69"/>
      <c r="DEP1392" s="69"/>
      <c r="DEQ1392" s="69"/>
      <c r="DER1392" s="69"/>
      <c r="DES1392" s="69"/>
      <c r="DET1392" s="69"/>
      <c r="DEU1392" s="69"/>
      <c r="DEV1392" s="69"/>
      <c r="DEW1392" s="69"/>
      <c r="DEX1392" s="69"/>
      <c r="DEY1392" s="69"/>
      <c r="DEZ1392" s="69"/>
      <c r="DFA1392" s="69"/>
      <c r="DFB1392" s="69"/>
      <c r="DFC1392" s="69"/>
      <c r="DFD1392" s="69"/>
      <c r="DFE1392" s="69"/>
      <c r="DFF1392" s="69"/>
      <c r="DFG1392" s="69"/>
      <c r="DFH1392" s="69"/>
      <c r="DFI1392" s="69"/>
      <c r="DFJ1392" s="69"/>
      <c r="DFK1392" s="69"/>
      <c r="DFL1392" s="69"/>
      <c r="DFM1392" s="69"/>
      <c r="DFN1392" s="69"/>
      <c r="DFO1392" s="69"/>
      <c r="DFP1392" s="69"/>
      <c r="DFQ1392" s="69"/>
      <c r="DFR1392" s="69"/>
      <c r="DFS1392" s="69"/>
      <c r="DFT1392" s="69"/>
      <c r="DFU1392" s="69"/>
      <c r="DFV1392" s="69"/>
      <c r="DFW1392" s="69"/>
      <c r="DFX1392" s="69"/>
      <c r="DFY1392" s="69"/>
      <c r="DFZ1392" s="69"/>
      <c r="DGA1392" s="69"/>
      <c r="DGB1392" s="69"/>
      <c r="DGC1392" s="69"/>
      <c r="DGD1392" s="69"/>
      <c r="DGE1392" s="69"/>
      <c r="DGF1392" s="69"/>
      <c r="DGG1392" s="69"/>
      <c r="DGH1392" s="69"/>
      <c r="DGI1392" s="69"/>
      <c r="DGJ1392" s="69"/>
      <c r="DGK1392" s="69"/>
      <c r="DGL1392" s="69"/>
      <c r="DGM1392" s="69"/>
      <c r="DGN1392" s="69"/>
      <c r="DGO1392" s="69"/>
      <c r="DGP1392" s="69"/>
      <c r="DGQ1392" s="69"/>
      <c r="DGR1392" s="69"/>
      <c r="DGS1392" s="69"/>
      <c r="DGT1392" s="69"/>
      <c r="DGU1392" s="69"/>
      <c r="DGV1392" s="69"/>
      <c r="DGW1392" s="69"/>
      <c r="DGX1392" s="69"/>
      <c r="DGY1392" s="69"/>
      <c r="DGZ1392" s="69"/>
      <c r="DHA1392" s="69"/>
      <c r="DHB1392" s="69"/>
      <c r="DHC1392" s="69"/>
      <c r="DHD1392" s="69"/>
      <c r="DHE1392" s="69"/>
      <c r="DHF1392" s="69"/>
      <c r="DHG1392" s="69"/>
      <c r="DHH1392" s="69"/>
      <c r="DHI1392" s="69"/>
      <c r="DHJ1392" s="69"/>
      <c r="DHK1392" s="69"/>
      <c r="DHL1392" s="69"/>
      <c r="DHM1392" s="69"/>
      <c r="DHN1392" s="69"/>
      <c r="DHO1392" s="69"/>
      <c r="DHP1392" s="69"/>
      <c r="DHQ1392" s="69"/>
      <c r="DHR1392" s="69"/>
      <c r="DHS1392" s="69"/>
      <c r="DHT1392" s="69"/>
      <c r="DHU1392" s="69"/>
      <c r="DHV1392" s="69"/>
      <c r="DHW1392" s="69"/>
      <c r="DHX1392" s="69"/>
      <c r="DHY1392" s="69"/>
      <c r="DHZ1392" s="69"/>
      <c r="DIA1392" s="69"/>
      <c r="DIB1392" s="69"/>
      <c r="DIC1392" s="69"/>
      <c r="DID1392" s="69"/>
      <c r="DIE1392" s="69"/>
      <c r="DIF1392" s="69"/>
      <c r="DIG1392" s="69"/>
      <c r="DIH1392" s="69"/>
      <c r="DII1392" s="69"/>
      <c r="DIJ1392" s="69"/>
      <c r="DIK1392" s="69"/>
      <c r="DIL1392" s="69"/>
      <c r="DIM1392" s="69"/>
      <c r="DIN1392" s="69"/>
      <c r="DIO1392" s="69"/>
      <c r="DIP1392" s="69"/>
      <c r="DIQ1392" s="69"/>
      <c r="DIR1392" s="69"/>
      <c r="DIS1392" s="69"/>
      <c r="DIT1392" s="69"/>
      <c r="DIU1392" s="69"/>
      <c r="DIV1392" s="69"/>
      <c r="DIW1392" s="69"/>
      <c r="DIX1392" s="69"/>
      <c r="DIY1392" s="69"/>
      <c r="DIZ1392" s="69"/>
      <c r="DJA1392" s="69"/>
      <c r="DJB1392" s="69"/>
      <c r="DJC1392" s="69"/>
      <c r="DJD1392" s="69"/>
      <c r="DJE1392" s="69"/>
      <c r="DJF1392" s="69"/>
      <c r="DJG1392" s="69"/>
      <c r="DJH1392" s="69"/>
      <c r="DJI1392" s="69"/>
      <c r="DJJ1392" s="69"/>
      <c r="DJK1392" s="69"/>
      <c r="DJL1392" s="69"/>
      <c r="DJM1392" s="69"/>
      <c r="DJN1392" s="69"/>
      <c r="DJO1392" s="69"/>
      <c r="DJP1392" s="69"/>
      <c r="DJQ1392" s="69"/>
      <c r="DJR1392" s="69"/>
      <c r="DJS1392" s="69"/>
      <c r="DJT1392" s="69"/>
      <c r="DJU1392" s="69"/>
      <c r="DJV1392" s="69"/>
      <c r="DJW1392" s="69"/>
      <c r="DJX1392" s="69"/>
      <c r="DJY1392" s="69"/>
      <c r="DJZ1392" s="69"/>
      <c r="DKA1392" s="69"/>
      <c r="DKB1392" s="69"/>
      <c r="DKC1392" s="69"/>
      <c r="DKD1392" s="69"/>
      <c r="DKE1392" s="69"/>
      <c r="DKF1392" s="69"/>
      <c r="DKG1392" s="69"/>
      <c r="DKH1392" s="69"/>
      <c r="DKI1392" s="69"/>
      <c r="DKJ1392" s="69"/>
      <c r="DKK1392" s="69"/>
      <c r="DKL1392" s="69"/>
      <c r="DKM1392" s="69"/>
      <c r="DKN1392" s="69"/>
      <c r="DKO1392" s="69"/>
      <c r="DKP1392" s="69"/>
      <c r="DKQ1392" s="69"/>
      <c r="DKR1392" s="69"/>
      <c r="DKS1392" s="69"/>
      <c r="DKT1392" s="69"/>
      <c r="DKU1392" s="69"/>
      <c r="DKV1392" s="69"/>
      <c r="DKW1392" s="69"/>
      <c r="DKX1392" s="69"/>
      <c r="DKY1392" s="69"/>
      <c r="DKZ1392" s="69"/>
      <c r="DLA1392" s="69"/>
      <c r="DLB1392" s="69"/>
      <c r="DLC1392" s="69"/>
      <c r="DLD1392" s="69"/>
      <c r="DLE1392" s="69"/>
      <c r="DLF1392" s="69"/>
      <c r="DLG1392" s="69"/>
      <c r="DLH1392" s="69"/>
      <c r="DLI1392" s="69"/>
      <c r="DLJ1392" s="69"/>
      <c r="DLK1392" s="69"/>
      <c r="DLL1392" s="69"/>
      <c r="DLM1392" s="69"/>
      <c r="DLN1392" s="69"/>
      <c r="DLO1392" s="69"/>
      <c r="DLP1392" s="69"/>
      <c r="DLQ1392" s="69"/>
      <c r="DLR1392" s="69"/>
      <c r="DLS1392" s="69"/>
      <c r="DLT1392" s="69"/>
      <c r="DLU1392" s="69"/>
      <c r="DLV1392" s="69"/>
      <c r="DLW1392" s="69"/>
      <c r="DLX1392" s="69"/>
      <c r="DLY1392" s="69"/>
      <c r="DLZ1392" s="69"/>
      <c r="DMA1392" s="69"/>
      <c r="DMB1392" s="69"/>
      <c r="DMC1392" s="69"/>
      <c r="DMD1392" s="69"/>
      <c r="DME1392" s="69"/>
      <c r="DMF1392" s="69"/>
      <c r="DMG1392" s="69"/>
      <c r="DMH1392" s="69"/>
      <c r="DMI1392" s="69"/>
      <c r="DMJ1392" s="69"/>
      <c r="DMK1392" s="69"/>
      <c r="DML1392" s="69"/>
      <c r="DMM1392" s="69"/>
      <c r="DMN1392" s="69"/>
      <c r="DMO1392" s="69"/>
      <c r="DMP1392" s="69"/>
      <c r="DMQ1392" s="69"/>
      <c r="DMR1392" s="69"/>
      <c r="DMS1392" s="69"/>
      <c r="DMT1392" s="69"/>
      <c r="DMU1392" s="69"/>
      <c r="DMV1392" s="69"/>
      <c r="DMW1392" s="69"/>
      <c r="DMX1392" s="69"/>
      <c r="DMY1392" s="69"/>
      <c r="DMZ1392" s="69"/>
      <c r="DNA1392" s="69"/>
      <c r="DNB1392" s="69"/>
      <c r="DNC1392" s="69"/>
      <c r="DND1392" s="69"/>
      <c r="DNE1392" s="69"/>
      <c r="DNF1392" s="69"/>
      <c r="DNG1392" s="69"/>
      <c r="DNH1392" s="69"/>
      <c r="DNI1392" s="69"/>
      <c r="DNJ1392" s="69"/>
      <c r="DNK1392" s="69"/>
      <c r="DNL1392" s="69"/>
      <c r="DNM1392" s="69"/>
      <c r="DNN1392" s="69"/>
      <c r="DNO1392" s="69"/>
      <c r="DNP1392" s="69"/>
      <c r="DNQ1392" s="69"/>
      <c r="DNR1392" s="69"/>
      <c r="DNS1392" s="69"/>
      <c r="DNT1392" s="69"/>
      <c r="DNU1392" s="69"/>
      <c r="DNV1392" s="69"/>
      <c r="DNW1392" s="69"/>
      <c r="DNX1392" s="69"/>
      <c r="DNY1392" s="69"/>
      <c r="DNZ1392" s="69"/>
      <c r="DOA1392" s="69"/>
      <c r="DOB1392" s="69"/>
      <c r="DOC1392" s="69"/>
      <c r="DOD1392" s="69"/>
      <c r="DOE1392" s="69"/>
      <c r="DOF1392" s="69"/>
      <c r="DOG1392" s="69"/>
      <c r="DOH1392" s="69"/>
      <c r="DOI1392" s="69"/>
      <c r="DOJ1392" s="69"/>
      <c r="DOK1392" s="69"/>
      <c r="DOL1392" s="69"/>
      <c r="DOM1392" s="69"/>
      <c r="DON1392" s="69"/>
      <c r="DOO1392" s="69"/>
      <c r="DOP1392" s="69"/>
      <c r="DOQ1392" s="69"/>
      <c r="DOR1392" s="69"/>
      <c r="DOS1392" s="69"/>
      <c r="DOT1392" s="69"/>
      <c r="DOU1392" s="69"/>
      <c r="DOV1392" s="69"/>
      <c r="DOW1392" s="69"/>
      <c r="DOX1392" s="69"/>
      <c r="DOY1392" s="69"/>
      <c r="DOZ1392" s="69"/>
      <c r="DPA1392" s="69"/>
      <c r="DPB1392" s="69"/>
      <c r="DPC1392" s="69"/>
      <c r="DPD1392" s="69"/>
      <c r="DPE1392" s="69"/>
      <c r="DPF1392" s="69"/>
      <c r="DPG1392" s="69"/>
      <c r="DPH1392" s="69"/>
      <c r="DPI1392" s="69"/>
      <c r="DPJ1392" s="69"/>
      <c r="DPK1392" s="69"/>
      <c r="DPL1392" s="69"/>
      <c r="DPM1392" s="69"/>
      <c r="DPN1392" s="69"/>
      <c r="DPO1392" s="69"/>
      <c r="DPP1392" s="69"/>
      <c r="DPQ1392" s="69"/>
      <c r="DPR1392" s="69"/>
      <c r="DPS1392" s="69"/>
      <c r="DPT1392" s="69"/>
      <c r="DPU1392" s="69"/>
      <c r="DPV1392" s="69"/>
      <c r="DPW1392" s="69"/>
      <c r="DPX1392" s="69"/>
      <c r="DPY1392" s="69"/>
      <c r="DPZ1392" s="69"/>
      <c r="DQA1392" s="69"/>
      <c r="DQB1392" s="69"/>
      <c r="DQC1392" s="69"/>
      <c r="DQD1392" s="69"/>
      <c r="DQE1392" s="69"/>
      <c r="DQF1392" s="69"/>
      <c r="DQG1392" s="69"/>
      <c r="DQH1392" s="69"/>
      <c r="DQI1392" s="69"/>
      <c r="DQJ1392" s="69"/>
      <c r="DQK1392" s="69"/>
      <c r="DQL1392" s="69"/>
      <c r="DQM1392" s="69"/>
      <c r="DQN1392" s="69"/>
      <c r="DQO1392" s="69"/>
      <c r="DQP1392" s="69"/>
      <c r="DQQ1392" s="69"/>
      <c r="DQR1392" s="69"/>
      <c r="DQS1392" s="69"/>
      <c r="DQT1392" s="69"/>
      <c r="DQU1392" s="69"/>
      <c r="DQV1392" s="69"/>
      <c r="DQW1392" s="69"/>
      <c r="DQX1392" s="69"/>
      <c r="DQY1392" s="69"/>
      <c r="DQZ1392" s="69"/>
      <c r="DRA1392" s="69"/>
      <c r="DRB1392" s="69"/>
      <c r="DRC1392" s="69"/>
      <c r="DRD1392" s="69"/>
      <c r="DRE1392" s="69"/>
      <c r="DRF1392" s="69"/>
      <c r="DRG1392" s="69"/>
      <c r="DRH1392" s="69"/>
      <c r="DRI1392" s="69"/>
      <c r="DRJ1392" s="69"/>
      <c r="DRK1392" s="69"/>
      <c r="DRL1392" s="69"/>
      <c r="DRM1392" s="69"/>
      <c r="DRN1392" s="69"/>
      <c r="DRO1392" s="69"/>
      <c r="DRP1392" s="69"/>
      <c r="DRQ1392" s="69"/>
      <c r="DRR1392" s="69"/>
      <c r="DRS1392" s="69"/>
      <c r="DRT1392" s="69"/>
      <c r="DRU1392" s="69"/>
      <c r="DRV1392" s="69"/>
      <c r="DRW1392" s="69"/>
      <c r="DRX1392" s="69"/>
      <c r="DRY1392" s="69"/>
      <c r="DRZ1392" s="69"/>
      <c r="DSA1392" s="69"/>
      <c r="DSB1392" s="69"/>
      <c r="DSC1392" s="69"/>
      <c r="DSD1392" s="69"/>
      <c r="DSE1392" s="69"/>
      <c r="DSF1392" s="69"/>
      <c r="DSG1392" s="69"/>
      <c r="DSH1392" s="69"/>
      <c r="DSI1392" s="69"/>
      <c r="DSJ1392" s="69"/>
      <c r="DSK1392" s="69"/>
      <c r="DSL1392" s="69"/>
      <c r="DSM1392" s="69"/>
      <c r="DSN1392" s="69"/>
      <c r="DSO1392" s="69"/>
      <c r="DSP1392" s="69"/>
      <c r="DSQ1392" s="69"/>
      <c r="DSR1392" s="69"/>
      <c r="DSS1392" s="69"/>
      <c r="DST1392" s="69"/>
      <c r="DSU1392" s="69"/>
      <c r="DSV1392" s="69"/>
      <c r="DSW1392" s="69"/>
      <c r="DSX1392" s="69"/>
      <c r="DSY1392" s="69"/>
      <c r="DSZ1392" s="69"/>
      <c r="DTA1392" s="69"/>
      <c r="DTB1392" s="69"/>
      <c r="DTC1392" s="69"/>
      <c r="DTD1392" s="69"/>
      <c r="DTE1392" s="69"/>
      <c r="DTF1392" s="69"/>
      <c r="DTG1392" s="69"/>
      <c r="DTH1392" s="69"/>
      <c r="DTI1392" s="69"/>
      <c r="DTJ1392" s="69"/>
      <c r="DTK1392" s="69"/>
      <c r="DTL1392" s="69"/>
      <c r="DTM1392" s="69"/>
      <c r="DTN1392" s="69"/>
      <c r="DTO1392" s="69"/>
      <c r="DTP1392" s="69"/>
      <c r="DTQ1392" s="69"/>
      <c r="DTR1392" s="69"/>
      <c r="DTS1392" s="69"/>
      <c r="DTT1392" s="69"/>
      <c r="DTU1392" s="69"/>
      <c r="DTV1392" s="69"/>
      <c r="DTW1392" s="69"/>
      <c r="DTX1392" s="69"/>
      <c r="DTY1392" s="69"/>
      <c r="DTZ1392" s="69"/>
      <c r="DUA1392" s="69"/>
      <c r="DUB1392" s="69"/>
      <c r="DUC1392" s="69"/>
      <c r="DUD1392" s="69"/>
      <c r="DUE1392" s="69"/>
      <c r="DUF1392" s="69"/>
      <c r="DUG1392" s="69"/>
      <c r="DUH1392" s="69"/>
      <c r="DUI1392" s="69"/>
      <c r="DUJ1392" s="69"/>
      <c r="DUK1392" s="69"/>
      <c r="DUL1392" s="69"/>
      <c r="DUM1392" s="69"/>
      <c r="DUN1392" s="69"/>
      <c r="DUO1392" s="69"/>
      <c r="DUP1392" s="69"/>
      <c r="DUQ1392" s="69"/>
      <c r="DUR1392" s="69"/>
      <c r="DUS1392" s="69"/>
      <c r="DUT1392" s="69"/>
      <c r="DUU1392" s="69"/>
      <c r="DUV1392" s="69"/>
      <c r="DUW1392" s="69"/>
      <c r="DUX1392" s="69"/>
      <c r="DUY1392" s="69"/>
      <c r="DUZ1392" s="69"/>
      <c r="DVA1392" s="69"/>
      <c r="DVB1392" s="69"/>
      <c r="DVC1392" s="69"/>
      <c r="DVD1392" s="69"/>
      <c r="DVE1392" s="69"/>
      <c r="DVF1392" s="69"/>
      <c r="DVG1392" s="69"/>
      <c r="DVH1392" s="69"/>
      <c r="DVI1392" s="69"/>
      <c r="DVJ1392" s="69"/>
      <c r="DVK1392" s="69"/>
      <c r="DVL1392" s="69"/>
      <c r="DVM1392" s="69"/>
      <c r="DVN1392" s="69"/>
      <c r="DVO1392" s="69"/>
      <c r="DVP1392" s="69"/>
      <c r="DVQ1392" s="69"/>
      <c r="DVR1392" s="69"/>
      <c r="DVS1392" s="69"/>
      <c r="DVT1392" s="69"/>
      <c r="DVU1392" s="69"/>
      <c r="DVV1392" s="69"/>
      <c r="DVW1392" s="69"/>
      <c r="DVX1392" s="69"/>
      <c r="DVY1392" s="69"/>
      <c r="DVZ1392" s="69"/>
      <c r="DWA1392" s="69"/>
      <c r="DWB1392" s="69"/>
      <c r="DWC1392" s="69"/>
      <c r="DWD1392" s="69"/>
      <c r="DWE1392" s="69"/>
      <c r="DWF1392" s="69"/>
      <c r="DWG1392" s="69"/>
      <c r="DWH1392" s="69"/>
      <c r="DWI1392" s="69"/>
      <c r="DWJ1392" s="69"/>
      <c r="DWK1392" s="69"/>
      <c r="DWL1392" s="69"/>
      <c r="DWM1392" s="69"/>
      <c r="DWN1392" s="69"/>
      <c r="DWO1392" s="69"/>
      <c r="DWP1392" s="69"/>
      <c r="DWQ1392" s="69"/>
      <c r="DWR1392" s="69"/>
      <c r="DWS1392" s="69"/>
      <c r="DWT1392" s="69"/>
      <c r="DWU1392" s="69"/>
      <c r="DWV1392" s="69"/>
      <c r="DWW1392" s="69"/>
      <c r="DWX1392" s="69"/>
      <c r="DWY1392" s="69"/>
      <c r="DWZ1392" s="69"/>
      <c r="DXA1392" s="69"/>
      <c r="DXB1392" s="69"/>
      <c r="DXC1392" s="69"/>
      <c r="DXD1392" s="69"/>
      <c r="DXE1392" s="69"/>
      <c r="DXF1392" s="69"/>
      <c r="DXG1392" s="69"/>
      <c r="DXH1392" s="69"/>
      <c r="DXI1392" s="69"/>
      <c r="DXJ1392" s="69"/>
      <c r="DXK1392" s="69"/>
      <c r="DXL1392" s="69"/>
      <c r="DXM1392" s="69"/>
      <c r="DXN1392" s="69"/>
      <c r="DXO1392" s="69"/>
      <c r="DXP1392" s="69"/>
      <c r="DXQ1392" s="69"/>
      <c r="DXR1392" s="69"/>
      <c r="DXS1392" s="69"/>
      <c r="DXT1392" s="69"/>
      <c r="DXU1392" s="69"/>
      <c r="DXV1392" s="69"/>
      <c r="DXW1392" s="69"/>
      <c r="DXX1392" s="69"/>
      <c r="DXY1392" s="69"/>
      <c r="DXZ1392" s="69"/>
      <c r="DYA1392" s="69"/>
      <c r="DYB1392" s="69"/>
      <c r="DYC1392" s="69"/>
      <c r="DYD1392" s="69"/>
      <c r="DYE1392" s="69"/>
      <c r="DYF1392" s="69"/>
      <c r="DYG1392" s="69"/>
      <c r="DYH1392" s="69"/>
      <c r="DYI1392" s="69"/>
      <c r="DYJ1392" s="69"/>
      <c r="DYK1392" s="69"/>
      <c r="DYL1392" s="69"/>
      <c r="DYM1392" s="69"/>
      <c r="DYN1392" s="69"/>
      <c r="DYO1392" s="69"/>
      <c r="DYP1392" s="69"/>
      <c r="DYQ1392" s="69"/>
      <c r="DYR1392" s="69"/>
      <c r="DYS1392" s="69"/>
      <c r="DYT1392" s="69"/>
      <c r="DYU1392" s="69"/>
      <c r="DYV1392" s="69"/>
      <c r="DYW1392" s="69"/>
      <c r="DYX1392" s="69"/>
      <c r="DYY1392" s="69"/>
      <c r="DYZ1392" s="69"/>
      <c r="DZA1392" s="69"/>
      <c r="DZB1392" s="69"/>
      <c r="DZC1392" s="69"/>
      <c r="DZD1392" s="69"/>
      <c r="DZE1392" s="69"/>
      <c r="DZF1392" s="69"/>
      <c r="DZG1392" s="69"/>
      <c r="DZH1392" s="69"/>
      <c r="DZI1392" s="69"/>
      <c r="DZJ1392" s="69"/>
      <c r="DZK1392" s="69"/>
      <c r="DZL1392" s="69"/>
      <c r="DZM1392" s="69"/>
      <c r="DZN1392" s="69"/>
      <c r="DZO1392" s="69"/>
      <c r="DZP1392" s="69"/>
      <c r="DZQ1392" s="69"/>
      <c r="DZR1392" s="69"/>
      <c r="DZS1392" s="69"/>
      <c r="DZT1392" s="69"/>
      <c r="DZU1392" s="69"/>
      <c r="DZV1392" s="69"/>
      <c r="DZW1392" s="69"/>
      <c r="DZX1392" s="69"/>
      <c r="DZY1392" s="69"/>
      <c r="DZZ1392" s="69"/>
      <c r="EAA1392" s="69"/>
      <c r="EAB1392" s="69"/>
      <c r="EAC1392" s="69"/>
      <c r="EAD1392" s="69"/>
      <c r="EAE1392" s="69"/>
      <c r="EAF1392" s="69"/>
      <c r="EAG1392" s="69"/>
      <c r="EAH1392" s="69"/>
      <c r="EAI1392" s="69"/>
      <c r="EAJ1392" s="69"/>
      <c r="EAK1392" s="69"/>
      <c r="EAL1392" s="69"/>
      <c r="EAM1392" s="69"/>
      <c r="EAN1392" s="69"/>
      <c r="EAO1392" s="69"/>
      <c r="EAP1392" s="69"/>
      <c r="EAQ1392" s="69"/>
      <c r="EAR1392" s="69"/>
      <c r="EAS1392" s="69"/>
      <c r="EAT1392" s="69"/>
      <c r="EAU1392" s="69"/>
      <c r="EAV1392" s="69"/>
      <c r="EAW1392" s="69"/>
      <c r="EAX1392" s="69"/>
      <c r="EAY1392" s="69"/>
      <c r="EAZ1392" s="69"/>
      <c r="EBA1392" s="69"/>
      <c r="EBB1392" s="69"/>
      <c r="EBC1392" s="69"/>
      <c r="EBD1392" s="69"/>
      <c r="EBE1392" s="69"/>
      <c r="EBF1392" s="69"/>
      <c r="EBG1392" s="69"/>
      <c r="EBH1392" s="69"/>
      <c r="EBI1392" s="69"/>
      <c r="EBJ1392" s="69"/>
      <c r="EBK1392" s="69"/>
      <c r="EBL1392" s="69"/>
      <c r="EBM1392" s="69"/>
      <c r="EBN1392" s="69"/>
      <c r="EBO1392" s="69"/>
      <c r="EBP1392" s="69"/>
      <c r="EBQ1392" s="69"/>
      <c r="EBR1392" s="69"/>
      <c r="EBS1392" s="69"/>
      <c r="EBT1392" s="69"/>
      <c r="EBU1392" s="69"/>
      <c r="EBV1392" s="69"/>
      <c r="EBW1392" s="69"/>
      <c r="EBX1392" s="69"/>
      <c r="EBY1392" s="69"/>
      <c r="EBZ1392" s="69"/>
      <c r="ECA1392" s="69"/>
      <c r="ECB1392" s="69"/>
      <c r="ECC1392" s="69"/>
      <c r="ECD1392" s="69"/>
      <c r="ECE1392" s="69"/>
      <c r="ECF1392" s="69"/>
      <c r="ECG1392" s="69"/>
      <c r="ECH1392" s="69"/>
      <c r="ECI1392" s="69"/>
      <c r="ECJ1392" s="69"/>
      <c r="ECK1392" s="69"/>
      <c r="ECL1392" s="69"/>
      <c r="ECM1392" s="69"/>
      <c r="ECN1392" s="69"/>
      <c r="ECO1392" s="69"/>
      <c r="ECP1392" s="69"/>
      <c r="ECQ1392" s="69"/>
      <c r="ECR1392" s="69"/>
      <c r="ECS1392" s="69"/>
      <c r="ECT1392" s="69"/>
      <c r="ECU1392" s="69"/>
      <c r="ECV1392" s="69"/>
      <c r="ECW1392" s="69"/>
      <c r="ECX1392" s="69"/>
      <c r="ECY1392" s="69"/>
      <c r="ECZ1392" s="69"/>
      <c r="EDA1392" s="69"/>
      <c r="EDB1392" s="69"/>
      <c r="EDC1392" s="69"/>
      <c r="EDD1392" s="69"/>
      <c r="EDE1392" s="69"/>
      <c r="EDF1392" s="69"/>
      <c r="EDG1392" s="69"/>
      <c r="EDH1392" s="69"/>
      <c r="EDI1392" s="69"/>
      <c r="EDJ1392" s="69"/>
      <c r="EDK1392" s="69"/>
      <c r="EDL1392" s="69"/>
      <c r="EDM1392" s="69"/>
      <c r="EDN1392" s="69"/>
      <c r="EDO1392" s="69"/>
      <c r="EDP1392" s="69"/>
      <c r="EDQ1392" s="69"/>
      <c r="EDR1392" s="69"/>
      <c r="EDS1392" s="69"/>
      <c r="EDT1392" s="69"/>
      <c r="EDU1392" s="69"/>
      <c r="EDV1392" s="69"/>
      <c r="EDW1392" s="69"/>
      <c r="EDX1392" s="69"/>
      <c r="EDY1392" s="69"/>
      <c r="EDZ1392" s="69"/>
      <c r="EEA1392" s="69"/>
      <c r="EEB1392" s="69"/>
      <c r="EEC1392" s="69"/>
      <c r="EED1392" s="69"/>
      <c r="EEE1392" s="69"/>
      <c r="EEF1392" s="69"/>
      <c r="EEG1392" s="69"/>
      <c r="EEH1392" s="69"/>
      <c r="EEI1392" s="69"/>
      <c r="EEJ1392" s="69"/>
      <c r="EEK1392" s="69"/>
      <c r="EEL1392" s="69"/>
      <c r="EEM1392" s="69"/>
      <c r="EEN1392" s="69"/>
      <c r="EEO1392" s="69"/>
      <c r="EEP1392" s="69"/>
      <c r="EEQ1392" s="69"/>
      <c r="EER1392" s="69"/>
      <c r="EES1392" s="69"/>
      <c r="EET1392" s="69"/>
      <c r="EEU1392" s="69"/>
      <c r="EEV1392" s="69"/>
      <c r="EEW1392" s="69"/>
      <c r="EEX1392" s="69"/>
      <c r="EEY1392" s="69"/>
      <c r="EEZ1392" s="69"/>
      <c r="EFA1392" s="69"/>
      <c r="EFB1392" s="69"/>
      <c r="EFC1392" s="69"/>
      <c r="EFD1392" s="69"/>
      <c r="EFE1392" s="69"/>
      <c r="EFF1392" s="69"/>
      <c r="EFG1392" s="69"/>
      <c r="EFH1392" s="69"/>
      <c r="EFI1392" s="69"/>
      <c r="EFJ1392" s="69"/>
      <c r="EFK1392" s="69"/>
      <c r="EFL1392" s="69"/>
      <c r="EFM1392" s="69"/>
      <c r="EFN1392" s="69"/>
      <c r="EFO1392" s="69"/>
      <c r="EFP1392" s="69"/>
      <c r="EFQ1392" s="69"/>
      <c r="EFR1392" s="69"/>
      <c r="EFS1392" s="69"/>
      <c r="EFT1392" s="69"/>
      <c r="EFU1392" s="69"/>
      <c r="EFV1392" s="69"/>
      <c r="EFW1392" s="69"/>
      <c r="EFX1392" s="69"/>
      <c r="EFY1392" s="69"/>
      <c r="EFZ1392" s="69"/>
      <c r="EGA1392" s="69"/>
      <c r="EGB1392" s="69"/>
      <c r="EGC1392" s="69"/>
      <c r="EGD1392" s="69"/>
      <c r="EGE1392" s="69"/>
      <c r="EGF1392" s="69"/>
      <c r="EGG1392" s="69"/>
      <c r="EGH1392" s="69"/>
      <c r="EGI1392" s="69"/>
      <c r="EGJ1392" s="69"/>
      <c r="EGK1392" s="69"/>
      <c r="EGL1392" s="69"/>
      <c r="EGM1392" s="69"/>
      <c r="EGN1392" s="69"/>
      <c r="EGO1392" s="69"/>
      <c r="EGP1392" s="69"/>
      <c r="EGQ1392" s="69"/>
      <c r="EGR1392" s="69"/>
      <c r="EGS1392" s="69"/>
      <c r="EGT1392" s="69"/>
      <c r="EGU1392" s="69"/>
      <c r="EGV1392" s="69"/>
      <c r="EGW1392" s="69"/>
      <c r="EGX1392" s="69"/>
      <c r="EGY1392" s="69"/>
      <c r="EGZ1392" s="69"/>
      <c r="EHA1392" s="69"/>
      <c r="EHB1392" s="69"/>
      <c r="EHC1392" s="69"/>
      <c r="EHD1392" s="69"/>
      <c r="EHE1392" s="69"/>
      <c r="EHF1392" s="69"/>
      <c r="EHG1392" s="69"/>
      <c r="EHH1392" s="69"/>
      <c r="EHI1392" s="69"/>
      <c r="EHJ1392" s="69"/>
      <c r="EHK1392" s="69"/>
      <c r="EHL1392" s="69"/>
      <c r="EHM1392" s="69"/>
      <c r="EHN1392" s="69"/>
      <c r="EHO1392" s="69"/>
      <c r="EHP1392" s="69"/>
      <c r="EHQ1392" s="69"/>
      <c r="EHR1392" s="69"/>
      <c r="EHS1392" s="69"/>
      <c r="EHT1392" s="69"/>
      <c r="EHU1392" s="69"/>
      <c r="EHV1392" s="69"/>
      <c r="EHW1392" s="69"/>
      <c r="EHX1392" s="69"/>
      <c r="EHY1392" s="69"/>
      <c r="EHZ1392" s="69"/>
      <c r="EIA1392" s="69"/>
      <c r="EIB1392" s="69"/>
      <c r="EIC1392" s="69"/>
      <c r="EID1392" s="69"/>
      <c r="EIE1392" s="69"/>
      <c r="EIF1392" s="69"/>
      <c r="EIG1392" s="69"/>
      <c r="EIH1392" s="69"/>
      <c r="EII1392" s="69"/>
      <c r="EIJ1392" s="69"/>
      <c r="EIK1392" s="69"/>
      <c r="EIL1392" s="69"/>
      <c r="EIM1392" s="69"/>
      <c r="EIN1392" s="69"/>
      <c r="EIO1392" s="69"/>
      <c r="EIP1392" s="69"/>
      <c r="EIQ1392" s="69"/>
      <c r="EIR1392" s="69"/>
      <c r="EIS1392" s="69"/>
      <c r="EIT1392" s="69"/>
      <c r="EIU1392" s="69"/>
      <c r="EIV1392" s="69"/>
      <c r="EIW1392" s="69"/>
      <c r="EIX1392" s="69"/>
      <c r="EIY1392" s="69"/>
      <c r="EIZ1392" s="69"/>
      <c r="EJA1392" s="69"/>
      <c r="EJB1392" s="69"/>
      <c r="EJC1392" s="69"/>
      <c r="EJD1392" s="69"/>
      <c r="EJE1392" s="69"/>
      <c r="EJF1392" s="69"/>
      <c r="EJG1392" s="69"/>
      <c r="EJH1392" s="69"/>
      <c r="EJI1392" s="69"/>
      <c r="EJJ1392" s="69"/>
      <c r="EJK1392" s="69"/>
      <c r="EJL1392" s="69"/>
      <c r="EJM1392" s="69"/>
      <c r="EJN1392" s="69"/>
      <c r="EJO1392" s="69"/>
      <c r="EJP1392" s="69"/>
      <c r="EJQ1392" s="69"/>
      <c r="EJR1392" s="69"/>
      <c r="EJS1392" s="69"/>
      <c r="EJT1392" s="69"/>
      <c r="EJU1392" s="69"/>
      <c r="EJV1392" s="69"/>
      <c r="EJW1392" s="69"/>
      <c r="EJX1392" s="69"/>
      <c r="EJY1392" s="69"/>
      <c r="EJZ1392" s="69"/>
      <c r="EKA1392" s="69"/>
      <c r="EKB1392" s="69"/>
      <c r="EKC1392" s="69"/>
      <c r="EKD1392" s="69"/>
      <c r="EKE1392" s="69"/>
      <c r="EKF1392" s="69"/>
      <c r="EKG1392" s="69"/>
      <c r="EKH1392" s="69"/>
      <c r="EKI1392" s="69"/>
      <c r="EKJ1392" s="69"/>
      <c r="EKK1392" s="69"/>
      <c r="EKL1392" s="69"/>
      <c r="EKM1392" s="69"/>
      <c r="EKN1392" s="69"/>
      <c r="EKO1392" s="69"/>
      <c r="EKP1392" s="69"/>
      <c r="EKQ1392" s="69"/>
      <c r="EKR1392" s="69"/>
      <c r="EKS1392" s="69"/>
      <c r="EKT1392" s="69"/>
      <c r="EKU1392" s="69"/>
      <c r="EKV1392" s="69"/>
      <c r="EKW1392" s="69"/>
      <c r="EKX1392" s="69"/>
      <c r="EKY1392" s="69"/>
      <c r="EKZ1392" s="69"/>
      <c r="ELA1392" s="69"/>
      <c r="ELB1392" s="69"/>
      <c r="ELC1392" s="69"/>
      <c r="ELD1392" s="69"/>
      <c r="ELE1392" s="69"/>
      <c r="ELF1392" s="69"/>
      <c r="ELG1392" s="69"/>
      <c r="ELH1392" s="69"/>
      <c r="ELI1392" s="69"/>
      <c r="ELJ1392" s="69"/>
      <c r="ELK1392" s="69"/>
      <c r="ELL1392" s="69"/>
      <c r="ELM1392" s="69"/>
      <c r="ELN1392" s="69"/>
      <c r="ELO1392" s="69"/>
      <c r="ELP1392" s="69"/>
      <c r="ELQ1392" s="69"/>
      <c r="ELR1392" s="69"/>
      <c r="ELS1392" s="69"/>
      <c r="ELT1392" s="69"/>
      <c r="ELU1392" s="69"/>
      <c r="ELV1392" s="69"/>
      <c r="ELW1392" s="69"/>
      <c r="ELX1392" s="69"/>
      <c r="ELY1392" s="69"/>
      <c r="ELZ1392" s="69"/>
      <c r="EMA1392" s="69"/>
      <c r="EMB1392" s="69"/>
      <c r="EMC1392" s="69"/>
      <c r="EMD1392" s="69"/>
      <c r="EME1392" s="69"/>
      <c r="EMF1392" s="69"/>
      <c r="EMG1392" s="69"/>
      <c r="EMH1392" s="69"/>
      <c r="EMI1392" s="69"/>
      <c r="EMJ1392" s="69"/>
      <c r="EMK1392" s="69"/>
      <c r="EML1392" s="69"/>
      <c r="EMM1392" s="69"/>
      <c r="EMN1392" s="69"/>
      <c r="EMO1392" s="69"/>
      <c r="EMP1392" s="69"/>
      <c r="EMQ1392" s="69"/>
      <c r="EMR1392" s="69"/>
      <c r="EMS1392" s="69"/>
      <c r="EMT1392" s="69"/>
      <c r="EMU1392" s="69"/>
      <c r="EMV1392" s="69"/>
      <c r="EMW1392" s="69"/>
      <c r="EMX1392" s="69"/>
      <c r="EMY1392" s="69"/>
      <c r="EMZ1392" s="69"/>
      <c r="ENA1392" s="69"/>
      <c r="ENB1392" s="69"/>
      <c r="ENC1392" s="69"/>
      <c r="END1392" s="69"/>
      <c r="ENE1392" s="69"/>
      <c r="ENF1392" s="69"/>
      <c r="ENG1392" s="69"/>
      <c r="ENH1392" s="69"/>
      <c r="ENI1392" s="69"/>
      <c r="ENJ1392" s="69"/>
      <c r="ENK1392" s="69"/>
      <c r="ENL1392" s="69"/>
      <c r="ENM1392" s="69"/>
      <c r="ENN1392" s="69"/>
      <c r="ENO1392" s="69"/>
      <c r="ENP1392" s="69"/>
      <c r="ENQ1392" s="69"/>
      <c r="ENR1392" s="69"/>
      <c r="ENS1392" s="69"/>
      <c r="ENT1392" s="69"/>
      <c r="ENU1392" s="69"/>
      <c r="ENV1392" s="69"/>
      <c r="ENW1392" s="69"/>
      <c r="ENX1392" s="69"/>
      <c r="ENY1392" s="69"/>
      <c r="ENZ1392" s="69"/>
      <c r="EOA1392" s="69"/>
      <c r="EOB1392" s="69"/>
      <c r="EOC1392" s="69"/>
      <c r="EOD1392" s="69"/>
      <c r="EOE1392" s="69"/>
      <c r="EOF1392" s="69"/>
      <c r="EOG1392" s="69"/>
      <c r="EOH1392" s="69"/>
      <c r="EOI1392" s="69"/>
      <c r="EOJ1392" s="69"/>
      <c r="EOK1392" s="69"/>
      <c r="EOL1392" s="69"/>
      <c r="EOM1392" s="69"/>
      <c r="EON1392" s="69"/>
      <c r="EOO1392" s="69"/>
      <c r="EOP1392" s="69"/>
      <c r="EOQ1392" s="69"/>
      <c r="EOR1392" s="69"/>
      <c r="EOS1392" s="69"/>
      <c r="EOT1392" s="69"/>
      <c r="EOU1392" s="69"/>
      <c r="EOV1392" s="69"/>
      <c r="EOW1392" s="69"/>
      <c r="EOX1392" s="69"/>
      <c r="EOY1392" s="69"/>
      <c r="EOZ1392" s="69"/>
      <c r="EPA1392" s="69"/>
      <c r="EPB1392" s="69"/>
      <c r="EPC1392" s="69"/>
      <c r="EPD1392" s="69"/>
      <c r="EPE1392" s="69"/>
      <c r="EPF1392" s="69"/>
      <c r="EPG1392" s="69"/>
      <c r="EPH1392" s="69"/>
      <c r="EPI1392" s="69"/>
      <c r="EPJ1392" s="69"/>
      <c r="EPK1392" s="69"/>
      <c r="EPL1392" s="69"/>
      <c r="EPM1392" s="69"/>
      <c r="EPN1392" s="69"/>
      <c r="EPO1392" s="69"/>
      <c r="EPP1392" s="69"/>
      <c r="EPQ1392" s="69"/>
      <c r="EPR1392" s="69"/>
      <c r="EPS1392" s="69"/>
      <c r="EPT1392" s="69"/>
      <c r="EPU1392" s="69"/>
      <c r="EPV1392" s="69"/>
      <c r="EPW1392" s="69"/>
      <c r="EPX1392" s="69"/>
      <c r="EPY1392" s="69"/>
      <c r="EPZ1392" s="69"/>
      <c r="EQA1392" s="69"/>
      <c r="EQB1392" s="69"/>
      <c r="EQC1392" s="69"/>
      <c r="EQD1392" s="69"/>
      <c r="EQE1392" s="69"/>
      <c r="EQF1392" s="69"/>
      <c r="EQG1392" s="69"/>
      <c r="EQH1392" s="69"/>
      <c r="EQI1392" s="69"/>
      <c r="EQJ1392" s="69"/>
      <c r="EQK1392" s="69"/>
      <c r="EQL1392" s="69"/>
      <c r="EQM1392" s="69"/>
      <c r="EQN1392" s="69"/>
      <c r="EQO1392" s="69"/>
      <c r="EQP1392" s="69"/>
      <c r="EQQ1392" s="69"/>
      <c r="EQR1392" s="69"/>
      <c r="EQS1392" s="69"/>
      <c r="EQT1392" s="69"/>
      <c r="EQU1392" s="69"/>
      <c r="EQV1392" s="69"/>
      <c r="EQW1392" s="69"/>
      <c r="EQX1392" s="69"/>
      <c r="EQY1392" s="69"/>
      <c r="EQZ1392" s="69"/>
      <c r="ERA1392" s="69"/>
      <c r="ERB1392" s="69"/>
      <c r="ERC1392" s="69"/>
      <c r="ERD1392" s="69"/>
      <c r="ERE1392" s="69"/>
      <c r="ERF1392" s="69"/>
      <c r="ERG1392" s="69"/>
      <c r="ERH1392" s="69"/>
      <c r="ERI1392" s="69"/>
      <c r="ERJ1392" s="69"/>
      <c r="ERK1392" s="69"/>
      <c r="ERL1392" s="69"/>
      <c r="ERM1392" s="69"/>
      <c r="ERN1392" s="69"/>
      <c r="ERO1392" s="69"/>
      <c r="ERP1392" s="69"/>
      <c r="ERQ1392" s="69"/>
      <c r="ERR1392" s="69"/>
      <c r="ERS1392" s="69"/>
      <c r="ERT1392" s="69"/>
      <c r="ERU1392" s="69"/>
      <c r="ERV1392" s="69"/>
      <c r="ERW1392" s="69"/>
      <c r="ERX1392" s="69"/>
      <c r="ERY1392" s="69"/>
      <c r="ERZ1392" s="69"/>
      <c r="ESA1392" s="69"/>
      <c r="ESB1392" s="69"/>
      <c r="ESC1392" s="69"/>
      <c r="ESD1392" s="69"/>
      <c r="ESE1392" s="69"/>
      <c r="ESF1392" s="69"/>
      <c r="ESG1392" s="69"/>
      <c r="ESH1392" s="69"/>
      <c r="ESI1392" s="69"/>
      <c r="ESJ1392" s="69"/>
      <c r="ESK1392" s="69"/>
      <c r="ESL1392" s="69"/>
      <c r="ESM1392" s="69"/>
      <c r="ESN1392" s="69"/>
      <c r="ESO1392" s="69"/>
      <c r="ESP1392" s="69"/>
      <c r="ESQ1392" s="69"/>
      <c r="ESR1392" s="69"/>
      <c r="ESS1392" s="69"/>
      <c r="EST1392" s="69"/>
      <c r="ESU1392" s="69"/>
      <c r="ESV1392" s="69"/>
      <c r="ESW1392" s="69"/>
      <c r="ESX1392" s="69"/>
      <c r="ESY1392" s="69"/>
      <c r="ESZ1392" s="69"/>
      <c r="ETA1392" s="69"/>
      <c r="ETB1392" s="69"/>
      <c r="ETC1392" s="69"/>
      <c r="ETD1392" s="69"/>
      <c r="ETE1392" s="69"/>
      <c r="ETF1392" s="69"/>
      <c r="ETG1392" s="69"/>
      <c r="ETH1392" s="69"/>
      <c r="ETI1392" s="69"/>
      <c r="ETJ1392" s="69"/>
      <c r="ETK1392" s="69"/>
      <c r="ETL1392" s="69"/>
      <c r="ETM1392" s="69"/>
      <c r="ETN1392" s="69"/>
      <c r="ETO1392" s="69"/>
      <c r="ETP1392" s="69"/>
      <c r="ETQ1392" s="69"/>
      <c r="ETR1392" s="69"/>
      <c r="ETS1392" s="69"/>
      <c r="ETT1392" s="69"/>
      <c r="ETU1392" s="69"/>
      <c r="ETV1392" s="69"/>
      <c r="ETW1392" s="69"/>
      <c r="ETX1392" s="69"/>
      <c r="ETY1392" s="69"/>
      <c r="ETZ1392" s="69"/>
      <c r="EUA1392" s="69"/>
      <c r="EUB1392" s="69"/>
      <c r="EUC1392" s="69"/>
      <c r="EUD1392" s="69"/>
      <c r="EUE1392" s="69"/>
      <c r="EUF1392" s="69"/>
      <c r="EUG1392" s="69"/>
      <c r="EUH1392" s="69"/>
      <c r="EUI1392" s="69"/>
      <c r="EUJ1392" s="69"/>
      <c r="EUK1392" s="69"/>
      <c r="EUL1392" s="69"/>
      <c r="EUM1392" s="69"/>
      <c r="EUN1392" s="69"/>
      <c r="EUO1392" s="69"/>
      <c r="EUP1392" s="69"/>
      <c r="EUQ1392" s="69"/>
      <c r="EUR1392" s="69"/>
      <c r="EUS1392" s="69"/>
      <c r="EUT1392" s="69"/>
      <c r="EUU1392" s="69"/>
      <c r="EUV1392" s="69"/>
      <c r="EUW1392" s="69"/>
      <c r="EUX1392" s="69"/>
      <c r="EUY1392" s="69"/>
      <c r="EUZ1392" s="69"/>
      <c r="EVA1392" s="69"/>
      <c r="EVB1392" s="69"/>
      <c r="EVC1392" s="69"/>
      <c r="EVD1392" s="69"/>
      <c r="EVE1392" s="69"/>
      <c r="EVF1392" s="69"/>
      <c r="EVG1392" s="69"/>
      <c r="EVH1392" s="69"/>
      <c r="EVI1392" s="69"/>
      <c r="EVJ1392" s="69"/>
      <c r="EVK1392" s="69"/>
      <c r="EVL1392" s="69"/>
      <c r="EVM1392" s="69"/>
      <c r="EVN1392" s="69"/>
      <c r="EVO1392" s="69"/>
      <c r="EVP1392" s="69"/>
      <c r="EVQ1392" s="69"/>
      <c r="EVR1392" s="69"/>
      <c r="EVS1392" s="69"/>
      <c r="EVT1392" s="69"/>
      <c r="EVU1392" s="69"/>
      <c r="EVV1392" s="69"/>
      <c r="EVW1392" s="69"/>
      <c r="EVX1392" s="69"/>
      <c r="EVY1392" s="69"/>
      <c r="EVZ1392" s="69"/>
      <c r="EWA1392" s="69"/>
      <c r="EWB1392" s="69"/>
      <c r="EWC1392" s="69"/>
      <c r="EWD1392" s="69"/>
      <c r="EWE1392" s="69"/>
      <c r="EWF1392" s="69"/>
      <c r="EWG1392" s="69"/>
      <c r="EWH1392" s="69"/>
      <c r="EWI1392" s="69"/>
      <c r="EWJ1392" s="69"/>
      <c r="EWK1392" s="69"/>
      <c r="EWL1392" s="69"/>
      <c r="EWM1392" s="69"/>
      <c r="EWN1392" s="69"/>
      <c r="EWO1392" s="69"/>
      <c r="EWP1392" s="69"/>
      <c r="EWQ1392" s="69"/>
      <c r="EWR1392" s="69"/>
      <c r="EWS1392" s="69"/>
      <c r="EWT1392" s="69"/>
      <c r="EWU1392" s="69"/>
      <c r="EWV1392" s="69"/>
      <c r="EWW1392" s="69"/>
      <c r="EWX1392" s="69"/>
      <c r="EWY1392" s="69"/>
      <c r="EWZ1392" s="69"/>
      <c r="EXA1392" s="69"/>
      <c r="EXB1392" s="69"/>
      <c r="EXC1392" s="69"/>
      <c r="EXD1392" s="69"/>
      <c r="EXE1392" s="69"/>
      <c r="EXF1392" s="69"/>
      <c r="EXG1392" s="69"/>
      <c r="EXH1392" s="69"/>
      <c r="EXI1392" s="69"/>
      <c r="EXJ1392" s="69"/>
      <c r="EXK1392" s="69"/>
      <c r="EXL1392" s="69"/>
      <c r="EXM1392" s="69"/>
      <c r="EXN1392" s="69"/>
      <c r="EXO1392" s="69"/>
      <c r="EXP1392" s="69"/>
      <c r="EXQ1392" s="69"/>
      <c r="EXR1392" s="69"/>
      <c r="EXS1392" s="69"/>
      <c r="EXT1392" s="69"/>
      <c r="EXU1392" s="69"/>
      <c r="EXV1392" s="69"/>
      <c r="EXW1392" s="69"/>
      <c r="EXX1392" s="69"/>
      <c r="EXY1392" s="69"/>
      <c r="EXZ1392" s="69"/>
      <c r="EYA1392" s="69"/>
      <c r="EYB1392" s="69"/>
      <c r="EYC1392" s="69"/>
      <c r="EYD1392" s="69"/>
      <c r="EYE1392" s="69"/>
      <c r="EYF1392" s="69"/>
      <c r="EYG1392" s="69"/>
      <c r="EYH1392" s="69"/>
      <c r="EYI1392" s="69"/>
      <c r="EYJ1392" s="69"/>
      <c r="EYK1392" s="69"/>
      <c r="EYL1392" s="69"/>
      <c r="EYM1392" s="69"/>
      <c r="EYN1392" s="69"/>
      <c r="EYO1392" s="69"/>
      <c r="EYP1392" s="69"/>
      <c r="EYQ1392" s="69"/>
      <c r="EYR1392" s="69"/>
      <c r="EYS1392" s="69"/>
      <c r="EYT1392" s="69"/>
      <c r="EYU1392" s="69"/>
      <c r="EYV1392" s="69"/>
      <c r="EYW1392" s="69"/>
      <c r="EYX1392" s="69"/>
      <c r="EYY1392" s="69"/>
      <c r="EYZ1392" s="69"/>
      <c r="EZA1392" s="69"/>
      <c r="EZB1392" s="69"/>
      <c r="EZC1392" s="69"/>
      <c r="EZD1392" s="69"/>
      <c r="EZE1392" s="69"/>
      <c r="EZF1392" s="69"/>
      <c r="EZG1392" s="69"/>
      <c r="EZH1392" s="69"/>
      <c r="EZI1392" s="69"/>
      <c r="EZJ1392" s="69"/>
      <c r="EZK1392" s="69"/>
      <c r="EZL1392" s="69"/>
      <c r="EZM1392" s="69"/>
      <c r="EZN1392" s="69"/>
      <c r="EZO1392" s="69"/>
      <c r="EZP1392" s="69"/>
      <c r="EZQ1392" s="69"/>
      <c r="EZR1392" s="69"/>
      <c r="EZS1392" s="69"/>
      <c r="EZT1392" s="69"/>
      <c r="EZU1392" s="69"/>
      <c r="EZV1392" s="69"/>
      <c r="EZW1392" s="69"/>
      <c r="EZX1392" s="69"/>
      <c r="EZY1392" s="69"/>
      <c r="EZZ1392" s="69"/>
      <c r="FAA1392" s="69"/>
      <c r="FAB1392" s="69"/>
      <c r="FAC1392" s="69"/>
      <c r="FAD1392" s="69"/>
      <c r="FAE1392" s="69"/>
      <c r="FAF1392" s="69"/>
      <c r="FAG1392" s="69"/>
      <c r="FAH1392" s="69"/>
      <c r="FAI1392" s="69"/>
      <c r="FAJ1392" s="69"/>
      <c r="FAK1392" s="69"/>
      <c r="FAL1392" s="69"/>
      <c r="FAM1392" s="69"/>
      <c r="FAN1392" s="69"/>
      <c r="FAO1392" s="69"/>
      <c r="FAP1392" s="69"/>
      <c r="FAQ1392" s="69"/>
      <c r="FAR1392" s="69"/>
      <c r="FAS1392" s="69"/>
      <c r="FAT1392" s="69"/>
      <c r="FAU1392" s="69"/>
      <c r="FAV1392" s="69"/>
      <c r="FAW1392" s="69"/>
      <c r="FAX1392" s="69"/>
      <c r="FAY1392" s="69"/>
      <c r="FAZ1392" s="69"/>
      <c r="FBA1392" s="69"/>
      <c r="FBB1392" s="69"/>
      <c r="FBC1392" s="69"/>
      <c r="FBD1392" s="69"/>
      <c r="FBE1392" s="69"/>
      <c r="FBF1392" s="69"/>
      <c r="FBG1392" s="69"/>
      <c r="FBH1392" s="69"/>
      <c r="FBI1392" s="69"/>
      <c r="FBJ1392" s="69"/>
      <c r="FBK1392" s="69"/>
      <c r="FBL1392" s="69"/>
      <c r="FBM1392" s="69"/>
      <c r="FBN1392" s="69"/>
      <c r="FBO1392" s="69"/>
      <c r="FBP1392" s="69"/>
      <c r="FBQ1392" s="69"/>
      <c r="FBR1392" s="69"/>
      <c r="FBS1392" s="69"/>
      <c r="FBT1392" s="69"/>
      <c r="FBU1392" s="69"/>
      <c r="FBV1392" s="69"/>
      <c r="FBW1392" s="69"/>
      <c r="FBX1392" s="69"/>
      <c r="FBY1392" s="69"/>
      <c r="FBZ1392" s="69"/>
      <c r="FCA1392" s="69"/>
      <c r="FCB1392" s="69"/>
      <c r="FCC1392" s="69"/>
      <c r="FCD1392" s="69"/>
      <c r="FCE1392" s="69"/>
      <c r="FCF1392" s="69"/>
      <c r="FCG1392" s="69"/>
      <c r="FCH1392" s="69"/>
      <c r="FCI1392" s="69"/>
      <c r="FCJ1392" s="69"/>
      <c r="FCK1392" s="69"/>
      <c r="FCL1392" s="69"/>
      <c r="FCM1392" s="69"/>
      <c r="FCN1392" s="69"/>
      <c r="FCO1392" s="69"/>
      <c r="FCP1392" s="69"/>
      <c r="FCQ1392" s="69"/>
      <c r="FCR1392" s="69"/>
      <c r="FCS1392" s="69"/>
      <c r="FCT1392" s="69"/>
      <c r="FCU1392" s="69"/>
      <c r="FCV1392" s="69"/>
      <c r="FCW1392" s="69"/>
      <c r="FCX1392" s="69"/>
      <c r="FCY1392" s="69"/>
      <c r="FCZ1392" s="69"/>
      <c r="FDA1392" s="69"/>
      <c r="FDB1392" s="69"/>
      <c r="FDC1392" s="69"/>
      <c r="FDD1392" s="69"/>
      <c r="FDE1392" s="69"/>
      <c r="FDF1392" s="69"/>
      <c r="FDG1392" s="69"/>
      <c r="FDH1392" s="69"/>
      <c r="FDI1392" s="69"/>
      <c r="FDJ1392" s="69"/>
      <c r="FDK1392" s="69"/>
      <c r="FDL1392" s="69"/>
      <c r="FDM1392" s="69"/>
      <c r="FDN1392" s="69"/>
      <c r="FDO1392" s="69"/>
      <c r="FDP1392" s="69"/>
      <c r="FDQ1392" s="69"/>
      <c r="FDR1392" s="69"/>
      <c r="FDS1392" s="69"/>
      <c r="FDT1392" s="69"/>
      <c r="FDU1392" s="69"/>
      <c r="FDV1392" s="69"/>
      <c r="FDW1392" s="69"/>
      <c r="FDX1392" s="69"/>
      <c r="FDY1392" s="69"/>
      <c r="FDZ1392" s="69"/>
      <c r="FEA1392" s="69"/>
      <c r="FEB1392" s="69"/>
      <c r="FEC1392" s="69"/>
      <c r="FED1392" s="69"/>
      <c r="FEE1392" s="69"/>
      <c r="FEF1392" s="69"/>
      <c r="FEG1392" s="69"/>
      <c r="FEH1392" s="69"/>
      <c r="FEI1392" s="69"/>
      <c r="FEJ1392" s="69"/>
      <c r="FEK1392" s="69"/>
      <c r="FEL1392" s="69"/>
      <c r="FEM1392" s="69"/>
      <c r="FEN1392" s="69"/>
      <c r="FEO1392" s="69"/>
      <c r="FEP1392" s="69"/>
      <c r="FEQ1392" s="69"/>
      <c r="FER1392" s="69"/>
      <c r="FES1392" s="69"/>
      <c r="FET1392" s="69"/>
      <c r="FEU1392" s="69"/>
      <c r="FEV1392" s="69"/>
      <c r="FEW1392" s="69"/>
      <c r="FEX1392" s="69"/>
      <c r="FEY1392" s="69"/>
      <c r="FEZ1392" s="69"/>
      <c r="FFA1392" s="69"/>
      <c r="FFB1392" s="69"/>
      <c r="FFC1392" s="69"/>
      <c r="FFD1392" s="69"/>
      <c r="FFE1392" s="69"/>
      <c r="FFF1392" s="69"/>
      <c r="FFG1392" s="69"/>
      <c r="FFH1392" s="69"/>
      <c r="FFI1392" s="69"/>
      <c r="FFJ1392" s="69"/>
      <c r="FFK1392" s="69"/>
      <c r="FFL1392" s="69"/>
      <c r="FFM1392" s="69"/>
      <c r="FFN1392" s="69"/>
      <c r="FFO1392" s="69"/>
      <c r="FFP1392" s="69"/>
      <c r="FFQ1392" s="69"/>
      <c r="FFR1392" s="69"/>
      <c r="FFS1392" s="69"/>
      <c r="FFT1392" s="69"/>
      <c r="FFU1392" s="69"/>
      <c r="FFV1392" s="69"/>
      <c r="FFW1392" s="69"/>
      <c r="FFX1392" s="69"/>
      <c r="FFY1392" s="69"/>
      <c r="FFZ1392" s="69"/>
      <c r="FGA1392" s="69"/>
      <c r="FGB1392" s="69"/>
      <c r="FGC1392" s="69"/>
      <c r="FGD1392" s="69"/>
      <c r="FGE1392" s="69"/>
      <c r="FGF1392" s="69"/>
      <c r="FGG1392" s="69"/>
      <c r="FGH1392" s="69"/>
      <c r="FGI1392" s="69"/>
      <c r="FGJ1392" s="69"/>
      <c r="FGK1392" s="69"/>
      <c r="FGL1392" s="69"/>
      <c r="FGM1392" s="69"/>
      <c r="FGN1392" s="69"/>
      <c r="FGO1392" s="69"/>
      <c r="FGP1392" s="69"/>
      <c r="FGQ1392" s="69"/>
      <c r="FGR1392" s="69"/>
      <c r="FGS1392" s="69"/>
      <c r="FGT1392" s="69"/>
      <c r="FGU1392" s="69"/>
      <c r="FGV1392" s="69"/>
      <c r="FGW1392" s="69"/>
      <c r="FGX1392" s="69"/>
      <c r="FGY1392" s="69"/>
      <c r="FGZ1392" s="69"/>
      <c r="FHA1392" s="69"/>
      <c r="FHB1392" s="69"/>
      <c r="FHC1392" s="69"/>
      <c r="FHD1392" s="69"/>
      <c r="FHE1392" s="69"/>
      <c r="FHF1392" s="69"/>
      <c r="FHG1392" s="69"/>
      <c r="FHH1392" s="69"/>
      <c r="FHI1392" s="69"/>
      <c r="FHJ1392" s="69"/>
      <c r="FHK1392" s="69"/>
      <c r="FHL1392" s="69"/>
      <c r="FHM1392" s="69"/>
      <c r="FHN1392" s="69"/>
      <c r="FHO1392" s="69"/>
      <c r="FHP1392" s="69"/>
      <c r="FHQ1392" s="69"/>
      <c r="FHR1392" s="69"/>
      <c r="FHS1392" s="69"/>
      <c r="FHT1392" s="69"/>
      <c r="FHU1392" s="69"/>
      <c r="FHV1392" s="69"/>
      <c r="FHW1392" s="69"/>
      <c r="FHX1392" s="69"/>
      <c r="FHY1392" s="69"/>
      <c r="FHZ1392" s="69"/>
      <c r="FIA1392" s="69"/>
      <c r="FIB1392" s="69"/>
      <c r="FIC1392" s="69"/>
      <c r="FID1392" s="69"/>
      <c r="FIE1392" s="69"/>
      <c r="FIF1392" s="69"/>
      <c r="FIG1392" s="69"/>
      <c r="FIH1392" s="69"/>
      <c r="FII1392" s="69"/>
      <c r="FIJ1392" s="69"/>
      <c r="FIK1392" s="69"/>
      <c r="FIL1392" s="69"/>
      <c r="FIM1392" s="69"/>
      <c r="FIN1392" s="69"/>
      <c r="FIO1392" s="69"/>
      <c r="FIP1392" s="69"/>
      <c r="FIQ1392" s="69"/>
      <c r="FIR1392" s="69"/>
      <c r="FIS1392" s="69"/>
      <c r="FIT1392" s="69"/>
      <c r="FIU1392" s="69"/>
      <c r="FIV1392" s="69"/>
      <c r="FIW1392" s="69"/>
      <c r="FIX1392" s="69"/>
      <c r="FIY1392" s="69"/>
      <c r="FIZ1392" s="69"/>
      <c r="FJA1392" s="69"/>
      <c r="FJB1392" s="69"/>
      <c r="FJC1392" s="69"/>
      <c r="FJD1392" s="69"/>
      <c r="FJE1392" s="69"/>
      <c r="FJF1392" s="69"/>
      <c r="FJG1392" s="69"/>
      <c r="FJH1392" s="69"/>
      <c r="FJI1392" s="69"/>
      <c r="FJJ1392" s="69"/>
      <c r="FJK1392" s="69"/>
      <c r="FJL1392" s="69"/>
      <c r="FJM1392" s="69"/>
      <c r="FJN1392" s="69"/>
      <c r="FJO1392" s="69"/>
      <c r="FJP1392" s="69"/>
      <c r="FJQ1392" s="69"/>
      <c r="FJR1392" s="69"/>
      <c r="FJS1392" s="69"/>
      <c r="FJT1392" s="69"/>
      <c r="FJU1392" s="69"/>
      <c r="FJV1392" s="69"/>
      <c r="FJW1392" s="69"/>
      <c r="FJX1392" s="69"/>
      <c r="FJY1392" s="69"/>
      <c r="FJZ1392" s="69"/>
      <c r="FKA1392" s="69"/>
      <c r="FKB1392" s="69"/>
      <c r="FKC1392" s="69"/>
      <c r="FKD1392" s="69"/>
      <c r="FKE1392" s="69"/>
      <c r="FKF1392" s="69"/>
      <c r="FKG1392" s="69"/>
      <c r="FKH1392" s="69"/>
      <c r="FKI1392" s="69"/>
      <c r="FKJ1392" s="69"/>
      <c r="FKK1392" s="69"/>
      <c r="FKL1392" s="69"/>
      <c r="FKM1392" s="69"/>
      <c r="FKN1392" s="69"/>
      <c r="FKO1392" s="69"/>
      <c r="FKP1392" s="69"/>
      <c r="FKQ1392" s="69"/>
      <c r="FKR1392" s="69"/>
      <c r="FKS1392" s="69"/>
      <c r="FKT1392" s="69"/>
      <c r="FKU1392" s="69"/>
      <c r="FKV1392" s="69"/>
      <c r="FKW1392" s="69"/>
      <c r="FKX1392" s="69"/>
      <c r="FKY1392" s="69"/>
      <c r="FKZ1392" s="69"/>
      <c r="FLA1392" s="69"/>
      <c r="FLB1392" s="69"/>
      <c r="FLC1392" s="69"/>
      <c r="FLD1392" s="69"/>
      <c r="FLE1392" s="69"/>
      <c r="FLF1392" s="69"/>
      <c r="FLG1392" s="69"/>
      <c r="FLH1392" s="69"/>
      <c r="FLI1392" s="69"/>
      <c r="FLJ1392" s="69"/>
      <c r="FLK1392" s="69"/>
      <c r="FLL1392" s="69"/>
      <c r="FLM1392" s="69"/>
      <c r="FLN1392" s="69"/>
      <c r="FLO1392" s="69"/>
      <c r="FLP1392" s="69"/>
      <c r="FLQ1392" s="69"/>
      <c r="FLR1392" s="69"/>
      <c r="FLS1392" s="69"/>
      <c r="FLT1392" s="69"/>
      <c r="FLU1392" s="69"/>
      <c r="FLV1392" s="69"/>
      <c r="FLW1392" s="69"/>
      <c r="FLX1392" s="69"/>
      <c r="FLY1392" s="69"/>
      <c r="FLZ1392" s="69"/>
      <c r="FMA1392" s="69"/>
      <c r="FMB1392" s="69"/>
      <c r="FMC1392" s="69"/>
      <c r="FMD1392" s="69"/>
      <c r="FME1392" s="69"/>
      <c r="FMF1392" s="69"/>
      <c r="FMG1392" s="69"/>
      <c r="FMH1392" s="69"/>
      <c r="FMI1392" s="69"/>
      <c r="FMJ1392" s="69"/>
      <c r="FMK1392" s="69"/>
      <c r="FML1392" s="69"/>
      <c r="FMM1392" s="69"/>
      <c r="FMN1392" s="69"/>
      <c r="FMO1392" s="69"/>
      <c r="FMP1392" s="69"/>
      <c r="FMQ1392" s="69"/>
      <c r="FMR1392" s="69"/>
      <c r="FMS1392" s="69"/>
      <c r="FMT1392" s="69"/>
      <c r="FMU1392" s="69"/>
      <c r="FMV1392" s="69"/>
      <c r="FMW1392" s="69"/>
      <c r="FMX1392" s="69"/>
      <c r="FMY1392" s="69"/>
      <c r="FMZ1392" s="69"/>
      <c r="FNA1392" s="69"/>
      <c r="FNB1392" s="69"/>
      <c r="FNC1392" s="69"/>
      <c r="FND1392" s="69"/>
      <c r="FNE1392" s="69"/>
      <c r="FNF1392" s="69"/>
      <c r="FNG1392" s="69"/>
      <c r="FNH1392" s="69"/>
      <c r="FNI1392" s="69"/>
      <c r="FNJ1392" s="69"/>
      <c r="FNK1392" s="69"/>
      <c r="FNL1392" s="69"/>
      <c r="FNM1392" s="69"/>
      <c r="FNN1392" s="69"/>
      <c r="FNO1392" s="69"/>
      <c r="FNP1392" s="69"/>
      <c r="FNQ1392" s="69"/>
      <c r="FNR1392" s="69"/>
      <c r="FNS1392" s="69"/>
      <c r="FNT1392" s="69"/>
      <c r="FNU1392" s="69"/>
      <c r="FNV1392" s="69"/>
      <c r="FNW1392" s="69"/>
      <c r="FNX1392" s="69"/>
      <c r="FNY1392" s="69"/>
      <c r="FNZ1392" s="69"/>
      <c r="FOA1392" s="69"/>
      <c r="FOB1392" s="69"/>
      <c r="FOC1392" s="69"/>
      <c r="FOD1392" s="69"/>
      <c r="FOE1392" s="69"/>
      <c r="FOF1392" s="69"/>
      <c r="FOG1392" s="69"/>
      <c r="FOH1392" s="69"/>
      <c r="FOI1392" s="69"/>
      <c r="FOJ1392" s="69"/>
      <c r="FOK1392" s="69"/>
      <c r="FOL1392" s="69"/>
      <c r="FOM1392" s="69"/>
      <c r="FON1392" s="69"/>
      <c r="FOO1392" s="69"/>
      <c r="FOP1392" s="69"/>
      <c r="FOQ1392" s="69"/>
      <c r="FOR1392" s="69"/>
      <c r="FOS1392" s="69"/>
      <c r="FOT1392" s="69"/>
      <c r="FOU1392" s="69"/>
      <c r="FOV1392" s="69"/>
      <c r="FOW1392" s="69"/>
      <c r="FOX1392" s="69"/>
      <c r="FOY1392" s="69"/>
      <c r="FOZ1392" s="69"/>
      <c r="FPA1392" s="69"/>
      <c r="FPB1392" s="69"/>
      <c r="FPC1392" s="69"/>
      <c r="FPD1392" s="69"/>
      <c r="FPE1392" s="69"/>
      <c r="FPF1392" s="69"/>
      <c r="FPG1392" s="69"/>
      <c r="FPH1392" s="69"/>
      <c r="FPI1392" s="69"/>
      <c r="FPJ1392" s="69"/>
      <c r="FPK1392" s="69"/>
      <c r="FPL1392" s="69"/>
      <c r="FPM1392" s="69"/>
      <c r="FPN1392" s="69"/>
      <c r="FPO1392" s="69"/>
      <c r="FPP1392" s="69"/>
      <c r="FPQ1392" s="69"/>
      <c r="FPR1392" s="69"/>
      <c r="FPS1392" s="69"/>
      <c r="FPT1392" s="69"/>
      <c r="FPU1392" s="69"/>
      <c r="FPV1392" s="69"/>
      <c r="FPW1392" s="69"/>
      <c r="FPX1392" s="69"/>
      <c r="FPY1392" s="69"/>
      <c r="FPZ1392" s="69"/>
      <c r="FQA1392" s="69"/>
      <c r="FQB1392" s="69"/>
      <c r="FQC1392" s="69"/>
      <c r="FQD1392" s="69"/>
      <c r="FQE1392" s="69"/>
      <c r="FQF1392" s="69"/>
      <c r="FQG1392" s="69"/>
      <c r="FQH1392" s="69"/>
      <c r="FQI1392" s="69"/>
      <c r="FQJ1392" s="69"/>
      <c r="FQK1392" s="69"/>
      <c r="FQL1392" s="69"/>
      <c r="FQM1392" s="69"/>
      <c r="FQN1392" s="69"/>
      <c r="FQO1392" s="69"/>
      <c r="FQP1392" s="69"/>
      <c r="FQQ1392" s="69"/>
      <c r="FQR1392" s="69"/>
      <c r="FQS1392" s="69"/>
      <c r="FQT1392" s="69"/>
      <c r="FQU1392" s="69"/>
      <c r="FQV1392" s="69"/>
      <c r="FQW1392" s="69"/>
      <c r="FQX1392" s="69"/>
      <c r="FQY1392" s="69"/>
      <c r="FQZ1392" s="69"/>
      <c r="FRA1392" s="69"/>
      <c r="FRB1392" s="69"/>
      <c r="FRC1392" s="69"/>
      <c r="FRD1392" s="69"/>
      <c r="FRE1392" s="69"/>
      <c r="FRF1392" s="69"/>
      <c r="FRG1392" s="69"/>
      <c r="FRH1392" s="69"/>
      <c r="FRI1392" s="69"/>
      <c r="FRJ1392" s="69"/>
      <c r="FRK1392" s="69"/>
      <c r="FRL1392" s="69"/>
      <c r="FRM1392" s="69"/>
      <c r="FRN1392" s="69"/>
      <c r="FRO1392" s="69"/>
      <c r="FRP1392" s="69"/>
      <c r="FRQ1392" s="69"/>
      <c r="FRR1392" s="69"/>
      <c r="FRS1392" s="69"/>
      <c r="FRT1392" s="69"/>
      <c r="FRU1392" s="69"/>
      <c r="FRV1392" s="69"/>
      <c r="FRW1392" s="69"/>
      <c r="FRX1392" s="69"/>
      <c r="FRY1392" s="69"/>
      <c r="FRZ1392" s="69"/>
      <c r="FSA1392" s="69"/>
      <c r="FSB1392" s="69"/>
      <c r="FSC1392" s="69"/>
      <c r="FSD1392" s="69"/>
      <c r="FSE1392" s="69"/>
      <c r="FSF1392" s="69"/>
      <c r="FSG1392" s="69"/>
      <c r="FSH1392" s="69"/>
      <c r="FSI1392" s="69"/>
      <c r="FSJ1392" s="69"/>
      <c r="FSK1392" s="69"/>
      <c r="FSL1392" s="69"/>
      <c r="FSM1392" s="69"/>
      <c r="FSN1392" s="69"/>
      <c r="FSO1392" s="69"/>
      <c r="FSP1392" s="69"/>
      <c r="FSQ1392" s="69"/>
      <c r="FSR1392" s="69"/>
      <c r="FSS1392" s="69"/>
      <c r="FST1392" s="69"/>
      <c r="FSU1392" s="69"/>
      <c r="FSV1392" s="69"/>
      <c r="FSW1392" s="69"/>
      <c r="FSX1392" s="69"/>
      <c r="FSY1392" s="69"/>
      <c r="FSZ1392" s="69"/>
      <c r="FTA1392" s="69"/>
      <c r="FTB1392" s="69"/>
      <c r="FTC1392" s="69"/>
      <c r="FTD1392" s="69"/>
      <c r="FTE1392" s="69"/>
      <c r="FTF1392" s="69"/>
      <c r="FTG1392" s="69"/>
      <c r="FTH1392" s="69"/>
      <c r="FTI1392" s="69"/>
      <c r="FTJ1392" s="69"/>
      <c r="FTK1392" s="69"/>
      <c r="FTL1392" s="69"/>
      <c r="FTM1392" s="69"/>
      <c r="FTN1392" s="69"/>
      <c r="FTO1392" s="69"/>
      <c r="FTP1392" s="69"/>
      <c r="FTQ1392" s="69"/>
      <c r="FTR1392" s="69"/>
      <c r="FTS1392" s="69"/>
      <c r="FTT1392" s="69"/>
      <c r="FTU1392" s="69"/>
      <c r="FTV1392" s="69"/>
      <c r="FTW1392" s="69"/>
      <c r="FTX1392" s="69"/>
      <c r="FTY1392" s="69"/>
      <c r="FTZ1392" s="69"/>
      <c r="FUA1392" s="69"/>
      <c r="FUB1392" s="69"/>
      <c r="FUC1392" s="69"/>
      <c r="FUD1392" s="69"/>
      <c r="FUE1392" s="69"/>
      <c r="FUF1392" s="69"/>
      <c r="FUG1392" s="69"/>
      <c r="FUH1392" s="69"/>
      <c r="FUI1392" s="69"/>
      <c r="FUJ1392" s="69"/>
      <c r="FUK1392" s="69"/>
      <c r="FUL1392" s="69"/>
      <c r="FUM1392" s="69"/>
      <c r="FUN1392" s="69"/>
      <c r="FUO1392" s="69"/>
      <c r="FUP1392" s="69"/>
      <c r="FUQ1392" s="69"/>
      <c r="FUR1392" s="69"/>
      <c r="FUS1392" s="69"/>
      <c r="FUT1392" s="69"/>
      <c r="FUU1392" s="69"/>
      <c r="FUV1392" s="69"/>
      <c r="FUW1392" s="69"/>
      <c r="FUX1392" s="69"/>
      <c r="FUY1392" s="69"/>
      <c r="FUZ1392" s="69"/>
      <c r="FVA1392" s="69"/>
      <c r="FVB1392" s="69"/>
      <c r="FVC1392" s="69"/>
      <c r="FVD1392" s="69"/>
      <c r="FVE1392" s="69"/>
      <c r="FVF1392" s="69"/>
      <c r="FVG1392" s="69"/>
      <c r="FVH1392" s="69"/>
      <c r="FVI1392" s="69"/>
      <c r="FVJ1392" s="69"/>
      <c r="FVK1392" s="69"/>
      <c r="FVL1392" s="69"/>
      <c r="FVM1392" s="69"/>
      <c r="FVN1392" s="69"/>
      <c r="FVO1392" s="69"/>
      <c r="FVP1392" s="69"/>
      <c r="FVQ1392" s="69"/>
      <c r="FVR1392" s="69"/>
      <c r="FVS1392" s="69"/>
      <c r="FVT1392" s="69"/>
      <c r="FVU1392" s="69"/>
      <c r="FVV1392" s="69"/>
      <c r="FVW1392" s="69"/>
      <c r="FVX1392" s="69"/>
      <c r="FVY1392" s="69"/>
      <c r="FVZ1392" s="69"/>
      <c r="FWA1392" s="69"/>
      <c r="FWB1392" s="69"/>
      <c r="FWC1392" s="69"/>
      <c r="FWD1392" s="69"/>
      <c r="FWE1392" s="69"/>
      <c r="FWF1392" s="69"/>
      <c r="FWG1392" s="69"/>
      <c r="FWH1392" s="69"/>
      <c r="FWI1392" s="69"/>
      <c r="FWJ1392" s="69"/>
      <c r="FWK1392" s="69"/>
      <c r="FWL1392" s="69"/>
      <c r="FWM1392" s="69"/>
      <c r="FWN1392" s="69"/>
      <c r="FWO1392" s="69"/>
      <c r="FWP1392" s="69"/>
      <c r="FWQ1392" s="69"/>
      <c r="FWR1392" s="69"/>
      <c r="FWS1392" s="69"/>
      <c r="FWT1392" s="69"/>
      <c r="FWU1392" s="69"/>
      <c r="FWV1392" s="69"/>
      <c r="FWW1392" s="69"/>
      <c r="FWX1392" s="69"/>
      <c r="FWY1392" s="69"/>
      <c r="FWZ1392" s="69"/>
      <c r="FXA1392" s="69"/>
      <c r="FXB1392" s="69"/>
      <c r="FXC1392" s="69"/>
      <c r="FXD1392" s="69"/>
      <c r="FXE1392" s="69"/>
      <c r="FXF1392" s="69"/>
      <c r="FXG1392" s="69"/>
      <c r="FXH1392" s="69"/>
      <c r="FXI1392" s="69"/>
      <c r="FXJ1392" s="69"/>
      <c r="FXK1392" s="69"/>
      <c r="FXL1392" s="69"/>
      <c r="FXM1392" s="69"/>
      <c r="FXN1392" s="69"/>
      <c r="FXO1392" s="69"/>
      <c r="FXP1392" s="69"/>
      <c r="FXQ1392" s="69"/>
      <c r="FXR1392" s="69"/>
      <c r="FXS1392" s="69"/>
      <c r="FXT1392" s="69"/>
      <c r="FXU1392" s="69"/>
      <c r="FXV1392" s="69"/>
      <c r="FXW1392" s="69"/>
      <c r="FXX1392" s="69"/>
      <c r="FXY1392" s="69"/>
      <c r="FXZ1392" s="69"/>
      <c r="FYA1392" s="69"/>
      <c r="FYB1392" s="69"/>
      <c r="FYC1392" s="69"/>
      <c r="FYD1392" s="69"/>
      <c r="FYE1392" s="69"/>
      <c r="FYF1392" s="69"/>
      <c r="FYG1392" s="69"/>
      <c r="FYH1392" s="69"/>
      <c r="FYI1392" s="69"/>
      <c r="FYJ1392" s="69"/>
      <c r="FYK1392" s="69"/>
      <c r="FYL1392" s="69"/>
      <c r="FYM1392" s="69"/>
      <c r="FYN1392" s="69"/>
      <c r="FYO1392" s="69"/>
      <c r="FYP1392" s="69"/>
      <c r="FYQ1392" s="69"/>
      <c r="FYR1392" s="69"/>
      <c r="FYS1392" s="69"/>
      <c r="FYT1392" s="69"/>
      <c r="FYU1392" s="69"/>
      <c r="FYV1392" s="69"/>
      <c r="FYW1392" s="69"/>
      <c r="FYX1392" s="69"/>
      <c r="FYY1392" s="69"/>
      <c r="FYZ1392" s="69"/>
      <c r="FZA1392" s="69"/>
      <c r="FZB1392" s="69"/>
      <c r="FZC1392" s="69"/>
      <c r="FZD1392" s="69"/>
      <c r="FZE1392" s="69"/>
      <c r="FZF1392" s="69"/>
      <c r="FZG1392" s="69"/>
      <c r="FZH1392" s="69"/>
      <c r="FZI1392" s="69"/>
      <c r="FZJ1392" s="69"/>
      <c r="FZK1392" s="69"/>
      <c r="FZL1392" s="69"/>
      <c r="FZM1392" s="69"/>
      <c r="FZN1392" s="69"/>
      <c r="FZO1392" s="69"/>
      <c r="FZP1392" s="69"/>
      <c r="FZQ1392" s="69"/>
      <c r="FZR1392" s="69"/>
      <c r="FZS1392" s="69"/>
      <c r="FZT1392" s="69"/>
      <c r="FZU1392" s="69"/>
      <c r="FZV1392" s="69"/>
      <c r="FZW1392" s="69"/>
      <c r="FZX1392" s="69"/>
      <c r="FZY1392" s="69"/>
      <c r="FZZ1392" s="69"/>
      <c r="GAA1392" s="69"/>
      <c r="GAB1392" s="69"/>
      <c r="GAC1392" s="69"/>
      <c r="GAD1392" s="69"/>
      <c r="GAE1392" s="69"/>
      <c r="GAF1392" s="69"/>
      <c r="GAG1392" s="69"/>
      <c r="GAH1392" s="69"/>
      <c r="GAI1392" s="69"/>
      <c r="GAJ1392" s="69"/>
      <c r="GAK1392" s="69"/>
      <c r="GAL1392" s="69"/>
      <c r="GAM1392" s="69"/>
      <c r="GAN1392" s="69"/>
      <c r="GAO1392" s="69"/>
      <c r="GAP1392" s="69"/>
      <c r="GAQ1392" s="69"/>
      <c r="GAR1392" s="69"/>
      <c r="GAS1392" s="69"/>
      <c r="GAT1392" s="69"/>
      <c r="GAU1392" s="69"/>
      <c r="GAV1392" s="69"/>
      <c r="GAW1392" s="69"/>
      <c r="GAX1392" s="69"/>
      <c r="GAY1392" s="69"/>
      <c r="GAZ1392" s="69"/>
      <c r="GBA1392" s="69"/>
      <c r="GBB1392" s="69"/>
      <c r="GBC1392" s="69"/>
      <c r="GBD1392" s="69"/>
      <c r="GBE1392" s="69"/>
      <c r="GBF1392" s="69"/>
      <c r="GBG1392" s="69"/>
      <c r="GBH1392" s="69"/>
      <c r="GBI1392" s="69"/>
      <c r="GBJ1392" s="69"/>
      <c r="GBK1392" s="69"/>
      <c r="GBL1392" s="69"/>
      <c r="GBM1392" s="69"/>
      <c r="GBN1392" s="69"/>
      <c r="GBO1392" s="69"/>
      <c r="GBP1392" s="69"/>
      <c r="GBQ1392" s="69"/>
      <c r="GBR1392" s="69"/>
      <c r="GBS1392" s="69"/>
      <c r="GBT1392" s="69"/>
      <c r="GBU1392" s="69"/>
      <c r="GBV1392" s="69"/>
      <c r="GBW1392" s="69"/>
      <c r="GBX1392" s="69"/>
      <c r="GBY1392" s="69"/>
      <c r="GBZ1392" s="69"/>
      <c r="GCA1392" s="69"/>
      <c r="GCB1392" s="69"/>
      <c r="GCC1392" s="69"/>
      <c r="GCD1392" s="69"/>
      <c r="GCE1392" s="69"/>
      <c r="GCF1392" s="69"/>
      <c r="GCG1392" s="69"/>
      <c r="GCH1392" s="69"/>
      <c r="GCI1392" s="69"/>
      <c r="GCJ1392" s="69"/>
      <c r="GCK1392" s="69"/>
      <c r="GCL1392" s="69"/>
      <c r="GCM1392" s="69"/>
      <c r="GCN1392" s="69"/>
      <c r="GCO1392" s="69"/>
      <c r="GCP1392" s="69"/>
      <c r="GCQ1392" s="69"/>
      <c r="GCR1392" s="69"/>
      <c r="GCS1392" s="69"/>
      <c r="GCT1392" s="69"/>
      <c r="GCU1392" s="69"/>
      <c r="GCV1392" s="69"/>
      <c r="GCW1392" s="69"/>
      <c r="GCX1392" s="69"/>
      <c r="GCY1392" s="69"/>
      <c r="GCZ1392" s="69"/>
      <c r="GDA1392" s="69"/>
      <c r="GDB1392" s="69"/>
      <c r="GDC1392" s="69"/>
      <c r="GDD1392" s="69"/>
      <c r="GDE1392" s="69"/>
      <c r="GDF1392" s="69"/>
      <c r="GDG1392" s="69"/>
      <c r="GDH1392" s="69"/>
      <c r="GDI1392" s="69"/>
      <c r="GDJ1392" s="69"/>
      <c r="GDK1392" s="69"/>
      <c r="GDL1392" s="69"/>
      <c r="GDM1392" s="69"/>
      <c r="GDN1392" s="69"/>
      <c r="GDO1392" s="69"/>
      <c r="GDP1392" s="69"/>
      <c r="GDQ1392" s="69"/>
      <c r="GDR1392" s="69"/>
      <c r="GDS1392" s="69"/>
      <c r="GDT1392" s="69"/>
      <c r="GDU1392" s="69"/>
      <c r="GDV1392" s="69"/>
      <c r="GDW1392" s="69"/>
      <c r="GDX1392" s="69"/>
      <c r="GDY1392" s="69"/>
      <c r="GDZ1392" s="69"/>
      <c r="GEA1392" s="69"/>
      <c r="GEB1392" s="69"/>
      <c r="GEC1392" s="69"/>
      <c r="GED1392" s="69"/>
      <c r="GEE1392" s="69"/>
      <c r="GEF1392" s="69"/>
      <c r="GEG1392" s="69"/>
      <c r="GEH1392" s="69"/>
      <c r="GEI1392" s="69"/>
      <c r="GEJ1392" s="69"/>
      <c r="GEK1392" s="69"/>
      <c r="GEL1392" s="69"/>
      <c r="GEM1392" s="69"/>
      <c r="GEN1392" s="69"/>
      <c r="GEO1392" s="69"/>
      <c r="GEP1392" s="69"/>
      <c r="GEQ1392" s="69"/>
      <c r="GER1392" s="69"/>
      <c r="GES1392" s="69"/>
      <c r="GET1392" s="69"/>
      <c r="GEU1392" s="69"/>
      <c r="GEV1392" s="69"/>
      <c r="GEW1392" s="69"/>
      <c r="GEX1392" s="69"/>
      <c r="GEY1392" s="69"/>
      <c r="GEZ1392" s="69"/>
      <c r="GFA1392" s="69"/>
      <c r="GFB1392" s="69"/>
      <c r="GFC1392" s="69"/>
      <c r="GFD1392" s="69"/>
      <c r="GFE1392" s="69"/>
      <c r="GFF1392" s="69"/>
      <c r="GFG1392" s="69"/>
      <c r="GFH1392" s="69"/>
      <c r="GFI1392" s="69"/>
      <c r="GFJ1392" s="69"/>
      <c r="GFK1392" s="69"/>
      <c r="GFL1392" s="69"/>
      <c r="GFM1392" s="69"/>
      <c r="GFN1392" s="69"/>
      <c r="GFO1392" s="69"/>
      <c r="GFP1392" s="69"/>
      <c r="GFQ1392" s="69"/>
      <c r="GFR1392" s="69"/>
      <c r="GFS1392" s="69"/>
      <c r="GFT1392" s="69"/>
      <c r="GFU1392" s="69"/>
      <c r="GFV1392" s="69"/>
      <c r="GFW1392" s="69"/>
      <c r="GFX1392" s="69"/>
      <c r="GFY1392" s="69"/>
      <c r="GFZ1392" s="69"/>
      <c r="GGA1392" s="69"/>
      <c r="GGB1392" s="69"/>
      <c r="GGC1392" s="69"/>
      <c r="GGD1392" s="69"/>
      <c r="GGE1392" s="69"/>
      <c r="GGF1392" s="69"/>
      <c r="GGG1392" s="69"/>
      <c r="GGH1392" s="69"/>
      <c r="GGI1392" s="69"/>
      <c r="GGJ1392" s="69"/>
      <c r="GGK1392" s="69"/>
      <c r="GGL1392" s="69"/>
      <c r="GGM1392" s="69"/>
      <c r="GGN1392" s="69"/>
      <c r="GGO1392" s="69"/>
      <c r="GGP1392" s="69"/>
      <c r="GGQ1392" s="69"/>
      <c r="GGR1392" s="69"/>
      <c r="GGS1392" s="69"/>
      <c r="GGT1392" s="69"/>
      <c r="GGU1392" s="69"/>
      <c r="GGV1392" s="69"/>
      <c r="GGW1392" s="69"/>
      <c r="GGX1392" s="69"/>
      <c r="GGY1392" s="69"/>
      <c r="GGZ1392" s="69"/>
      <c r="GHA1392" s="69"/>
      <c r="GHB1392" s="69"/>
      <c r="GHC1392" s="69"/>
      <c r="GHD1392" s="69"/>
      <c r="GHE1392" s="69"/>
      <c r="GHF1392" s="69"/>
      <c r="GHG1392" s="69"/>
      <c r="GHH1392" s="69"/>
      <c r="GHI1392" s="69"/>
      <c r="GHJ1392" s="69"/>
      <c r="GHK1392" s="69"/>
      <c r="GHL1392" s="69"/>
      <c r="GHM1392" s="69"/>
      <c r="GHN1392" s="69"/>
      <c r="GHO1392" s="69"/>
      <c r="GHP1392" s="69"/>
      <c r="GHQ1392" s="69"/>
      <c r="GHR1392" s="69"/>
      <c r="GHS1392" s="69"/>
      <c r="GHT1392" s="69"/>
      <c r="GHU1392" s="69"/>
      <c r="GHV1392" s="69"/>
      <c r="GHW1392" s="69"/>
      <c r="GHX1392" s="69"/>
      <c r="GHY1392" s="69"/>
      <c r="GHZ1392" s="69"/>
      <c r="GIA1392" s="69"/>
      <c r="GIB1392" s="69"/>
      <c r="GIC1392" s="69"/>
      <c r="GID1392" s="69"/>
      <c r="GIE1392" s="69"/>
      <c r="GIF1392" s="69"/>
      <c r="GIG1392" s="69"/>
      <c r="GIH1392" s="69"/>
      <c r="GII1392" s="69"/>
      <c r="GIJ1392" s="69"/>
      <c r="GIK1392" s="69"/>
      <c r="GIL1392" s="69"/>
      <c r="GIM1392" s="69"/>
      <c r="GIN1392" s="69"/>
      <c r="GIO1392" s="69"/>
      <c r="GIP1392" s="69"/>
      <c r="GIQ1392" s="69"/>
      <c r="GIR1392" s="69"/>
      <c r="GIS1392" s="69"/>
      <c r="GIT1392" s="69"/>
      <c r="GIU1392" s="69"/>
      <c r="GIV1392" s="69"/>
      <c r="GIW1392" s="69"/>
      <c r="GIX1392" s="69"/>
      <c r="GIY1392" s="69"/>
      <c r="GIZ1392" s="69"/>
      <c r="GJA1392" s="69"/>
      <c r="GJB1392" s="69"/>
      <c r="GJC1392" s="69"/>
      <c r="GJD1392" s="69"/>
      <c r="GJE1392" s="69"/>
      <c r="GJF1392" s="69"/>
      <c r="GJG1392" s="69"/>
      <c r="GJH1392" s="69"/>
      <c r="GJI1392" s="69"/>
      <c r="GJJ1392" s="69"/>
      <c r="GJK1392" s="69"/>
      <c r="GJL1392" s="69"/>
      <c r="GJM1392" s="69"/>
      <c r="GJN1392" s="69"/>
      <c r="GJO1392" s="69"/>
      <c r="GJP1392" s="69"/>
      <c r="GJQ1392" s="69"/>
      <c r="GJR1392" s="69"/>
      <c r="GJS1392" s="69"/>
      <c r="GJT1392" s="69"/>
      <c r="GJU1392" s="69"/>
      <c r="GJV1392" s="69"/>
      <c r="GJW1392" s="69"/>
      <c r="GJX1392" s="69"/>
      <c r="GJY1392" s="69"/>
      <c r="GJZ1392" s="69"/>
      <c r="GKA1392" s="69"/>
      <c r="GKB1392" s="69"/>
      <c r="GKC1392" s="69"/>
      <c r="GKD1392" s="69"/>
      <c r="GKE1392" s="69"/>
      <c r="GKF1392" s="69"/>
      <c r="GKG1392" s="69"/>
      <c r="GKH1392" s="69"/>
      <c r="GKI1392" s="69"/>
      <c r="GKJ1392" s="69"/>
      <c r="GKK1392" s="69"/>
      <c r="GKL1392" s="69"/>
      <c r="GKM1392" s="69"/>
      <c r="GKN1392" s="69"/>
      <c r="GKO1392" s="69"/>
      <c r="GKP1392" s="69"/>
      <c r="GKQ1392" s="69"/>
      <c r="GKR1392" s="69"/>
      <c r="GKS1392" s="69"/>
      <c r="GKT1392" s="69"/>
      <c r="GKU1392" s="69"/>
      <c r="GKV1392" s="69"/>
      <c r="GKW1392" s="69"/>
      <c r="GKX1392" s="69"/>
      <c r="GKY1392" s="69"/>
      <c r="GKZ1392" s="69"/>
      <c r="GLA1392" s="69"/>
      <c r="GLB1392" s="69"/>
      <c r="GLC1392" s="69"/>
      <c r="GLD1392" s="69"/>
      <c r="GLE1392" s="69"/>
      <c r="GLF1392" s="69"/>
      <c r="GLG1392" s="69"/>
      <c r="GLH1392" s="69"/>
      <c r="GLI1392" s="69"/>
      <c r="GLJ1392" s="69"/>
      <c r="GLK1392" s="69"/>
      <c r="GLL1392" s="69"/>
      <c r="GLM1392" s="69"/>
      <c r="GLN1392" s="69"/>
      <c r="GLO1392" s="69"/>
      <c r="GLP1392" s="69"/>
      <c r="GLQ1392" s="69"/>
      <c r="GLR1392" s="69"/>
      <c r="GLS1392" s="69"/>
      <c r="GLT1392" s="69"/>
      <c r="GLU1392" s="69"/>
      <c r="GLV1392" s="69"/>
      <c r="GLW1392" s="69"/>
      <c r="GLX1392" s="69"/>
      <c r="GLY1392" s="69"/>
      <c r="GLZ1392" s="69"/>
      <c r="GMA1392" s="69"/>
      <c r="GMB1392" s="69"/>
      <c r="GMC1392" s="69"/>
      <c r="GMD1392" s="69"/>
      <c r="GME1392" s="69"/>
      <c r="GMF1392" s="69"/>
      <c r="GMG1392" s="69"/>
      <c r="GMH1392" s="69"/>
      <c r="GMI1392" s="69"/>
      <c r="GMJ1392" s="69"/>
      <c r="GMK1392" s="69"/>
      <c r="GML1392" s="69"/>
      <c r="GMM1392" s="69"/>
      <c r="GMN1392" s="69"/>
      <c r="GMO1392" s="69"/>
      <c r="GMP1392" s="69"/>
      <c r="GMQ1392" s="69"/>
      <c r="GMR1392" s="69"/>
      <c r="GMS1392" s="69"/>
      <c r="GMT1392" s="69"/>
      <c r="GMU1392" s="69"/>
      <c r="GMV1392" s="69"/>
      <c r="GMW1392" s="69"/>
      <c r="GMX1392" s="69"/>
      <c r="GMY1392" s="69"/>
      <c r="GMZ1392" s="69"/>
      <c r="GNA1392" s="69"/>
      <c r="GNB1392" s="69"/>
      <c r="GNC1392" s="69"/>
      <c r="GND1392" s="69"/>
      <c r="GNE1392" s="69"/>
      <c r="GNF1392" s="69"/>
      <c r="GNG1392" s="69"/>
      <c r="GNH1392" s="69"/>
      <c r="GNI1392" s="69"/>
      <c r="GNJ1392" s="69"/>
      <c r="GNK1392" s="69"/>
      <c r="GNL1392" s="69"/>
      <c r="GNM1392" s="69"/>
      <c r="GNN1392" s="69"/>
      <c r="GNO1392" s="69"/>
      <c r="GNP1392" s="69"/>
      <c r="GNQ1392" s="69"/>
      <c r="GNR1392" s="69"/>
      <c r="GNS1392" s="69"/>
      <c r="GNT1392" s="69"/>
      <c r="GNU1392" s="69"/>
      <c r="GNV1392" s="69"/>
      <c r="GNW1392" s="69"/>
      <c r="GNX1392" s="69"/>
      <c r="GNY1392" s="69"/>
      <c r="GNZ1392" s="69"/>
      <c r="GOA1392" s="69"/>
      <c r="GOB1392" s="69"/>
      <c r="GOC1392" s="69"/>
      <c r="GOD1392" s="69"/>
      <c r="GOE1392" s="69"/>
      <c r="GOF1392" s="69"/>
      <c r="GOG1392" s="69"/>
      <c r="GOH1392" s="69"/>
      <c r="GOI1392" s="69"/>
      <c r="GOJ1392" s="69"/>
      <c r="GOK1392" s="69"/>
      <c r="GOL1392" s="69"/>
      <c r="GOM1392" s="69"/>
      <c r="GON1392" s="69"/>
      <c r="GOO1392" s="69"/>
      <c r="GOP1392" s="69"/>
      <c r="GOQ1392" s="69"/>
      <c r="GOR1392" s="69"/>
      <c r="GOS1392" s="69"/>
      <c r="GOT1392" s="69"/>
      <c r="GOU1392" s="69"/>
      <c r="GOV1392" s="69"/>
      <c r="GOW1392" s="69"/>
      <c r="GOX1392" s="69"/>
      <c r="GOY1392" s="69"/>
      <c r="GOZ1392" s="69"/>
      <c r="GPA1392" s="69"/>
      <c r="GPB1392" s="69"/>
      <c r="GPC1392" s="69"/>
      <c r="GPD1392" s="69"/>
      <c r="GPE1392" s="69"/>
      <c r="GPF1392" s="69"/>
      <c r="GPG1392" s="69"/>
      <c r="GPH1392" s="69"/>
      <c r="GPI1392" s="69"/>
      <c r="GPJ1392" s="69"/>
      <c r="GPK1392" s="69"/>
      <c r="GPL1392" s="69"/>
      <c r="GPM1392" s="69"/>
      <c r="GPN1392" s="69"/>
      <c r="GPO1392" s="69"/>
      <c r="GPP1392" s="69"/>
      <c r="GPQ1392" s="69"/>
      <c r="GPR1392" s="69"/>
      <c r="GPS1392" s="69"/>
      <c r="GPT1392" s="69"/>
      <c r="GPU1392" s="69"/>
      <c r="GPV1392" s="69"/>
      <c r="GPW1392" s="69"/>
      <c r="GPX1392" s="69"/>
      <c r="GPY1392" s="69"/>
      <c r="GPZ1392" s="69"/>
      <c r="GQA1392" s="69"/>
      <c r="GQB1392" s="69"/>
      <c r="GQC1392" s="69"/>
      <c r="GQD1392" s="69"/>
      <c r="GQE1392" s="69"/>
      <c r="GQF1392" s="69"/>
      <c r="GQG1392" s="69"/>
      <c r="GQH1392" s="69"/>
      <c r="GQI1392" s="69"/>
      <c r="GQJ1392" s="69"/>
      <c r="GQK1392" s="69"/>
      <c r="GQL1392" s="69"/>
      <c r="GQM1392" s="69"/>
      <c r="GQN1392" s="69"/>
      <c r="GQO1392" s="69"/>
      <c r="GQP1392" s="69"/>
      <c r="GQQ1392" s="69"/>
      <c r="GQR1392" s="69"/>
      <c r="GQS1392" s="69"/>
      <c r="GQT1392" s="69"/>
      <c r="GQU1392" s="69"/>
      <c r="GQV1392" s="69"/>
      <c r="GQW1392" s="69"/>
      <c r="GQX1392" s="69"/>
      <c r="GQY1392" s="69"/>
      <c r="GQZ1392" s="69"/>
      <c r="GRA1392" s="69"/>
      <c r="GRB1392" s="69"/>
      <c r="GRC1392" s="69"/>
      <c r="GRD1392" s="69"/>
      <c r="GRE1392" s="69"/>
      <c r="GRF1392" s="69"/>
      <c r="GRG1392" s="69"/>
      <c r="GRH1392" s="69"/>
      <c r="GRI1392" s="69"/>
      <c r="GRJ1392" s="69"/>
      <c r="GRK1392" s="69"/>
      <c r="GRL1392" s="69"/>
      <c r="GRM1392" s="69"/>
      <c r="GRN1392" s="69"/>
      <c r="GRO1392" s="69"/>
      <c r="GRP1392" s="69"/>
      <c r="GRQ1392" s="69"/>
      <c r="GRR1392" s="69"/>
      <c r="GRS1392" s="69"/>
      <c r="GRT1392" s="69"/>
      <c r="GRU1392" s="69"/>
      <c r="GRV1392" s="69"/>
      <c r="GRW1392" s="69"/>
      <c r="GRX1392" s="69"/>
      <c r="GRY1392" s="69"/>
      <c r="GRZ1392" s="69"/>
      <c r="GSA1392" s="69"/>
      <c r="GSB1392" s="69"/>
      <c r="GSC1392" s="69"/>
      <c r="GSD1392" s="69"/>
      <c r="GSE1392" s="69"/>
      <c r="GSF1392" s="69"/>
      <c r="GSG1392" s="69"/>
      <c r="GSH1392" s="69"/>
      <c r="GSI1392" s="69"/>
      <c r="GSJ1392" s="69"/>
      <c r="GSK1392" s="69"/>
      <c r="GSL1392" s="69"/>
      <c r="GSM1392" s="69"/>
      <c r="GSN1392" s="69"/>
      <c r="GSO1392" s="69"/>
      <c r="GSP1392" s="69"/>
      <c r="GSQ1392" s="69"/>
      <c r="GSR1392" s="69"/>
      <c r="GSS1392" s="69"/>
      <c r="GST1392" s="69"/>
      <c r="GSU1392" s="69"/>
      <c r="GSV1392" s="69"/>
      <c r="GSW1392" s="69"/>
      <c r="GSX1392" s="69"/>
      <c r="GSY1392" s="69"/>
      <c r="GSZ1392" s="69"/>
      <c r="GTA1392" s="69"/>
      <c r="GTB1392" s="69"/>
      <c r="GTC1392" s="69"/>
      <c r="GTD1392" s="69"/>
      <c r="GTE1392" s="69"/>
      <c r="GTF1392" s="69"/>
      <c r="GTG1392" s="69"/>
      <c r="GTH1392" s="69"/>
      <c r="GTI1392" s="69"/>
      <c r="GTJ1392" s="69"/>
      <c r="GTK1392" s="69"/>
      <c r="GTL1392" s="69"/>
      <c r="GTM1392" s="69"/>
      <c r="GTN1392" s="69"/>
      <c r="GTO1392" s="69"/>
      <c r="GTP1392" s="69"/>
      <c r="GTQ1392" s="69"/>
      <c r="GTR1392" s="69"/>
      <c r="GTS1392" s="69"/>
      <c r="GTT1392" s="69"/>
      <c r="GTU1392" s="69"/>
      <c r="GTV1392" s="69"/>
      <c r="GTW1392" s="69"/>
      <c r="GTX1392" s="69"/>
      <c r="GTY1392" s="69"/>
      <c r="GTZ1392" s="69"/>
      <c r="GUA1392" s="69"/>
      <c r="GUB1392" s="69"/>
      <c r="GUC1392" s="69"/>
      <c r="GUD1392" s="69"/>
      <c r="GUE1392" s="69"/>
      <c r="GUF1392" s="69"/>
      <c r="GUG1392" s="69"/>
      <c r="GUH1392" s="69"/>
      <c r="GUI1392" s="69"/>
      <c r="GUJ1392" s="69"/>
      <c r="GUK1392" s="69"/>
      <c r="GUL1392" s="69"/>
      <c r="GUM1392" s="69"/>
      <c r="GUN1392" s="69"/>
      <c r="GUO1392" s="69"/>
      <c r="GUP1392" s="69"/>
      <c r="GUQ1392" s="69"/>
      <c r="GUR1392" s="69"/>
      <c r="GUS1392" s="69"/>
      <c r="GUT1392" s="69"/>
      <c r="GUU1392" s="69"/>
      <c r="GUV1392" s="69"/>
      <c r="GUW1392" s="69"/>
      <c r="GUX1392" s="69"/>
      <c r="GUY1392" s="69"/>
      <c r="GUZ1392" s="69"/>
      <c r="GVA1392" s="69"/>
      <c r="GVB1392" s="69"/>
      <c r="GVC1392" s="69"/>
      <c r="GVD1392" s="69"/>
      <c r="GVE1392" s="69"/>
      <c r="GVF1392" s="69"/>
      <c r="GVG1392" s="69"/>
      <c r="GVH1392" s="69"/>
      <c r="GVI1392" s="69"/>
      <c r="GVJ1392" s="69"/>
      <c r="GVK1392" s="69"/>
      <c r="GVL1392" s="69"/>
      <c r="GVM1392" s="69"/>
      <c r="GVN1392" s="69"/>
      <c r="GVO1392" s="69"/>
      <c r="GVP1392" s="69"/>
      <c r="GVQ1392" s="69"/>
      <c r="GVR1392" s="69"/>
      <c r="GVS1392" s="69"/>
      <c r="GVT1392" s="69"/>
      <c r="GVU1392" s="69"/>
      <c r="GVV1392" s="69"/>
      <c r="GVW1392" s="69"/>
      <c r="GVX1392" s="69"/>
      <c r="GVY1392" s="69"/>
      <c r="GVZ1392" s="69"/>
      <c r="GWA1392" s="69"/>
      <c r="GWB1392" s="69"/>
      <c r="GWC1392" s="69"/>
      <c r="GWD1392" s="69"/>
      <c r="GWE1392" s="69"/>
      <c r="GWF1392" s="69"/>
      <c r="GWG1392" s="69"/>
      <c r="GWH1392" s="69"/>
      <c r="GWI1392" s="69"/>
      <c r="GWJ1392" s="69"/>
      <c r="GWK1392" s="69"/>
      <c r="GWL1392" s="69"/>
      <c r="GWM1392" s="69"/>
      <c r="GWN1392" s="69"/>
      <c r="GWO1392" s="69"/>
      <c r="GWP1392" s="69"/>
      <c r="GWQ1392" s="69"/>
      <c r="GWR1392" s="69"/>
      <c r="GWS1392" s="69"/>
      <c r="GWT1392" s="69"/>
      <c r="GWU1392" s="69"/>
      <c r="GWV1392" s="69"/>
      <c r="GWW1392" s="69"/>
      <c r="GWX1392" s="69"/>
      <c r="GWY1392" s="69"/>
      <c r="GWZ1392" s="69"/>
      <c r="GXA1392" s="69"/>
      <c r="GXB1392" s="69"/>
      <c r="GXC1392" s="69"/>
      <c r="GXD1392" s="69"/>
      <c r="GXE1392" s="69"/>
      <c r="GXF1392" s="69"/>
      <c r="GXG1392" s="69"/>
      <c r="GXH1392" s="69"/>
      <c r="GXI1392" s="69"/>
      <c r="GXJ1392" s="69"/>
      <c r="GXK1392" s="69"/>
      <c r="GXL1392" s="69"/>
      <c r="GXM1392" s="69"/>
      <c r="GXN1392" s="69"/>
      <c r="GXO1392" s="69"/>
      <c r="GXP1392" s="69"/>
      <c r="GXQ1392" s="69"/>
      <c r="GXR1392" s="69"/>
      <c r="GXS1392" s="69"/>
      <c r="GXT1392" s="69"/>
      <c r="GXU1392" s="69"/>
      <c r="GXV1392" s="69"/>
      <c r="GXW1392" s="69"/>
      <c r="GXX1392" s="69"/>
      <c r="GXY1392" s="69"/>
      <c r="GXZ1392" s="69"/>
      <c r="GYA1392" s="69"/>
      <c r="GYB1392" s="69"/>
      <c r="GYC1392" s="69"/>
      <c r="GYD1392" s="69"/>
      <c r="GYE1392" s="69"/>
      <c r="GYF1392" s="69"/>
      <c r="GYG1392" s="69"/>
      <c r="GYH1392" s="69"/>
      <c r="GYI1392" s="69"/>
      <c r="GYJ1392" s="69"/>
      <c r="GYK1392" s="69"/>
      <c r="GYL1392" s="69"/>
      <c r="GYM1392" s="69"/>
      <c r="GYN1392" s="69"/>
      <c r="GYO1392" s="69"/>
      <c r="GYP1392" s="69"/>
      <c r="GYQ1392" s="69"/>
      <c r="GYR1392" s="69"/>
      <c r="GYS1392" s="69"/>
      <c r="GYT1392" s="69"/>
      <c r="GYU1392" s="69"/>
      <c r="GYV1392" s="69"/>
      <c r="GYW1392" s="69"/>
      <c r="GYX1392" s="69"/>
      <c r="GYY1392" s="69"/>
      <c r="GYZ1392" s="69"/>
      <c r="GZA1392" s="69"/>
      <c r="GZB1392" s="69"/>
      <c r="GZC1392" s="69"/>
      <c r="GZD1392" s="69"/>
      <c r="GZE1392" s="69"/>
      <c r="GZF1392" s="69"/>
      <c r="GZG1392" s="69"/>
      <c r="GZH1392" s="69"/>
      <c r="GZI1392" s="69"/>
      <c r="GZJ1392" s="69"/>
      <c r="GZK1392" s="69"/>
      <c r="GZL1392" s="69"/>
      <c r="GZM1392" s="69"/>
      <c r="GZN1392" s="69"/>
      <c r="GZO1392" s="69"/>
      <c r="GZP1392" s="69"/>
      <c r="GZQ1392" s="69"/>
      <c r="GZR1392" s="69"/>
      <c r="GZS1392" s="69"/>
      <c r="GZT1392" s="69"/>
      <c r="GZU1392" s="69"/>
      <c r="GZV1392" s="69"/>
      <c r="GZW1392" s="69"/>
      <c r="GZX1392" s="69"/>
      <c r="GZY1392" s="69"/>
      <c r="GZZ1392" s="69"/>
      <c r="HAA1392" s="69"/>
      <c r="HAB1392" s="69"/>
      <c r="HAC1392" s="69"/>
      <c r="HAD1392" s="69"/>
      <c r="HAE1392" s="69"/>
      <c r="HAF1392" s="69"/>
      <c r="HAG1392" s="69"/>
      <c r="HAH1392" s="69"/>
      <c r="HAI1392" s="69"/>
      <c r="HAJ1392" s="69"/>
      <c r="HAK1392" s="69"/>
      <c r="HAL1392" s="69"/>
      <c r="HAM1392" s="69"/>
      <c r="HAN1392" s="69"/>
      <c r="HAO1392" s="69"/>
      <c r="HAP1392" s="69"/>
      <c r="HAQ1392" s="69"/>
      <c r="HAR1392" s="69"/>
      <c r="HAS1392" s="69"/>
      <c r="HAT1392" s="69"/>
      <c r="HAU1392" s="69"/>
      <c r="HAV1392" s="69"/>
      <c r="HAW1392" s="69"/>
      <c r="HAX1392" s="69"/>
      <c r="HAY1392" s="69"/>
      <c r="HAZ1392" s="69"/>
      <c r="HBA1392" s="69"/>
      <c r="HBB1392" s="69"/>
      <c r="HBC1392" s="69"/>
      <c r="HBD1392" s="69"/>
      <c r="HBE1392" s="69"/>
      <c r="HBF1392" s="69"/>
      <c r="HBG1392" s="69"/>
      <c r="HBH1392" s="69"/>
      <c r="HBI1392" s="69"/>
      <c r="HBJ1392" s="69"/>
      <c r="HBK1392" s="69"/>
      <c r="HBL1392" s="69"/>
      <c r="HBM1392" s="69"/>
      <c r="HBN1392" s="69"/>
      <c r="HBO1392" s="69"/>
      <c r="HBP1392" s="69"/>
      <c r="HBQ1392" s="69"/>
      <c r="HBR1392" s="69"/>
      <c r="HBS1392" s="69"/>
      <c r="HBT1392" s="69"/>
      <c r="HBU1392" s="69"/>
      <c r="HBV1392" s="69"/>
      <c r="HBW1392" s="69"/>
      <c r="HBX1392" s="69"/>
      <c r="HBY1392" s="69"/>
      <c r="HBZ1392" s="69"/>
      <c r="HCA1392" s="69"/>
      <c r="HCB1392" s="69"/>
      <c r="HCC1392" s="69"/>
      <c r="HCD1392" s="69"/>
      <c r="HCE1392" s="69"/>
      <c r="HCF1392" s="69"/>
      <c r="HCG1392" s="69"/>
      <c r="HCH1392" s="69"/>
      <c r="HCI1392" s="69"/>
      <c r="HCJ1392" s="69"/>
      <c r="HCK1392" s="69"/>
      <c r="HCL1392" s="69"/>
      <c r="HCM1392" s="69"/>
      <c r="HCN1392" s="69"/>
      <c r="HCO1392" s="69"/>
      <c r="HCP1392" s="69"/>
      <c r="HCQ1392" s="69"/>
      <c r="HCR1392" s="69"/>
      <c r="HCS1392" s="69"/>
      <c r="HCT1392" s="69"/>
      <c r="HCU1392" s="69"/>
      <c r="HCV1392" s="69"/>
      <c r="HCW1392" s="69"/>
      <c r="HCX1392" s="69"/>
      <c r="HCY1392" s="69"/>
      <c r="HCZ1392" s="69"/>
      <c r="HDA1392" s="69"/>
      <c r="HDB1392" s="69"/>
      <c r="HDC1392" s="69"/>
      <c r="HDD1392" s="69"/>
      <c r="HDE1392" s="69"/>
      <c r="HDF1392" s="69"/>
      <c r="HDG1392" s="69"/>
      <c r="HDH1392" s="69"/>
      <c r="HDI1392" s="69"/>
      <c r="HDJ1392" s="69"/>
      <c r="HDK1392" s="69"/>
      <c r="HDL1392" s="69"/>
      <c r="HDM1392" s="69"/>
      <c r="HDN1392" s="69"/>
      <c r="HDO1392" s="69"/>
      <c r="HDP1392" s="69"/>
      <c r="HDQ1392" s="69"/>
      <c r="HDR1392" s="69"/>
      <c r="HDS1392" s="69"/>
      <c r="HDT1392" s="69"/>
      <c r="HDU1392" s="69"/>
      <c r="HDV1392" s="69"/>
      <c r="HDW1392" s="69"/>
      <c r="HDX1392" s="69"/>
      <c r="HDY1392" s="69"/>
      <c r="HDZ1392" s="69"/>
      <c r="HEA1392" s="69"/>
      <c r="HEB1392" s="69"/>
      <c r="HEC1392" s="69"/>
      <c r="HED1392" s="69"/>
      <c r="HEE1392" s="69"/>
      <c r="HEF1392" s="69"/>
      <c r="HEG1392" s="69"/>
      <c r="HEH1392" s="69"/>
      <c r="HEI1392" s="69"/>
      <c r="HEJ1392" s="69"/>
      <c r="HEK1392" s="69"/>
      <c r="HEL1392" s="69"/>
      <c r="HEM1392" s="69"/>
      <c r="HEN1392" s="69"/>
      <c r="HEO1392" s="69"/>
      <c r="HEP1392" s="69"/>
      <c r="HEQ1392" s="69"/>
      <c r="HER1392" s="69"/>
      <c r="HES1392" s="69"/>
      <c r="HET1392" s="69"/>
      <c r="HEU1392" s="69"/>
      <c r="HEV1392" s="69"/>
      <c r="HEW1392" s="69"/>
      <c r="HEX1392" s="69"/>
      <c r="HEY1392" s="69"/>
      <c r="HEZ1392" s="69"/>
      <c r="HFA1392" s="69"/>
      <c r="HFB1392" s="69"/>
      <c r="HFC1392" s="69"/>
      <c r="HFD1392" s="69"/>
      <c r="HFE1392" s="69"/>
      <c r="HFF1392" s="69"/>
      <c r="HFG1392" s="69"/>
      <c r="HFH1392" s="69"/>
      <c r="HFI1392" s="69"/>
      <c r="HFJ1392" s="69"/>
      <c r="HFK1392" s="69"/>
      <c r="HFL1392" s="69"/>
      <c r="HFM1392" s="69"/>
      <c r="HFN1392" s="69"/>
      <c r="HFO1392" s="69"/>
      <c r="HFP1392" s="69"/>
      <c r="HFQ1392" s="69"/>
      <c r="HFR1392" s="69"/>
      <c r="HFS1392" s="69"/>
      <c r="HFT1392" s="69"/>
      <c r="HFU1392" s="69"/>
      <c r="HFV1392" s="69"/>
      <c r="HFW1392" s="69"/>
      <c r="HFX1392" s="69"/>
      <c r="HFY1392" s="69"/>
      <c r="HFZ1392" s="69"/>
      <c r="HGA1392" s="69"/>
      <c r="HGB1392" s="69"/>
      <c r="HGC1392" s="69"/>
      <c r="HGD1392" s="69"/>
      <c r="HGE1392" s="69"/>
      <c r="HGF1392" s="69"/>
      <c r="HGG1392" s="69"/>
      <c r="HGH1392" s="69"/>
      <c r="HGI1392" s="69"/>
      <c r="HGJ1392" s="69"/>
      <c r="HGK1392" s="69"/>
      <c r="HGL1392" s="69"/>
      <c r="HGM1392" s="69"/>
      <c r="HGN1392" s="69"/>
      <c r="HGO1392" s="69"/>
      <c r="HGP1392" s="69"/>
      <c r="HGQ1392" s="69"/>
      <c r="HGR1392" s="69"/>
      <c r="HGS1392" s="69"/>
      <c r="HGT1392" s="69"/>
      <c r="HGU1392" s="69"/>
      <c r="HGV1392" s="69"/>
      <c r="HGW1392" s="69"/>
      <c r="HGX1392" s="69"/>
      <c r="HGY1392" s="69"/>
      <c r="HGZ1392" s="69"/>
      <c r="HHA1392" s="69"/>
      <c r="HHB1392" s="69"/>
      <c r="HHC1392" s="69"/>
      <c r="HHD1392" s="69"/>
      <c r="HHE1392" s="69"/>
      <c r="HHF1392" s="69"/>
      <c r="HHG1392" s="69"/>
      <c r="HHH1392" s="69"/>
      <c r="HHI1392" s="69"/>
      <c r="HHJ1392" s="69"/>
      <c r="HHK1392" s="69"/>
      <c r="HHL1392" s="69"/>
      <c r="HHM1392" s="69"/>
      <c r="HHN1392" s="69"/>
      <c r="HHO1392" s="69"/>
      <c r="HHP1392" s="69"/>
      <c r="HHQ1392" s="69"/>
      <c r="HHR1392" s="69"/>
      <c r="HHS1392" s="69"/>
      <c r="HHT1392" s="69"/>
      <c r="HHU1392" s="69"/>
      <c r="HHV1392" s="69"/>
      <c r="HHW1392" s="69"/>
      <c r="HHX1392" s="69"/>
      <c r="HHY1392" s="69"/>
      <c r="HHZ1392" s="69"/>
      <c r="HIA1392" s="69"/>
      <c r="HIB1392" s="69"/>
      <c r="HIC1392" s="69"/>
      <c r="HID1392" s="69"/>
      <c r="HIE1392" s="69"/>
      <c r="HIF1392" s="69"/>
      <c r="HIG1392" s="69"/>
      <c r="HIH1392" s="69"/>
      <c r="HII1392" s="69"/>
      <c r="HIJ1392" s="69"/>
      <c r="HIK1392" s="69"/>
      <c r="HIL1392" s="69"/>
      <c r="HIM1392" s="69"/>
      <c r="HIN1392" s="69"/>
      <c r="HIO1392" s="69"/>
      <c r="HIP1392" s="69"/>
      <c r="HIQ1392" s="69"/>
      <c r="HIR1392" s="69"/>
      <c r="HIS1392" s="69"/>
      <c r="HIT1392" s="69"/>
      <c r="HIU1392" s="69"/>
      <c r="HIV1392" s="69"/>
      <c r="HIW1392" s="69"/>
      <c r="HIX1392" s="69"/>
      <c r="HIY1392" s="69"/>
      <c r="HIZ1392" s="69"/>
      <c r="HJA1392" s="69"/>
      <c r="HJB1392" s="69"/>
      <c r="HJC1392" s="69"/>
      <c r="HJD1392" s="69"/>
      <c r="HJE1392" s="69"/>
      <c r="HJF1392" s="69"/>
      <c r="HJG1392" s="69"/>
      <c r="HJH1392" s="69"/>
      <c r="HJI1392" s="69"/>
      <c r="HJJ1392" s="69"/>
      <c r="HJK1392" s="69"/>
      <c r="HJL1392" s="69"/>
      <c r="HJM1392" s="69"/>
      <c r="HJN1392" s="69"/>
      <c r="HJO1392" s="69"/>
      <c r="HJP1392" s="69"/>
      <c r="HJQ1392" s="69"/>
      <c r="HJR1392" s="69"/>
      <c r="HJS1392" s="69"/>
      <c r="HJT1392" s="69"/>
      <c r="HJU1392" s="69"/>
      <c r="HJV1392" s="69"/>
      <c r="HJW1392" s="69"/>
      <c r="HJX1392" s="69"/>
      <c r="HJY1392" s="69"/>
      <c r="HJZ1392" s="69"/>
      <c r="HKA1392" s="69"/>
      <c r="HKB1392" s="69"/>
      <c r="HKC1392" s="69"/>
      <c r="HKD1392" s="69"/>
      <c r="HKE1392" s="69"/>
      <c r="HKF1392" s="69"/>
      <c r="HKG1392" s="69"/>
      <c r="HKH1392" s="69"/>
      <c r="HKI1392" s="69"/>
      <c r="HKJ1392" s="69"/>
      <c r="HKK1392" s="69"/>
      <c r="HKL1392" s="69"/>
      <c r="HKM1392" s="69"/>
      <c r="HKN1392" s="69"/>
      <c r="HKO1392" s="69"/>
      <c r="HKP1392" s="69"/>
      <c r="HKQ1392" s="69"/>
      <c r="HKR1392" s="69"/>
      <c r="HKS1392" s="69"/>
      <c r="HKT1392" s="69"/>
      <c r="HKU1392" s="69"/>
      <c r="HKV1392" s="69"/>
      <c r="HKW1392" s="69"/>
      <c r="HKX1392" s="69"/>
      <c r="HKY1392" s="69"/>
      <c r="HKZ1392" s="69"/>
      <c r="HLA1392" s="69"/>
      <c r="HLB1392" s="69"/>
      <c r="HLC1392" s="69"/>
      <c r="HLD1392" s="69"/>
      <c r="HLE1392" s="69"/>
      <c r="HLF1392" s="69"/>
      <c r="HLG1392" s="69"/>
      <c r="HLH1392" s="69"/>
      <c r="HLI1392" s="69"/>
      <c r="HLJ1392" s="69"/>
      <c r="HLK1392" s="69"/>
      <c r="HLL1392" s="69"/>
      <c r="HLM1392" s="69"/>
      <c r="HLN1392" s="69"/>
      <c r="HLO1392" s="69"/>
      <c r="HLP1392" s="69"/>
      <c r="HLQ1392" s="69"/>
      <c r="HLR1392" s="69"/>
      <c r="HLS1392" s="69"/>
      <c r="HLT1392" s="69"/>
      <c r="HLU1392" s="69"/>
      <c r="HLV1392" s="69"/>
      <c r="HLW1392" s="69"/>
      <c r="HLX1392" s="69"/>
      <c r="HLY1392" s="69"/>
      <c r="HLZ1392" s="69"/>
      <c r="HMA1392" s="69"/>
      <c r="HMB1392" s="69"/>
      <c r="HMC1392" s="69"/>
      <c r="HMD1392" s="69"/>
      <c r="HME1392" s="69"/>
      <c r="HMF1392" s="69"/>
      <c r="HMG1392" s="69"/>
      <c r="HMH1392" s="69"/>
      <c r="HMI1392" s="69"/>
      <c r="HMJ1392" s="69"/>
      <c r="HMK1392" s="69"/>
      <c r="HML1392" s="69"/>
      <c r="HMM1392" s="69"/>
      <c r="HMN1392" s="69"/>
      <c r="HMO1392" s="69"/>
      <c r="HMP1392" s="69"/>
      <c r="HMQ1392" s="69"/>
      <c r="HMR1392" s="69"/>
      <c r="HMS1392" s="69"/>
      <c r="HMT1392" s="69"/>
      <c r="HMU1392" s="69"/>
      <c r="HMV1392" s="69"/>
      <c r="HMW1392" s="69"/>
      <c r="HMX1392" s="69"/>
      <c r="HMY1392" s="69"/>
      <c r="HMZ1392" s="69"/>
      <c r="HNA1392" s="69"/>
      <c r="HNB1392" s="69"/>
      <c r="HNC1392" s="69"/>
      <c r="HND1392" s="69"/>
      <c r="HNE1392" s="69"/>
      <c r="HNF1392" s="69"/>
      <c r="HNG1392" s="69"/>
      <c r="HNH1392" s="69"/>
      <c r="HNI1392" s="69"/>
      <c r="HNJ1392" s="69"/>
      <c r="HNK1392" s="69"/>
      <c r="HNL1392" s="69"/>
      <c r="HNM1392" s="69"/>
      <c r="HNN1392" s="69"/>
      <c r="HNO1392" s="69"/>
      <c r="HNP1392" s="69"/>
      <c r="HNQ1392" s="69"/>
      <c r="HNR1392" s="69"/>
      <c r="HNS1392" s="69"/>
      <c r="HNT1392" s="69"/>
      <c r="HNU1392" s="69"/>
      <c r="HNV1392" s="69"/>
      <c r="HNW1392" s="69"/>
      <c r="HNX1392" s="69"/>
      <c r="HNY1392" s="69"/>
      <c r="HNZ1392" s="69"/>
      <c r="HOA1392" s="69"/>
      <c r="HOB1392" s="69"/>
      <c r="HOC1392" s="69"/>
      <c r="HOD1392" s="69"/>
      <c r="HOE1392" s="69"/>
      <c r="HOF1392" s="69"/>
      <c r="HOG1392" s="69"/>
      <c r="HOH1392" s="69"/>
      <c r="HOI1392" s="69"/>
      <c r="HOJ1392" s="69"/>
      <c r="HOK1392" s="69"/>
      <c r="HOL1392" s="69"/>
      <c r="HOM1392" s="69"/>
      <c r="HON1392" s="69"/>
      <c r="HOO1392" s="69"/>
      <c r="HOP1392" s="69"/>
      <c r="HOQ1392" s="69"/>
      <c r="HOR1392" s="69"/>
      <c r="HOS1392" s="69"/>
      <c r="HOT1392" s="69"/>
      <c r="HOU1392" s="69"/>
      <c r="HOV1392" s="69"/>
      <c r="HOW1392" s="69"/>
      <c r="HOX1392" s="69"/>
      <c r="HOY1392" s="69"/>
      <c r="HOZ1392" s="69"/>
      <c r="HPA1392" s="69"/>
      <c r="HPB1392" s="69"/>
      <c r="HPC1392" s="69"/>
      <c r="HPD1392" s="69"/>
      <c r="HPE1392" s="69"/>
      <c r="HPF1392" s="69"/>
      <c r="HPG1392" s="69"/>
      <c r="HPH1392" s="69"/>
      <c r="HPI1392" s="69"/>
      <c r="HPJ1392" s="69"/>
      <c r="HPK1392" s="69"/>
      <c r="HPL1392" s="69"/>
      <c r="HPM1392" s="69"/>
      <c r="HPN1392" s="69"/>
      <c r="HPO1392" s="69"/>
      <c r="HPP1392" s="69"/>
      <c r="HPQ1392" s="69"/>
      <c r="HPR1392" s="69"/>
      <c r="HPS1392" s="69"/>
      <c r="HPT1392" s="69"/>
      <c r="HPU1392" s="69"/>
      <c r="HPV1392" s="69"/>
      <c r="HPW1392" s="69"/>
      <c r="HPX1392" s="69"/>
      <c r="HPY1392" s="69"/>
      <c r="HPZ1392" s="69"/>
      <c r="HQA1392" s="69"/>
      <c r="HQB1392" s="69"/>
      <c r="HQC1392" s="69"/>
      <c r="HQD1392" s="69"/>
      <c r="HQE1392" s="69"/>
      <c r="HQF1392" s="69"/>
      <c r="HQG1392" s="69"/>
      <c r="HQH1392" s="69"/>
      <c r="HQI1392" s="69"/>
      <c r="HQJ1392" s="69"/>
      <c r="HQK1392" s="69"/>
      <c r="HQL1392" s="69"/>
      <c r="HQM1392" s="69"/>
      <c r="HQN1392" s="69"/>
      <c r="HQO1392" s="69"/>
      <c r="HQP1392" s="69"/>
      <c r="HQQ1392" s="69"/>
      <c r="HQR1392" s="69"/>
      <c r="HQS1392" s="69"/>
      <c r="HQT1392" s="69"/>
      <c r="HQU1392" s="69"/>
      <c r="HQV1392" s="69"/>
      <c r="HQW1392" s="69"/>
      <c r="HQX1392" s="69"/>
      <c r="HQY1392" s="69"/>
      <c r="HQZ1392" s="69"/>
      <c r="HRA1392" s="69"/>
      <c r="HRB1392" s="69"/>
      <c r="HRC1392" s="69"/>
      <c r="HRD1392" s="69"/>
      <c r="HRE1392" s="69"/>
      <c r="HRF1392" s="69"/>
      <c r="HRG1392" s="69"/>
      <c r="HRH1392" s="69"/>
      <c r="HRI1392" s="69"/>
      <c r="HRJ1392" s="69"/>
      <c r="HRK1392" s="69"/>
      <c r="HRL1392" s="69"/>
      <c r="HRM1392" s="69"/>
      <c r="HRN1392" s="69"/>
      <c r="HRO1392" s="69"/>
      <c r="HRP1392" s="69"/>
      <c r="HRQ1392" s="69"/>
      <c r="HRR1392" s="69"/>
      <c r="HRS1392" s="69"/>
      <c r="HRT1392" s="69"/>
      <c r="HRU1392" s="69"/>
      <c r="HRV1392" s="69"/>
      <c r="HRW1392" s="69"/>
      <c r="HRX1392" s="69"/>
      <c r="HRY1392" s="69"/>
      <c r="HRZ1392" s="69"/>
      <c r="HSA1392" s="69"/>
      <c r="HSB1392" s="69"/>
      <c r="HSC1392" s="69"/>
      <c r="HSD1392" s="69"/>
      <c r="HSE1392" s="69"/>
      <c r="HSF1392" s="69"/>
      <c r="HSG1392" s="69"/>
      <c r="HSH1392" s="69"/>
      <c r="HSI1392" s="69"/>
      <c r="HSJ1392" s="69"/>
      <c r="HSK1392" s="69"/>
      <c r="HSL1392" s="69"/>
      <c r="HSM1392" s="69"/>
      <c r="HSN1392" s="69"/>
      <c r="HSO1392" s="69"/>
      <c r="HSP1392" s="69"/>
      <c r="HSQ1392" s="69"/>
      <c r="HSR1392" s="69"/>
      <c r="HSS1392" s="69"/>
      <c r="HST1392" s="69"/>
      <c r="HSU1392" s="69"/>
      <c r="HSV1392" s="69"/>
      <c r="HSW1392" s="69"/>
      <c r="HSX1392" s="69"/>
      <c r="HSY1392" s="69"/>
      <c r="HSZ1392" s="69"/>
      <c r="HTA1392" s="69"/>
      <c r="HTB1392" s="69"/>
      <c r="HTC1392" s="69"/>
      <c r="HTD1392" s="69"/>
      <c r="HTE1392" s="69"/>
      <c r="HTF1392" s="69"/>
      <c r="HTG1392" s="69"/>
      <c r="HTH1392" s="69"/>
      <c r="HTI1392" s="69"/>
      <c r="HTJ1392" s="69"/>
      <c r="HTK1392" s="69"/>
      <c r="HTL1392" s="69"/>
      <c r="HTM1392" s="69"/>
      <c r="HTN1392" s="69"/>
      <c r="HTO1392" s="69"/>
      <c r="HTP1392" s="69"/>
      <c r="HTQ1392" s="69"/>
      <c r="HTR1392" s="69"/>
      <c r="HTS1392" s="69"/>
      <c r="HTT1392" s="69"/>
      <c r="HTU1392" s="69"/>
      <c r="HTV1392" s="69"/>
      <c r="HTW1392" s="69"/>
      <c r="HTX1392" s="69"/>
      <c r="HTY1392" s="69"/>
      <c r="HTZ1392" s="69"/>
      <c r="HUA1392" s="69"/>
      <c r="HUB1392" s="69"/>
      <c r="HUC1392" s="69"/>
      <c r="HUD1392" s="69"/>
      <c r="HUE1392" s="69"/>
      <c r="HUF1392" s="69"/>
      <c r="HUG1392" s="69"/>
      <c r="HUH1392" s="69"/>
      <c r="HUI1392" s="69"/>
      <c r="HUJ1392" s="69"/>
      <c r="HUK1392" s="69"/>
      <c r="HUL1392" s="69"/>
      <c r="HUM1392" s="69"/>
      <c r="HUN1392" s="69"/>
      <c r="HUO1392" s="69"/>
      <c r="HUP1392" s="69"/>
      <c r="HUQ1392" s="69"/>
      <c r="HUR1392" s="69"/>
      <c r="HUS1392" s="69"/>
      <c r="HUT1392" s="69"/>
      <c r="HUU1392" s="69"/>
      <c r="HUV1392" s="69"/>
      <c r="HUW1392" s="69"/>
      <c r="HUX1392" s="69"/>
      <c r="HUY1392" s="69"/>
      <c r="HUZ1392" s="69"/>
      <c r="HVA1392" s="69"/>
      <c r="HVB1392" s="69"/>
      <c r="HVC1392" s="69"/>
      <c r="HVD1392" s="69"/>
      <c r="HVE1392" s="69"/>
      <c r="HVF1392" s="69"/>
      <c r="HVG1392" s="69"/>
      <c r="HVH1392" s="69"/>
      <c r="HVI1392" s="69"/>
      <c r="HVJ1392" s="69"/>
      <c r="HVK1392" s="69"/>
      <c r="HVL1392" s="69"/>
      <c r="HVM1392" s="69"/>
      <c r="HVN1392" s="69"/>
      <c r="HVO1392" s="69"/>
      <c r="HVP1392" s="69"/>
      <c r="HVQ1392" s="69"/>
      <c r="HVR1392" s="69"/>
      <c r="HVS1392" s="69"/>
      <c r="HVT1392" s="69"/>
      <c r="HVU1392" s="69"/>
      <c r="HVV1392" s="69"/>
      <c r="HVW1392" s="69"/>
      <c r="HVX1392" s="69"/>
      <c r="HVY1392" s="69"/>
      <c r="HVZ1392" s="69"/>
      <c r="HWA1392" s="69"/>
      <c r="HWB1392" s="69"/>
      <c r="HWC1392" s="69"/>
      <c r="HWD1392" s="69"/>
      <c r="HWE1392" s="69"/>
      <c r="HWF1392" s="69"/>
      <c r="HWG1392" s="69"/>
      <c r="HWH1392" s="69"/>
      <c r="HWI1392" s="69"/>
      <c r="HWJ1392" s="69"/>
      <c r="HWK1392" s="69"/>
      <c r="HWL1392" s="69"/>
      <c r="HWM1392" s="69"/>
      <c r="HWN1392" s="69"/>
      <c r="HWO1392" s="69"/>
      <c r="HWP1392" s="69"/>
      <c r="HWQ1392" s="69"/>
      <c r="HWR1392" s="69"/>
      <c r="HWS1392" s="69"/>
      <c r="HWT1392" s="69"/>
      <c r="HWU1392" s="69"/>
      <c r="HWV1392" s="69"/>
      <c r="HWW1392" s="69"/>
      <c r="HWX1392" s="69"/>
      <c r="HWY1392" s="69"/>
      <c r="HWZ1392" s="69"/>
      <c r="HXA1392" s="69"/>
      <c r="HXB1392" s="69"/>
      <c r="HXC1392" s="69"/>
      <c r="HXD1392" s="69"/>
      <c r="HXE1392" s="69"/>
      <c r="HXF1392" s="69"/>
      <c r="HXG1392" s="69"/>
      <c r="HXH1392" s="69"/>
      <c r="HXI1392" s="69"/>
      <c r="HXJ1392" s="69"/>
      <c r="HXK1392" s="69"/>
      <c r="HXL1392" s="69"/>
      <c r="HXM1392" s="69"/>
      <c r="HXN1392" s="69"/>
      <c r="HXO1392" s="69"/>
      <c r="HXP1392" s="69"/>
      <c r="HXQ1392" s="69"/>
      <c r="HXR1392" s="69"/>
      <c r="HXS1392" s="69"/>
      <c r="HXT1392" s="69"/>
      <c r="HXU1392" s="69"/>
      <c r="HXV1392" s="69"/>
      <c r="HXW1392" s="69"/>
      <c r="HXX1392" s="69"/>
      <c r="HXY1392" s="69"/>
      <c r="HXZ1392" s="69"/>
      <c r="HYA1392" s="69"/>
      <c r="HYB1392" s="69"/>
      <c r="HYC1392" s="69"/>
      <c r="HYD1392" s="69"/>
      <c r="HYE1392" s="69"/>
      <c r="HYF1392" s="69"/>
      <c r="HYG1392" s="69"/>
      <c r="HYH1392" s="69"/>
      <c r="HYI1392" s="69"/>
      <c r="HYJ1392" s="69"/>
      <c r="HYK1392" s="69"/>
      <c r="HYL1392" s="69"/>
      <c r="HYM1392" s="69"/>
      <c r="HYN1392" s="69"/>
      <c r="HYO1392" s="69"/>
      <c r="HYP1392" s="69"/>
      <c r="HYQ1392" s="69"/>
      <c r="HYR1392" s="69"/>
      <c r="HYS1392" s="69"/>
      <c r="HYT1392" s="69"/>
      <c r="HYU1392" s="69"/>
      <c r="HYV1392" s="69"/>
      <c r="HYW1392" s="69"/>
      <c r="HYX1392" s="69"/>
      <c r="HYY1392" s="69"/>
      <c r="HYZ1392" s="69"/>
      <c r="HZA1392" s="69"/>
      <c r="HZB1392" s="69"/>
      <c r="HZC1392" s="69"/>
      <c r="HZD1392" s="69"/>
      <c r="HZE1392" s="69"/>
      <c r="HZF1392" s="69"/>
      <c r="HZG1392" s="69"/>
      <c r="HZH1392" s="69"/>
      <c r="HZI1392" s="69"/>
      <c r="HZJ1392" s="69"/>
      <c r="HZK1392" s="69"/>
      <c r="HZL1392" s="69"/>
      <c r="HZM1392" s="69"/>
      <c r="HZN1392" s="69"/>
      <c r="HZO1392" s="69"/>
      <c r="HZP1392" s="69"/>
      <c r="HZQ1392" s="69"/>
      <c r="HZR1392" s="69"/>
      <c r="HZS1392" s="69"/>
      <c r="HZT1392" s="69"/>
      <c r="HZU1392" s="69"/>
      <c r="HZV1392" s="69"/>
      <c r="HZW1392" s="69"/>
      <c r="HZX1392" s="69"/>
      <c r="HZY1392" s="69"/>
      <c r="HZZ1392" s="69"/>
      <c r="IAA1392" s="69"/>
      <c r="IAB1392" s="69"/>
      <c r="IAC1392" s="69"/>
      <c r="IAD1392" s="69"/>
      <c r="IAE1392" s="69"/>
      <c r="IAF1392" s="69"/>
      <c r="IAG1392" s="69"/>
      <c r="IAH1392" s="69"/>
      <c r="IAI1392" s="69"/>
      <c r="IAJ1392" s="69"/>
      <c r="IAK1392" s="69"/>
      <c r="IAL1392" s="69"/>
      <c r="IAM1392" s="69"/>
      <c r="IAN1392" s="69"/>
      <c r="IAO1392" s="69"/>
      <c r="IAP1392" s="69"/>
      <c r="IAQ1392" s="69"/>
      <c r="IAR1392" s="69"/>
      <c r="IAS1392" s="69"/>
      <c r="IAT1392" s="69"/>
      <c r="IAU1392" s="69"/>
      <c r="IAV1392" s="69"/>
      <c r="IAW1392" s="69"/>
      <c r="IAX1392" s="69"/>
      <c r="IAY1392" s="69"/>
      <c r="IAZ1392" s="69"/>
      <c r="IBA1392" s="69"/>
      <c r="IBB1392" s="69"/>
      <c r="IBC1392" s="69"/>
      <c r="IBD1392" s="69"/>
      <c r="IBE1392" s="69"/>
      <c r="IBF1392" s="69"/>
      <c r="IBG1392" s="69"/>
      <c r="IBH1392" s="69"/>
      <c r="IBI1392" s="69"/>
      <c r="IBJ1392" s="69"/>
      <c r="IBK1392" s="69"/>
      <c r="IBL1392" s="69"/>
      <c r="IBM1392" s="69"/>
      <c r="IBN1392" s="69"/>
      <c r="IBO1392" s="69"/>
      <c r="IBP1392" s="69"/>
      <c r="IBQ1392" s="69"/>
      <c r="IBR1392" s="69"/>
      <c r="IBS1392" s="69"/>
      <c r="IBT1392" s="69"/>
      <c r="IBU1392" s="69"/>
      <c r="IBV1392" s="69"/>
      <c r="IBW1392" s="69"/>
      <c r="IBX1392" s="69"/>
      <c r="IBY1392" s="69"/>
      <c r="IBZ1392" s="69"/>
      <c r="ICA1392" s="69"/>
      <c r="ICB1392" s="69"/>
      <c r="ICC1392" s="69"/>
      <c r="ICD1392" s="69"/>
      <c r="ICE1392" s="69"/>
      <c r="ICF1392" s="69"/>
      <c r="ICG1392" s="69"/>
      <c r="ICH1392" s="69"/>
      <c r="ICI1392" s="69"/>
      <c r="ICJ1392" s="69"/>
      <c r="ICK1392" s="69"/>
      <c r="ICL1392" s="69"/>
      <c r="ICM1392" s="69"/>
      <c r="ICN1392" s="69"/>
      <c r="ICO1392" s="69"/>
      <c r="ICP1392" s="69"/>
      <c r="ICQ1392" s="69"/>
      <c r="ICR1392" s="69"/>
      <c r="ICS1392" s="69"/>
      <c r="ICT1392" s="69"/>
      <c r="ICU1392" s="69"/>
      <c r="ICV1392" s="69"/>
      <c r="ICW1392" s="69"/>
      <c r="ICX1392" s="69"/>
      <c r="ICY1392" s="69"/>
      <c r="ICZ1392" s="69"/>
      <c r="IDA1392" s="69"/>
      <c r="IDB1392" s="69"/>
      <c r="IDC1392" s="69"/>
      <c r="IDD1392" s="69"/>
      <c r="IDE1392" s="69"/>
      <c r="IDF1392" s="69"/>
      <c r="IDG1392" s="69"/>
      <c r="IDH1392" s="69"/>
      <c r="IDI1392" s="69"/>
      <c r="IDJ1392" s="69"/>
      <c r="IDK1392" s="69"/>
      <c r="IDL1392" s="69"/>
      <c r="IDM1392" s="69"/>
      <c r="IDN1392" s="69"/>
      <c r="IDO1392" s="69"/>
      <c r="IDP1392" s="69"/>
      <c r="IDQ1392" s="69"/>
      <c r="IDR1392" s="69"/>
      <c r="IDS1392" s="69"/>
      <c r="IDT1392" s="69"/>
      <c r="IDU1392" s="69"/>
      <c r="IDV1392" s="69"/>
      <c r="IDW1392" s="69"/>
      <c r="IDX1392" s="69"/>
      <c r="IDY1392" s="69"/>
      <c r="IDZ1392" s="69"/>
      <c r="IEA1392" s="69"/>
      <c r="IEB1392" s="69"/>
      <c r="IEC1392" s="69"/>
      <c r="IED1392" s="69"/>
      <c r="IEE1392" s="69"/>
      <c r="IEF1392" s="69"/>
      <c r="IEG1392" s="69"/>
      <c r="IEH1392" s="69"/>
      <c r="IEI1392" s="69"/>
      <c r="IEJ1392" s="69"/>
      <c r="IEK1392" s="69"/>
      <c r="IEL1392" s="69"/>
      <c r="IEM1392" s="69"/>
      <c r="IEN1392" s="69"/>
      <c r="IEO1392" s="69"/>
      <c r="IEP1392" s="69"/>
      <c r="IEQ1392" s="69"/>
      <c r="IER1392" s="69"/>
      <c r="IES1392" s="69"/>
      <c r="IET1392" s="69"/>
      <c r="IEU1392" s="69"/>
      <c r="IEV1392" s="69"/>
      <c r="IEW1392" s="69"/>
      <c r="IEX1392" s="69"/>
      <c r="IEY1392" s="69"/>
      <c r="IEZ1392" s="69"/>
      <c r="IFA1392" s="69"/>
      <c r="IFB1392" s="69"/>
      <c r="IFC1392" s="69"/>
      <c r="IFD1392" s="69"/>
      <c r="IFE1392" s="69"/>
      <c r="IFF1392" s="69"/>
      <c r="IFG1392" s="69"/>
      <c r="IFH1392" s="69"/>
      <c r="IFI1392" s="69"/>
      <c r="IFJ1392" s="69"/>
      <c r="IFK1392" s="69"/>
      <c r="IFL1392" s="69"/>
      <c r="IFM1392" s="69"/>
      <c r="IFN1392" s="69"/>
      <c r="IFO1392" s="69"/>
      <c r="IFP1392" s="69"/>
      <c r="IFQ1392" s="69"/>
      <c r="IFR1392" s="69"/>
      <c r="IFS1392" s="69"/>
      <c r="IFT1392" s="69"/>
      <c r="IFU1392" s="69"/>
      <c r="IFV1392" s="69"/>
      <c r="IFW1392" s="69"/>
      <c r="IFX1392" s="69"/>
      <c r="IFY1392" s="69"/>
      <c r="IFZ1392" s="69"/>
      <c r="IGA1392" s="69"/>
      <c r="IGB1392" s="69"/>
      <c r="IGC1392" s="69"/>
      <c r="IGD1392" s="69"/>
      <c r="IGE1392" s="69"/>
      <c r="IGF1392" s="69"/>
      <c r="IGG1392" s="69"/>
      <c r="IGH1392" s="69"/>
      <c r="IGI1392" s="69"/>
      <c r="IGJ1392" s="69"/>
      <c r="IGK1392" s="69"/>
      <c r="IGL1392" s="69"/>
      <c r="IGM1392" s="69"/>
      <c r="IGN1392" s="69"/>
      <c r="IGO1392" s="69"/>
      <c r="IGP1392" s="69"/>
      <c r="IGQ1392" s="69"/>
      <c r="IGR1392" s="69"/>
      <c r="IGS1392" s="69"/>
      <c r="IGT1392" s="69"/>
      <c r="IGU1392" s="69"/>
      <c r="IGV1392" s="69"/>
      <c r="IGW1392" s="69"/>
      <c r="IGX1392" s="69"/>
      <c r="IGY1392" s="69"/>
      <c r="IGZ1392" s="69"/>
      <c r="IHA1392" s="69"/>
      <c r="IHB1392" s="69"/>
      <c r="IHC1392" s="69"/>
      <c r="IHD1392" s="69"/>
      <c r="IHE1392" s="69"/>
      <c r="IHF1392" s="69"/>
      <c r="IHG1392" s="69"/>
      <c r="IHH1392" s="69"/>
      <c r="IHI1392" s="69"/>
      <c r="IHJ1392" s="69"/>
      <c r="IHK1392" s="69"/>
      <c r="IHL1392" s="69"/>
      <c r="IHM1392" s="69"/>
      <c r="IHN1392" s="69"/>
      <c r="IHO1392" s="69"/>
      <c r="IHP1392" s="69"/>
      <c r="IHQ1392" s="69"/>
      <c r="IHR1392" s="69"/>
      <c r="IHS1392" s="69"/>
      <c r="IHT1392" s="69"/>
      <c r="IHU1392" s="69"/>
      <c r="IHV1392" s="69"/>
      <c r="IHW1392" s="69"/>
      <c r="IHX1392" s="69"/>
      <c r="IHY1392" s="69"/>
      <c r="IHZ1392" s="69"/>
      <c r="IIA1392" s="69"/>
      <c r="IIB1392" s="69"/>
      <c r="IIC1392" s="69"/>
      <c r="IID1392" s="69"/>
      <c r="IIE1392" s="69"/>
      <c r="IIF1392" s="69"/>
      <c r="IIG1392" s="69"/>
      <c r="IIH1392" s="69"/>
      <c r="III1392" s="69"/>
      <c r="IIJ1392" s="69"/>
      <c r="IIK1392" s="69"/>
      <c r="IIL1392" s="69"/>
      <c r="IIM1392" s="69"/>
      <c r="IIN1392" s="69"/>
      <c r="IIO1392" s="69"/>
      <c r="IIP1392" s="69"/>
      <c r="IIQ1392" s="69"/>
      <c r="IIR1392" s="69"/>
      <c r="IIS1392" s="69"/>
      <c r="IIT1392" s="69"/>
      <c r="IIU1392" s="69"/>
      <c r="IIV1392" s="69"/>
      <c r="IIW1392" s="69"/>
      <c r="IIX1392" s="69"/>
      <c r="IIY1392" s="69"/>
      <c r="IIZ1392" s="69"/>
      <c r="IJA1392" s="69"/>
      <c r="IJB1392" s="69"/>
      <c r="IJC1392" s="69"/>
      <c r="IJD1392" s="69"/>
      <c r="IJE1392" s="69"/>
      <c r="IJF1392" s="69"/>
      <c r="IJG1392" s="69"/>
      <c r="IJH1392" s="69"/>
      <c r="IJI1392" s="69"/>
      <c r="IJJ1392" s="69"/>
      <c r="IJK1392" s="69"/>
      <c r="IJL1392" s="69"/>
      <c r="IJM1392" s="69"/>
      <c r="IJN1392" s="69"/>
      <c r="IJO1392" s="69"/>
      <c r="IJP1392" s="69"/>
      <c r="IJQ1392" s="69"/>
      <c r="IJR1392" s="69"/>
      <c r="IJS1392" s="69"/>
      <c r="IJT1392" s="69"/>
      <c r="IJU1392" s="69"/>
      <c r="IJV1392" s="69"/>
      <c r="IJW1392" s="69"/>
      <c r="IJX1392" s="69"/>
      <c r="IJY1392" s="69"/>
      <c r="IJZ1392" s="69"/>
      <c r="IKA1392" s="69"/>
      <c r="IKB1392" s="69"/>
      <c r="IKC1392" s="69"/>
      <c r="IKD1392" s="69"/>
      <c r="IKE1392" s="69"/>
      <c r="IKF1392" s="69"/>
      <c r="IKG1392" s="69"/>
      <c r="IKH1392" s="69"/>
      <c r="IKI1392" s="69"/>
      <c r="IKJ1392" s="69"/>
      <c r="IKK1392" s="69"/>
      <c r="IKL1392" s="69"/>
      <c r="IKM1392" s="69"/>
      <c r="IKN1392" s="69"/>
      <c r="IKO1392" s="69"/>
      <c r="IKP1392" s="69"/>
      <c r="IKQ1392" s="69"/>
      <c r="IKR1392" s="69"/>
      <c r="IKS1392" s="69"/>
      <c r="IKT1392" s="69"/>
      <c r="IKU1392" s="69"/>
      <c r="IKV1392" s="69"/>
      <c r="IKW1392" s="69"/>
      <c r="IKX1392" s="69"/>
      <c r="IKY1392" s="69"/>
      <c r="IKZ1392" s="69"/>
      <c r="ILA1392" s="69"/>
      <c r="ILB1392" s="69"/>
      <c r="ILC1392" s="69"/>
      <c r="ILD1392" s="69"/>
      <c r="ILE1392" s="69"/>
      <c r="ILF1392" s="69"/>
      <c r="ILG1392" s="69"/>
      <c r="ILH1392" s="69"/>
      <c r="ILI1392" s="69"/>
      <c r="ILJ1392" s="69"/>
      <c r="ILK1392" s="69"/>
      <c r="ILL1392" s="69"/>
      <c r="ILM1392" s="69"/>
      <c r="ILN1392" s="69"/>
      <c r="ILO1392" s="69"/>
      <c r="ILP1392" s="69"/>
      <c r="ILQ1392" s="69"/>
      <c r="ILR1392" s="69"/>
      <c r="ILS1392" s="69"/>
      <c r="ILT1392" s="69"/>
      <c r="ILU1392" s="69"/>
      <c r="ILV1392" s="69"/>
      <c r="ILW1392" s="69"/>
      <c r="ILX1392" s="69"/>
      <c r="ILY1392" s="69"/>
      <c r="ILZ1392" s="69"/>
      <c r="IMA1392" s="69"/>
      <c r="IMB1392" s="69"/>
      <c r="IMC1392" s="69"/>
      <c r="IMD1392" s="69"/>
      <c r="IME1392" s="69"/>
      <c r="IMF1392" s="69"/>
      <c r="IMG1392" s="69"/>
      <c r="IMH1392" s="69"/>
      <c r="IMI1392" s="69"/>
      <c r="IMJ1392" s="69"/>
      <c r="IMK1392" s="69"/>
      <c r="IML1392" s="69"/>
      <c r="IMM1392" s="69"/>
      <c r="IMN1392" s="69"/>
      <c r="IMO1392" s="69"/>
      <c r="IMP1392" s="69"/>
      <c r="IMQ1392" s="69"/>
      <c r="IMR1392" s="69"/>
      <c r="IMS1392" s="69"/>
      <c r="IMT1392" s="69"/>
      <c r="IMU1392" s="69"/>
      <c r="IMV1392" s="69"/>
      <c r="IMW1392" s="69"/>
      <c r="IMX1392" s="69"/>
      <c r="IMY1392" s="69"/>
      <c r="IMZ1392" s="69"/>
      <c r="INA1392" s="69"/>
      <c r="INB1392" s="69"/>
      <c r="INC1392" s="69"/>
      <c r="IND1392" s="69"/>
      <c r="INE1392" s="69"/>
      <c r="INF1392" s="69"/>
      <c r="ING1392" s="69"/>
      <c r="INH1392" s="69"/>
      <c r="INI1392" s="69"/>
      <c r="INJ1392" s="69"/>
      <c r="INK1392" s="69"/>
      <c r="INL1392" s="69"/>
      <c r="INM1392" s="69"/>
      <c r="INN1392" s="69"/>
      <c r="INO1392" s="69"/>
      <c r="INP1392" s="69"/>
      <c r="INQ1392" s="69"/>
      <c r="INR1392" s="69"/>
      <c r="INS1392" s="69"/>
      <c r="INT1392" s="69"/>
      <c r="INU1392" s="69"/>
      <c r="INV1392" s="69"/>
      <c r="INW1392" s="69"/>
      <c r="INX1392" s="69"/>
      <c r="INY1392" s="69"/>
      <c r="INZ1392" s="69"/>
      <c r="IOA1392" s="69"/>
      <c r="IOB1392" s="69"/>
      <c r="IOC1392" s="69"/>
      <c r="IOD1392" s="69"/>
      <c r="IOE1392" s="69"/>
      <c r="IOF1392" s="69"/>
      <c r="IOG1392" s="69"/>
      <c r="IOH1392" s="69"/>
      <c r="IOI1392" s="69"/>
      <c r="IOJ1392" s="69"/>
      <c r="IOK1392" s="69"/>
      <c r="IOL1392" s="69"/>
      <c r="IOM1392" s="69"/>
      <c r="ION1392" s="69"/>
      <c r="IOO1392" s="69"/>
      <c r="IOP1392" s="69"/>
      <c r="IOQ1392" s="69"/>
      <c r="IOR1392" s="69"/>
      <c r="IOS1392" s="69"/>
      <c r="IOT1392" s="69"/>
      <c r="IOU1392" s="69"/>
      <c r="IOV1392" s="69"/>
      <c r="IOW1392" s="69"/>
      <c r="IOX1392" s="69"/>
      <c r="IOY1392" s="69"/>
      <c r="IOZ1392" s="69"/>
      <c r="IPA1392" s="69"/>
      <c r="IPB1392" s="69"/>
      <c r="IPC1392" s="69"/>
      <c r="IPD1392" s="69"/>
      <c r="IPE1392" s="69"/>
      <c r="IPF1392" s="69"/>
      <c r="IPG1392" s="69"/>
      <c r="IPH1392" s="69"/>
      <c r="IPI1392" s="69"/>
      <c r="IPJ1392" s="69"/>
      <c r="IPK1392" s="69"/>
      <c r="IPL1392" s="69"/>
      <c r="IPM1392" s="69"/>
      <c r="IPN1392" s="69"/>
      <c r="IPO1392" s="69"/>
      <c r="IPP1392" s="69"/>
      <c r="IPQ1392" s="69"/>
      <c r="IPR1392" s="69"/>
      <c r="IPS1392" s="69"/>
      <c r="IPT1392" s="69"/>
      <c r="IPU1392" s="69"/>
      <c r="IPV1392" s="69"/>
      <c r="IPW1392" s="69"/>
      <c r="IPX1392" s="69"/>
      <c r="IPY1392" s="69"/>
      <c r="IPZ1392" s="69"/>
      <c r="IQA1392" s="69"/>
      <c r="IQB1392" s="69"/>
      <c r="IQC1392" s="69"/>
      <c r="IQD1392" s="69"/>
      <c r="IQE1392" s="69"/>
      <c r="IQF1392" s="69"/>
      <c r="IQG1392" s="69"/>
      <c r="IQH1392" s="69"/>
      <c r="IQI1392" s="69"/>
      <c r="IQJ1392" s="69"/>
      <c r="IQK1392" s="69"/>
      <c r="IQL1392" s="69"/>
      <c r="IQM1392" s="69"/>
      <c r="IQN1392" s="69"/>
      <c r="IQO1392" s="69"/>
      <c r="IQP1392" s="69"/>
      <c r="IQQ1392" s="69"/>
      <c r="IQR1392" s="69"/>
      <c r="IQS1392" s="69"/>
      <c r="IQT1392" s="69"/>
      <c r="IQU1392" s="69"/>
      <c r="IQV1392" s="69"/>
      <c r="IQW1392" s="69"/>
      <c r="IQX1392" s="69"/>
      <c r="IQY1392" s="69"/>
      <c r="IQZ1392" s="69"/>
      <c r="IRA1392" s="69"/>
      <c r="IRB1392" s="69"/>
      <c r="IRC1392" s="69"/>
      <c r="IRD1392" s="69"/>
      <c r="IRE1392" s="69"/>
      <c r="IRF1392" s="69"/>
      <c r="IRG1392" s="69"/>
      <c r="IRH1392" s="69"/>
      <c r="IRI1392" s="69"/>
      <c r="IRJ1392" s="69"/>
      <c r="IRK1392" s="69"/>
      <c r="IRL1392" s="69"/>
      <c r="IRM1392" s="69"/>
      <c r="IRN1392" s="69"/>
      <c r="IRO1392" s="69"/>
      <c r="IRP1392" s="69"/>
      <c r="IRQ1392" s="69"/>
      <c r="IRR1392" s="69"/>
      <c r="IRS1392" s="69"/>
      <c r="IRT1392" s="69"/>
      <c r="IRU1392" s="69"/>
      <c r="IRV1392" s="69"/>
      <c r="IRW1392" s="69"/>
      <c r="IRX1392" s="69"/>
      <c r="IRY1392" s="69"/>
      <c r="IRZ1392" s="69"/>
      <c r="ISA1392" s="69"/>
      <c r="ISB1392" s="69"/>
      <c r="ISC1392" s="69"/>
      <c r="ISD1392" s="69"/>
      <c r="ISE1392" s="69"/>
      <c r="ISF1392" s="69"/>
      <c r="ISG1392" s="69"/>
      <c r="ISH1392" s="69"/>
      <c r="ISI1392" s="69"/>
      <c r="ISJ1392" s="69"/>
      <c r="ISK1392" s="69"/>
      <c r="ISL1392" s="69"/>
      <c r="ISM1392" s="69"/>
      <c r="ISN1392" s="69"/>
      <c r="ISO1392" s="69"/>
      <c r="ISP1392" s="69"/>
      <c r="ISQ1392" s="69"/>
      <c r="ISR1392" s="69"/>
      <c r="ISS1392" s="69"/>
      <c r="IST1392" s="69"/>
      <c r="ISU1392" s="69"/>
      <c r="ISV1392" s="69"/>
      <c r="ISW1392" s="69"/>
      <c r="ISX1392" s="69"/>
      <c r="ISY1392" s="69"/>
      <c r="ISZ1392" s="69"/>
      <c r="ITA1392" s="69"/>
      <c r="ITB1392" s="69"/>
      <c r="ITC1392" s="69"/>
      <c r="ITD1392" s="69"/>
      <c r="ITE1392" s="69"/>
      <c r="ITF1392" s="69"/>
      <c r="ITG1392" s="69"/>
      <c r="ITH1392" s="69"/>
      <c r="ITI1392" s="69"/>
      <c r="ITJ1392" s="69"/>
      <c r="ITK1392" s="69"/>
      <c r="ITL1392" s="69"/>
      <c r="ITM1392" s="69"/>
      <c r="ITN1392" s="69"/>
      <c r="ITO1392" s="69"/>
      <c r="ITP1392" s="69"/>
      <c r="ITQ1392" s="69"/>
      <c r="ITR1392" s="69"/>
      <c r="ITS1392" s="69"/>
      <c r="ITT1392" s="69"/>
      <c r="ITU1392" s="69"/>
      <c r="ITV1392" s="69"/>
      <c r="ITW1392" s="69"/>
      <c r="ITX1392" s="69"/>
      <c r="ITY1392" s="69"/>
      <c r="ITZ1392" s="69"/>
      <c r="IUA1392" s="69"/>
      <c r="IUB1392" s="69"/>
      <c r="IUC1392" s="69"/>
      <c r="IUD1392" s="69"/>
      <c r="IUE1392" s="69"/>
      <c r="IUF1392" s="69"/>
      <c r="IUG1392" s="69"/>
      <c r="IUH1392" s="69"/>
      <c r="IUI1392" s="69"/>
      <c r="IUJ1392" s="69"/>
      <c r="IUK1392" s="69"/>
      <c r="IUL1392" s="69"/>
      <c r="IUM1392" s="69"/>
      <c r="IUN1392" s="69"/>
      <c r="IUO1392" s="69"/>
      <c r="IUP1392" s="69"/>
      <c r="IUQ1392" s="69"/>
      <c r="IUR1392" s="69"/>
      <c r="IUS1392" s="69"/>
      <c r="IUT1392" s="69"/>
      <c r="IUU1392" s="69"/>
      <c r="IUV1392" s="69"/>
      <c r="IUW1392" s="69"/>
      <c r="IUX1392" s="69"/>
      <c r="IUY1392" s="69"/>
      <c r="IUZ1392" s="69"/>
      <c r="IVA1392" s="69"/>
      <c r="IVB1392" s="69"/>
      <c r="IVC1392" s="69"/>
      <c r="IVD1392" s="69"/>
      <c r="IVE1392" s="69"/>
      <c r="IVF1392" s="69"/>
      <c r="IVG1392" s="69"/>
      <c r="IVH1392" s="69"/>
      <c r="IVI1392" s="69"/>
      <c r="IVJ1392" s="69"/>
      <c r="IVK1392" s="69"/>
      <c r="IVL1392" s="69"/>
      <c r="IVM1392" s="69"/>
      <c r="IVN1392" s="69"/>
      <c r="IVO1392" s="69"/>
      <c r="IVP1392" s="69"/>
      <c r="IVQ1392" s="69"/>
      <c r="IVR1392" s="69"/>
      <c r="IVS1392" s="69"/>
      <c r="IVT1392" s="69"/>
      <c r="IVU1392" s="69"/>
      <c r="IVV1392" s="69"/>
      <c r="IVW1392" s="69"/>
      <c r="IVX1392" s="69"/>
      <c r="IVY1392" s="69"/>
      <c r="IVZ1392" s="69"/>
      <c r="IWA1392" s="69"/>
      <c r="IWB1392" s="69"/>
      <c r="IWC1392" s="69"/>
      <c r="IWD1392" s="69"/>
      <c r="IWE1392" s="69"/>
      <c r="IWF1392" s="69"/>
      <c r="IWG1392" s="69"/>
      <c r="IWH1392" s="69"/>
      <c r="IWI1392" s="69"/>
      <c r="IWJ1392" s="69"/>
      <c r="IWK1392" s="69"/>
      <c r="IWL1392" s="69"/>
      <c r="IWM1392" s="69"/>
      <c r="IWN1392" s="69"/>
      <c r="IWO1392" s="69"/>
      <c r="IWP1392" s="69"/>
      <c r="IWQ1392" s="69"/>
      <c r="IWR1392" s="69"/>
      <c r="IWS1392" s="69"/>
      <c r="IWT1392" s="69"/>
      <c r="IWU1392" s="69"/>
      <c r="IWV1392" s="69"/>
      <c r="IWW1392" s="69"/>
      <c r="IWX1392" s="69"/>
      <c r="IWY1392" s="69"/>
      <c r="IWZ1392" s="69"/>
      <c r="IXA1392" s="69"/>
      <c r="IXB1392" s="69"/>
      <c r="IXC1392" s="69"/>
      <c r="IXD1392" s="69"/>
      <c r="IXE1392" s="69"/>
      <c r="IXF1392" s="69"/>
      <c r="IXG1392" s="69"/>
      <c r="IXH1392" s="69"/>
      <c r="IXI1392" s="69"/>
      <c r="IXJ1392" s="69"/>
      <c r="IXK1392" s="69"/>
      <c r="IXL1392" s="69"/>
      <c r="IXM1392" s="69"/>
      <c r="IXN1392" s="69"/>
      <c r="IXO1392" s="69"/>
      <c r="IXP1392" s="69"/>
      <c r="IXQ1392" s="69"/>
      <c r="IXR1392" s="69"/>
      <c r="IXS1392" s="69"/>
      <c r="IXT1392" s="69"/>
      <c r="IXU1392" s="69"/>
      <c r="IXV1392" s="69"/>
      <c r="IXW1392" s="69"/>
      <c r="IXX1392" s="69"/>
      <c r="IXY1392" s="69"/>
      <c r="IXZ1392" s="69"/>
      <c r="IYA1392" s="69"/>
      <c r="IYB1392" s="69"/>
      <c r="IYC1392" s="69"/>
      <c r="IYD1392" s="69"/>
      <c r="IYE1392" s="69"/>
      <c r="IYF1392" s="69"/>
      <c r="IYG1392" s="69"/>
      <c r="IYH1392" s="69"/>
      <c r="IYI1392" s="69"/>
      <c r="IYJ1392" s="69"/>
      <c r="IYK1392" s="69"/>
      <c r="IYL1392" s="69"/>
      <c r="IYM1392" s="69"/>
      <c r="IYN1392" s="69"/>
      <c r="IYO1392" s="69"/>
      <c r="IYP1392" s="69"/>
      <c r="IYQ1392" s="69"/>
      <c r="IYR1392" s="69"/>
      <c r="IYS1392" s="69"/>
      <c r="IYT1392" s="69"/>
      <c r="IYU1392" s="69"/>
      <c r="IYV1392" s="69"/>
      <c r="IYW1392" s="69"/>
      <c r="IYX1392" s="69"/>
      <c r="IYY1392" s="69"/>
      <c r="IYZ1392" s="69"/>
      <c r="IZA1392" s="69"/>
      <c r="IZB1392" s="69"/>
      <c r="IZC1392" s="69"/>
      <c r="IZD1392" s="69"/>
      <c r="IZE1392" s="69"/>
      <c r="IZF1392" s="69"/>
      <c r="IZG1392" s="69"/>
      <c r="IZH1392" s="69"/>
      <c r="IZI1392" s="69"/>
      <c r="IZJ1392" s="69"/>
      <c r="IZK1392" s="69"/>
      <c r="IZL1392" s="69"/>
      <c r="IZM1392" s="69"/>
      <c r="IZN1392" s="69"/>
      <c r="IZO1392" s="69"/>
      <c r="IZP1392" s="69"/>
      <c r="IZQ1392" s="69"/>
      <c r="IZR1392" s="69"/>
      <c r="IZS1392" s="69"/>
      <c r="IZT1392" s="69"/>
      <c r="IZU1392" s="69"/>
      <c r="IZV1392" s="69"/>
      <c r="IZW1392" s="69"/>
      <c r="IZX1392" s="69"/>
      <c r="IZY1392" s="69"/>
      <c r="IZZ1392" s="69"/>
      <c r="JAA1392" s="69"/>
      <c r="JAB1392" s="69"/>
      <c r="JAC1392" s="69"/>
      <c r="JAD1392" s="69"/>
      <c r="JAE1392" s="69"/>
      <c r="JAF1392" s="69"/>
      <c r="JAG1392" s="69"/>
      <c r="JAH1392" s="69"/>
      <c r="JAI1392" s="69"/>
      <c r="JAJ1392" s="69"/>
      <c r="JAK1392" s="69"/>
      <c r="JAL1392" s="69"/>
      <c r="JAM1392" s="69"/>
      <c r="JAN1392" s="69"/>
      <c r="JAO1392" s="69"/>
      <c r="JAP1392" s="69"/>
      <c r="JAQ1392" s="69"/>
      <c r="JAR1392" s="69"/>
      <c r="JAS1392" s="69"/>
      <c r="JAT1392" s="69"/>
      <c r="JAU1392" s="69"/>
      <c r="JAV1392" s="69"/>
      <c r="JAW1392" s="69"/>
      <c r="JAX1392" s="69"/>
      <c r="JAY1392" s="69"/>
      <c r="JAZ1392" s="69"/>
      <c r="JBA1392" s="69"/>
      <c r="JBB1392" s="69"/>
      <c r="JBC1392" s="69"/>
      <c r="JBD1392" s="69"/>
      <c r="JBE1392" s="69"/>
      <c r="JBF1392" s="69"/>
      <c r="JBG1392" s="69"/>
      <c r="JBH1392" s="69"/>
      <c r="JBI1392" s="69"/>
      <c r="JBJ1392" s="69"/>
      <c r="JBK1392" s="69"/>
      <c r="JBL1392" s="69"/>
      <c r="JBM1392" s="69"/>
      <c r="JBN1392" s="69"/>
      <c r="JBO1392" s="69"/>
      <c r="JBP1392" s="69"/>
      <c r="JBQ1392" s="69"/>
      <c r="JBR1392" s="69"/>
      <c r="JBS1392" s="69"/>
      <c r="JBT1392" s="69"/>
      <c r="JBU1392" s="69"/>
      <c r="JBV1392" s="69"/>
      <c r="JBW1392" s="69"/>
      <c r="JBX1392" s="69"/>
      <c r="JBY1392" s="69"/>
      <c r="JBZ1392" s="69"/>
      <c r="JCA1392" s="69"/>
      <c r="JCB1392" s="69"/>
      <c r="JCC1392" s="69"/>
      <c r="JCD1392" s="69"/>
      <c r="JCE1392" s="69"/>
      <c r="JCF1392" s="69"/>
      <c r="JCG1392" s="69"/>
      <c r="JCH1392" s="69"/>
      <c r="JCI1392" s="69"/>
      <c r="JCJ1392" s="69"/>
      <c r="JCK1392" s="69"/>
      <c r="JCL1392" s="69"/>
      <c r="JCM1392" s="69"/>
      <c r="JCN1392" s="69"/>
      <c r="JCO1392" s="69"/>
      <c r="JCP1392" s="69"/>
      <c r="JCQ1392" s="69"/>
      <c r="JCR1392" s="69"/>
      <c r="JCS1392" s="69"/>
      <c r="JCT1392" s="69"/>
      <c r="JCU1392" s="69"/>
      <c r="JCV1392" s="69"/>
      <c r="JCW1392" s="69"/>
      <c r="JCX1392" s="69"/>
      <c r="JCY1392" s="69"/>
      <c r="JCZ1392" s="69"/>
      <c r="JDA1392" s="69"/>
      <c r="JDB1392" s="69"/>
      <c r="JDC1392" s="69"/>
      <c r="JDD1392" s="69"/>
      <c r="JDE1392" s="69"/>
      <c r="JDF1392" s="69"/>
      <c r="JDG1392" s="69"/>
      <c r="JDH1392" s="69"/>
      <c r="JDI1392" s="69"/>
      <c r="JDJ1392" s="69"/>
      <c r="JDK1392" s="69"/>
      <c r="JDL1392" s="69"/>
      <c r="JDM1392" s="69"/>
      <c r="JDN1392" s="69"/>
      <c r="JDO1392" s="69"/>
      <c r="JDP1392" s="69"/>
      <c r="JDQ1392" s="69"/>
      <c r="JDR1392" s="69"/>
      <c r="JDS1392" s="69"/>
      <c r="JDT1392" s="69"/>
      <c r="JDU1392" s="69"/>
      <c r="JDV1392" s="69"/>
      <c r="JDW1392" s="69"/>
      <c r="JDX1392" s="69"/>
      <c r="JDY1392" s="69"/>
      <c r="JDZ1392" s="69"/>
      <c r="JEA1392" s="69"/>
      <c r="JEB1392" s="69"/>
      <c r="JEC1392" s="69"/>
      <c r="JED1392" s="69"/>
      <c r="JEE1392" s="69"/>
      <c r="JEF1392" s="69"/>
      <c r="JEG1392" s="69"/>
      <c r="JEH1392" s="69"/>
      <c r="JEI1392" s="69"/>
      <c r="JEJ1392" s="69"/>
      <c r="JEK1392" s="69"/>
      <c r="JEL1392" s="69"/>
      <c r="JEM1392" s="69"/>
      <c r="JEN1392" s="69"/>
      <c r="JEO1392" s="69"/>
      <c r="JEP1392" s="69"/>
      <c r="JEQ1392" s="69"/>
      <c r="JER1392" s="69"/>
      <c r="JES1392" s="69"/>
      <c r="JET1392" s="69"/>
      <c r="JEU1392" s="69"/>
      <c r="JEV1392" s="69"/>
      <c r="JEW1392" s="69"/>
      <c r="JEX1392" s="69"/>
      <c r="JEY1392" s="69"/>
      <c r="JEZ1392" s="69"/>
      <c r="JFA1392" s="69"/>
      <c r="JFB1392" s="69"/>
      <c r="JFC1392" s="69"/>
      <c r="JFD1392" s="69"/>
      <c r="JFE1392" s="69"/>
      <c r="JFF1392" s="69"/>
      <c r="JFG1392" s="69"/>
      <c r="JFH1392" s="69"/>
      <c r="JFI1392" s="69"/>
      <c r="JFJ1392" s="69"/>
      <c r="JFK1392" s="69"/>
      <c r="JFL1392" s="69"/>
      <c r="JFM1392" s="69"/>
      <c r="JFN1392" s="69"/>
      <c r="JFO1392" s="69"/>
      <c r="JFP1392" s="69"/>
      <c r="JFQ1392" s="69"/>
      <c r="JFR1392" s="69"/>
      <c r="JFS1392" s="69"/>
      <c r="JFT1392" s="69"/>
      <c r="JFU1392" s="69"/>
      <c r="JFV1392" s="69"/>
      <c r="JFW1392" s="69"/>
      <c r="JFX1392" s="69"/>
      <c r="JFY1392" s="69"/>
      <c r="JFZ1392" s="69"/>
      <c r="JGA1392" s="69"/>
      <c r="JGB1392" s="69"/>
      <c r="JGC1392" s="69"/>
      <c r="JGD1392" s="69"/>
      <c r="JGE1392" s="69"/>
      <c r="JGF1392" s="69"/>
      <c r="JGG1392" s="69"/>
      <c r="JGH1392" s="69"/>
      <c r="JGI1392" s="69"/>
      <c r="JGJ1392" s="69"/>
      <c r="JGK1392" s="69"/>
      <c r="JGL1392" s="69"/>
      <c r="JGM1392" s="69"/>
      <c r="JGN1392" s="69"/>
      <c r="JGO1392" s="69"/>
      <c r="JGP1392" s="69"/>
      <c r="JGQ1392" s="69"/>
      <c r="JGR1392" s="69"/>
      <c r="JGS1392" s="69"/>
      <c r="JGT1392" s="69"/>
      <c r="JGU1392" s="69"/>
      <c r="JGV1392" s="69"/>
      <c r="JGW1392" s="69"/>
      <c r="JGX1392" s="69"/>
      <c r="JGY1392" s="69"/>
      <c r="JGZ1392" s="69"/>
      <c r="JHA1392" s="69"/>
      <c r="JHB1392" s="69"/>
      <c r="JHC1392" s="69"/>
      <c r="JHD1392" s="69"/>
      <c r="JHE1392" s="69"/>
      <c r="JHF1392" s="69"/>
      <c r="JHG1392" s="69"/>
      <c r="JHH1392" s="69"/>
      <c r="JHI1392" s="69"/>
      <c r="JHJ1392" s="69"/>
      <c r="JHK1392" s="69"/>
      <c r="JHL1392" s="69"/>
      <c r="JHM1392" s="69"/>
      <c r="JHN1392" s="69"/>
      <c r="JHO1392" s="69"/>
      <c r="JHP1392" s="69"/>
      <c r="JHQ1392" s="69"/>
      <c r="JHR1392" s="69"/>
      <c r="JHS1392" s="69"/>
      <c r="JHT1392" s="69"/>
      <c r="JHU1392" s="69"/>
      <c r="JHV1392" s="69"/>
      <c r="JHW1392" s="69"/>
      <c r="JHX1392" s="69"/>
      <c r="JHY1392" s="69"/>
      <c r="JHZ1392" s="69"/>
      <c r="JIA1392" s="69"/>
      <c r="JIB1392" s="69"/>
      <c r="JIC1392" s="69"/>
      <c r="JID1392" s="69"/>
      <c r="JIE1392" s="69"/>
      <c r="JIF1392" s="69"/>
      <c r="JIG1392" s="69"/>
      <c r="JIH1392" s="69"/>
      <c r="JII1392" s="69"/>
      <c r="JIJ1392" s="69"/>
      <c r="JIK1392" s="69"/>
      <c r="JIL1392" s="69"/>
      <c r="JIM1392" s="69"/>
      <c r="JIN1392" s="69"/>
      <c r="JIO1392" s="69"/>
      <c r="JIP1392" s="69"/>
      <c r="JIQ1392" s="69"/>
      <c r="JIR1392" s="69"/>
      <c r="JIS1392" s="69"/>
      <c r="JIT1392" s="69"/>
      <c r="JIU1392" s="69"/>
      <c r="JIV1392" s="69"/>
      <c r="JIW1392" s="69"/>
      <c r="JIX1392" s="69"/>
      <c r="JIY1392" s="69"/>
      <c r="JIZ1392" s="69"/>
      <c r="JJA1392" s="69"/>
      <c r="JJB1392" s="69"/>
      <c r="JJC1392" s="69"/>
      <c r="JJD1392" s="69"/>
      <c r="JJE1392" s="69"/>
      <c r="JJF1392" s="69"/>
      <c r="JJG1392" s="69"/>
      <c r="JJH1392" s="69"/>
      <c r="JJI1392" s="69"/>
      <c r="JJJ1392" s="69"/>
      <c r="JJK1392" s="69"/>
      <c r="JJL1392" s="69"/>
      <c r="JJM1392" s="69"/>
      <c r="JJN1392" s="69"/>
      <c r="JJO1392" s="69"/>
      <c r="JJP1392" s="69"/>
      <c r="JJQ1392" s="69"/>
      <c r="JJR1392" s="69"/>
      <c r="JJS1392" s="69"/>
      <c r="JJT1392" s="69"/>
      <c r="JJU1392" s="69"/>
      <c r="JJV1392" s="69"/>
      <c r="JJW1392" s="69"/>
      <c r="JJX1392" s="69"/>
      <c r="JJY1392" s="69"/>
      <c r="JJZ1392" s="69"/>
      <c r="JKA1392" s="69"/>
      <c r="JKB1392" s="69"/>
      <c r="JKC1392" s="69"/>
      <c r="JKD1392" s="69"/>
      <c r="JKE1392" s="69"/>
      <c r="JKF1392" s="69"/>
      <c r="JKG1392" s="69"/>
      <c r="JKH1392" s="69"/>
      <c r="JKI1392" s="69"/>
      <c r="JKJ1392" s="69"/>
      <c r="JKK1392" s="69"/>
      <c r="JKL1392" s="69"/>
      <c r="JKM1392" s="69"/>
      <c r="JKN1392" s="69"/>
      <c r="JKO1392" s="69"/>
      <c r="JKP1392" s="69"/>
      <c r="JKQ1392" s="69"/>
      <c r="JKR1392" s="69"/>
      <c r="JKS1392" s="69"/>
      <c r="JKT1392" s="69"/>
      <c r="JKU1392" s="69"/>
      <c r="JKV1392" s="69"/>
      <c r="JKW1392" s="69"/>
      <c r="JKX1392" s="69"/>
      <c r="JKY1392" s="69"/>
      <c r="JKZ1392" s="69"/>
      <c r="JLA1392" s="69"/>
      <c r="JLB1392" s="69"/>
      <c r="JLC1392" s="69"/>
      <c r="JLD1392" s="69"/>
      <c r="JLE1392" s="69"/>
      <c r="JLF1392" s="69"/>
      <c r="JLG1392" s="69"/>
      <c r="JLH1392" s="69"/>
      <c r="JLI1392" s="69"/>
      <c r="JLJ1392" s="69"/>
      <c r="JLK1392" s="69"/>
      <c r="JLL1392" s="69"/>
      <c r="JLM1392" s="69"/>
      <c r="JLN1392" s="69"/>
      <c r="JLO1392" s="69"/>
      <c r="JLP1392" s="69"/>
      <c r="JLQ1392" s="69"/>
      <c r="JLR1392" s="69"/>
      <c r="JLS1392" s="69"/>
      <c r="JLT1392" s="69"/>
      <c r="JLU1392" s="69"/>
      <c r="JLV1392" s="69"/>
      <c r="JLW1392" s="69"/>
      <c r="JLX1392" s="69"/>
      <c r="JLY1392" s="69"/>
      <c r="JLZ1392" s="69"/>
      <c r="JMA1392" s="69"/>
      <c r="JMB1392" s="69"/>
      <c r="JMC1392" s="69"/>
      <c r="JMD1392" s="69"/>
      <c r="JME1392" s="69"/>
      <c r="JMF1392" s="69"/>
      <c r="JMG1392" s="69"/>
      <c r="JMH1392" s="69"/>
      <c r="JMI1392" s="69"/>
      <c r="JMJ1392" s="69"/>
      <c r="JMK1392" s="69"/>
      <c r="JML1392" s="69"/>
      <c r="JMM1392" s="69"/>
      <c r="JMN1392" s="69"/>
      <c r="JMO1392" s="69"/>
      <c r="JMP1392" s="69"/>
      <c r="JMQ1392" s="69"/>
      <c r="JMR1392" s="69"/>
      <c r="JMS1392" s="69"/>
      <c r="JMT1392" s="69"/>
      <c r="JMU1392" s="69"/>
      <c r="JMV1392" s="69"/>
      <c r="JMW1392" s="69"/>
      <c r="JMX1392" s="69"/>
      <c r="JMY1392" s="69"/>
      <c r="JMZ1392" s="69"/>
      <c r="JNA1392" s="69"/>
      <c r="JNB1392" s="69"/>
      <c r="JNC1392" s="69"/>
      <c r="JND1392" s="69"/>
      <c r="JNE1392" s="69"/>
      <c r="JNF1392" s="69"/>
      <c r="JNG1392" s="69"/>
      <c r="JNH1392" s="69"/>
      <c r="JNI1392" s="69"/>
      <c r="JNJ1392" s="69"/>
      <c r="JNK1392" s="69"/>
      <c r="JNL1392" s="69"/>
      <c r="JNM1392" s="69"/>
      <c r="JNN1392" s="69"/>
      <c r="JNO1392" s="69"/>
      <c r="JNP1392" s="69"/>
      <c r="JNQ1392" s="69"/>
      <c r="JNR1392" s="69"/>
      <c r="JNS1392" s="69"/>
      <c r="JNT1392" s="69"/>
      <c r="JNU1392" s="69"/>
      <c r="JNV1392" s="69"/>
      <c r="JNW1392" s="69"/>
      <c r="JNX1392" s="69"/>
      <c r="JNY1392" s="69"/>
      <c r="JNZ1392" s="69"/>
      <c r="JOA1392" s="69"/>
      <c r="JOB1392" s="69"/>
      <c r="JOC1392" s="69"/>
      <c r="JOD1392" s="69"/>
      <c r="JOE1392" s="69"/>
      <c r="JOF1392" s="69"/>
      <c r="JOG1392" s="69"/>
      <c r="JOH1392" s="69"/>
      <c r="JOI1392" s="69"/>
      <c r="JOJ1392" s="69"/>
      <c r="JOK1392" s="69"/>
      <c r="JOL1392" s="69"/>
      <c r="JOM1392" s="69"/>
      <c r="JON1392" s="69"/>
      <c r="JOO1392" s="69"/>
      <c r="JOP1392" s="69"/>
      <c r="JOQ1392" s="69"/>
      <c r="JOR1392" s="69"/>
      <c r="JOS1392" s="69"/>
      <c r="JOT1392" s="69"/>
      <c r="JOU1392" s="69"/>
      <c r="JOV1392" s="69"/>
      <c r="JOW1392" s="69"/>
      <c r="JOX1392" s="69"/>
      <c r="JOY1392" s="69"/>
      <c r="JOZ1392" s="69"/>
      <c r="JPA1392" s="69"/>
      <c r="JPB1392" s="69"/>
      <c r="JPC1392" s="69"/>
      <c r="JPD1392" s="69"/>
      <c r="JPE1392" s="69"/>
      <c r="JPF1392" s="69"/>
      <c r="JPG1392" s="69"/>
      <c r="JPH1392" s="69"/>
      <c r="JPI1392" s="69"/>
      <c r="JPJ1392" s="69"/>
      <c r="JPK1392" s="69"/>
      <c r="JPL1392" s="69"/>
      <c r="JPM1392" s="69"/>
      <c r="JPN1392" s="69"/>
      <c r="JPO1392" s="69"/>
      <c r="JPP1392" s="69"/>
      <c r="JPQ1392" s="69"/>
      <c r="JPR1392" s="69"/>
      <c r="JPS1392" s="69"/>
      <c r="JPT1392" s="69"/>
      <c r="JPU1392" s="69"/>
      <c r="JPV1392" s="69"/>
      <c r="JPW1392" s="69"/>
      <c r="JPX1392" s="69"/>
      <c r="JPY1392" s="69"/>
      <c r="JPZ1392" s="69"/>
      <c r="JQA1392" s="69"/>
      <c r="JQB1392" s="69"/>
      <c r="JQC1392" s="69"/>
      <c r="JQD1392" s="69"/>
      <c r="JQE1392" s="69"/>
      <c r="JQF1392" s="69"/>
      <c r="JQG1392" s="69"/>
      <c r="JQH1392" s="69"/>
      <c r="JQI1392" s="69"/>
      <c r="JQJ1392" s="69"/>
      <c r="JQK1392" s="69"/>
      <c r="JQL1392" s="69"/>
      <c r="JQM1392" s="69"/>
      <c r="JQN1392" s="69"/>
      <c r="JQO1392" s="69"/>
      <c r="JQP1392" s="69"/>
      <c r="JQQ1392" s="69"/>
      <c r="JQR1392" s="69"/>
      <c r="JQS1392" s="69"/>
      <c r="JQT1392" s="69"/>
      <c r="JQU1392" s="69"/>
      <c r="JQV1392" s="69"/>
      <c r="JQW1392" s="69"/>
      <c r="JQX1392" s="69"/>
      <c r="JQY1392" s="69"/>
      <c r="JQZ1392" s="69"/>
      <c r="JRA1392" s="69"/>
      <c r="JRB1392" s="69"/>
      <c r="JRC1392" s="69"/>
      <c r="JRD1392" s="69"/>
      <c r="JRE1392" s="69"/>
      <c r="JRF1392" s="69"/>
      <c r="JRG1392" s="69"/>
      <c r="JRH1392" s="69"/>
      <c r="JRI1392" s="69"/>
      <c r="JRJ1392" s="69"/>
      <c r="JRK1392" s="69"/>
      <c r="JRL1392" s="69"/>
      <c r="JRM1392" s="69"/>
      <c r="JRN1392" s="69"/>
      <c r="JRO1392" s="69"/>
      <c r="JRP1392" s="69"/>
      <c r="JRQ1392" s="69"/>
      <c r="JRR1392" s="69"/>
      <c r="JRS1392" s="69"/>
      <c r="JRT1392" s="69"/>
      <c r="JRU1392" s="69"/>
      <c r="JRV1392" s="69"/>
      <c r="JRW1392" s="69"/>
      <c r="JRX1392" s="69"/>
      <c r="JRY1392" s="69"/>
      <c r="JRZ1392" s="69"/>
      <c r="JSA1392" s="69"/>
      <c r="JSB1392" s="69"/>
      <c r="JSC1392" s="69"/>
      <c r="JSD1392" s="69"/>
      <c r="JSE1392" s="69"/>
      <c r="JSF1392" s="69"/>
      <c r="JSG1392" s="69"/>
      <c r="JSH1392" s="69"/>
      <c r="JSI1392" s="69"/>
      <c r="JSJ1392" s="69"/>
      <c r="JSK1392" s="69"/>
      <c r="JSL1392" s="69"/>
      <c r="JSM1392" s="69"/>
      <c r="JSN1392" s="69"/>
      <c r="JSO1392" s="69"/>
      <c r="JSP1392" s="69"/>
      <c r="JSQ1392" s="69"/>
      <c r="JSR1392" s="69"/>
      <c r="JSS1392" s="69"/>
      <c r="JST1392" s="69"/>
      <c r="JSU1392" s="69"/>
      <c r="JSV1392" s="69"/>
      <c r="JSW1392" s="69"/>
      <c r="JSX1392" s="69"/>
      <c r="JSY1392" s="69"/>
      <c r="JSZ1392" s="69"/>
      <c r="JTA1392" s="69"/>
      <c r="JTB1392" s="69"/>
      <c r="JTC1392" s="69"/>
      <c r="JTD1392" s="69"/>
      <c r="JTE1392" s="69"/>
      <c r="JTF1392" s="69"/>
      <c r="JTG1392" s="69"/>
      <c r="JTH1392" s="69"/>
      <c r="JTI1392" s="69"/>
      <c r="JTJ1392" s="69"/>
      <c r="JTK1392" s="69"/>
      <c r="JTL1392" s="69"/>
      <c r="JTM1392" s="69"/>
      <c r="JTN1392" s="69"/>
      <c r="JTO1392" s="69"/>
      <c r="JTP1392" s="69"/>
      <c r="JTQ1392" s="69"/>
      <c r="JTR1392" s="69"/>
      <c r="JTS1392" s="69"/>
      <c r="JTT1392" s="69"/>
      <c r="JTU1392" s="69"/>
      <c r="JTV1392" s="69"/>
      <c r="JTW1392" s="69"/>
      <c r="JTX1392" s="69"/>
      <c r="JTY1392" s="69"/>
      <c r="JTZ1392" s="69"/>
      <c r="JUA1392" s="69"/>
      <c r="JUB1392" s="69"/>
      <c r="JUC1392" s="69"/>
      <c r="JUD1392" s="69"/>
      <c r="JUE1392" s="69"/>
      <c r="JUF1392" s="69"/>
      <c r="JUG1392" s="69"/>
      <c r="JUH1392" s="69"/>
      <c r="JUI1392" s="69"/>
      <c r="JUJ1392" s="69"/>
      <c r="JUK1392" s="69"/>
      <c r="JUL1392" s="69"/>
      <c r="JUM1392" s="69"/>
      <c r="JUN1392" s="69"/>
      <c r="JUO1392" s="69"/>
      <c r="JUP1392" s="69"/>
      <c r="JUQ1392" s="69"/>
      <c r="JUR1392" s="69"/>
      <c r="JUS1392" s="69"/>
      <c r="JUT1392" s="69"/>
      <c r="JUU1392" s="69"/>
      <c r="JUV1392" s="69"/>
      <c r="JUW1392" s="69"/>
      <c r="JUX1392" s="69"/>
      <c r="JUY1392" s="69"/>
      <c r="JUZ1392" s="69"/>
      <c r="JVA1392" s="69"/>
      <c r="JVB1392" s="69"/>
      <c r="JVC1392" s="69"/>
      <c r="JVD1392" s="69"/>
      <c r="JVE1392" s="69"/>
      <c r="JVF1392" s="69"/>
      <c r="JVG1392" s="69"/>
      <c r="JVH1392" s="69"/>
      <c r="JVI1392" s="69"/>
      <c r="JVJ1392" s="69"/>
      <c r="JVK1392" s="69"/>
      <c r="JVL1392" s="69"/>
      <c r="JVM1392" s="69"/>
      <c r="JVN1392" s="69"/>
      <c r="JVO1392" s="69"/>
      <c r="JVP1392" s="69"/>
      <c r="JVQ1392" s="69"/>
      <c r="JVR1392" s="69"/>
      <c r="JVS1392" s="69"/>
      <c r="JVT1392" s="69"/>
      <c r="JVU1392" s="69"/>
      <c r="JVV1392" s="69"/>
      <c r="JVW1392" s="69"/>
      <c r="JVX1392" s="69"/>
      <c r="JVY1392" s="69"/>
      <c r="JVZ1392" s="69"/>
      <c r="JWA1392" s="69"/>
      <c r="JWB1392" s="69"/>
      <c r="JWC1392" s="69"/>
      <c r="JWD1392" s="69"/>
      <c r="JWE1392" s="69"/>
      <c r="JWF1392" s="69"/>
      <c r="JWG1392" s="69"/>
      <c r="JWH1392" s="69"/>
      <c r="JWI1392" s="69"/>
      <c r="JWJ1392" s="69"/>
      <c r="JWK1392" s="69"/>
      <c r="JWL1392" s="69"/>
      <c r="JWM1392" s="69"/>
      <c r="JWN1392" s="69"/>
      <c r="JWO1392" s="69"/>
      <c r="JWP1392" s="69"/>
      <c r="JWQ1392" s="69"/>
      <c r="JWR1392" s="69"/>
      <c r="JWS1392" s="69"/>
      <c r="JWT1392" s="69"/>
      <c r="JWU1392" s="69"/>
      <c r="JWV1392" s="69"/>
      <c r="JWW1392" s="69"/>
      <c r="JWX1392" s="69"/>
      <c r="JWY1392" s="69"/>
      <c r="JWZ1392" s="69"/>
      <c r="JXA1392" s="69"/>
      <c r="JXB1392" s="69"/>
      <c r="JXC1392" s="69"/>
      <c r="JXD1392" s="69"/>
      <c r="JXE1392" s="69"/>
      <c r="JXF1392" s="69"/>
      <c r="JXG1392" s="69"/>
      <c r="JXH1392" s="69"/>
      <c r="JXI1392" s="69"/>
      <c r="JXJ1392" s="69"/>
      <c r="JXK1392" s="69"/>
      <c r="JXL1392" s="69"/>
      <c r="JXM1392" s="69"/>
      <c r="JXN1392" s="69"/>
      <c r="JXO1392" s="69"/>
      <c r="JXP1392" s="69"/>
      <c r="JXQ1392" s="69"/>
      <c r="JXR1392" s="69"/>
      <c r="JXS1392" s="69"/>
      <c r="JXT1392" s="69"/>
      <c r="JXU1392" s="69"/>
      <c r="JXV1392" s="69"/>
      <c r="JXW1392" s="69"/>
      <c r="JXX1392" s="69"/>
      <c r="JXY1392" s="69"/>
      <c r="JXZ1392" s="69"/>
      <c r="JYA1392" s="69"/>
      <c r="JYB1392" s="69"/>
      <c r="JYC1392" s="69"/>
      <c r="JYD1392" s="69"/>
      <c r="JYE1392" s="69"/>
      <c r="JYF1392" s="69"/>
      <c r="JYG1392" s="69"/>
      <c r="JYH1392" s="69"/>
      <c r="JYI1392" s="69"/>
      <c r="JYJ1392" s="69"/>
      <c r="JYK1392" s="69"/>
      <c r="JYL1392" s="69"/>
      <c r="JYM1392" s="69"/>
      <c r="JYN1392" s="69"/>
      <c r="JYO1392" s="69"/>
      <c r="JYP1392" s="69"/>
      <c r="JYQ1392" s="69"/>
      <c r="JYR1392" s="69"/>
      <c r="JYS1392" s="69"/>
      <c r="JYT1392" s="69"/>
      <c r="JYU1392" s="69"/>
      <c r="JYV1392" s="69"/>
      <c r="JYW1392" s="69"/>
      <c r="JYX1392" s="69"/>
      <c r="JYY1392" s="69"/>
      <c r="JYZ1392" s="69"/>
      <c r="JZA1392" s="69"/>
      <c r="JZB1392" s="69"/>
      <c r="JZC1392" s="69"/>
      <c r="JZD1392" s="69"/>
      <c r="JZE1392" s="69"/>
      <c r="JZF1392" s="69"/>
      <c r="JZG1392" s="69"/>
      <c r="JZH1392" s="69"/>
      <c r="JZI1392" s="69"/>
      <c r="JZJ1392" s="69"/>
      <c r="JZK1392" s="69"/>
      <c r="JZL1392" s="69"/>
      <c r="JZM1392" s="69"/>
      <c r="JZN1392" s="69"/>
      <c r="JZO1392" s="69"/>
      <c r="JZP1392" s="69"/>
      <c r="JZQ1392" s="69"/>
      <c r="JZR1392" s="69"/>
      <c r="JZS1392" s="69"/>
      <c r="JZT1392" s="69"/>
      <c r="JZU1392" s="69"/>
      <c r="JZV1392" s="69"/>
      <c r="JZW1392" s="69"/>
      <c r="JZX1392" s="69"/>
      <c r="JZY1392" s="69"/>
      <c r="JZZ1392" s="69"/>
      <c r="KAA1392" s="69"/>
      <c r="KAB1392" s="69"/>
      <c r="KAC1392" s="69"/>
      <c r="KAD1392" s="69"/>
      <c r="KAE1392" s="69"/>
      <c r="KAF1392" s="69"/>
      <c r="KAG1392" s="69"/>
      <c r="KAH1392" s="69"/>
      <c r="KAI1392" s="69"/>
      <c r="KAJ1392" s="69"/>
      <c r="KAK1392" s="69"/>
      <c r="KAL1392" s="69"/>
      <c r="KAM1392" s="69"/>
      <c r="KAN1392" s="69"/>
      <c r="KAO1392" s="69"/>
      <c r="KAP1392" s="69"/>
      <c r="KAQ1392" s="69"/>
      <c r="KAR1392" s="69"/>
      <c r="KAS1392" s="69"/>
      <c r="KAT1392" s="69"/>
      <c r="KAU1392" s="69"/>
      <c r="KAV1392" s="69"/>
      <c r="KAW1392" s="69"/>
      <c r="KAX1392" s="69"/>
      <c r="KAY1392" s="69"/>
      <c r="KAZ1392" s="69"/>
      <c r="KBA1392" s="69"/>
      <c r="KBB1392" s="69"/>
      <c r="KBC1392" s="69"/>
      <c r="KBD1392" s="69"/>
      <c r="KBE1392" s="69"/>
      <c r="KBF1392" s="69"/>
      <c r="KBG1392" s="69"/>
      <c r="KBH1392" s="69"/>
      <c r="KBI1392" s="69"/>
      <c r="KBJ1392" s="69"/>
      <c r="KBK1392" s="69"/>
      <c r="KBL1392" s="69"/>
      <c r="KBM1392" s="69"/>
      <c r="KBN1392" s="69"/>
      <c r="KBO1392" s="69"/>
      <c r="KBP1392" s="69"/>
      <c r="KBQ1392" s="69"/>
      <c r="KBR1392" s="69"/>
      <c r="KBS1392" s="69"/>
      <c r="KBT1392" s="69"/>
      <c r="KBU1392" s="69"/>
      <c r="KBV1392" s="69"/>
      <c r="KBW1392" s="69"/>
      <c r="KBX1392" s="69"/>
      <c r="KBY1392" s="69"/>
      <c r="KBZ1392" s="69"/>
      <c r="KCA1392" s="69"/>
      <c r="KCB1392" s="69"/>
      <c r="KCC1392" s="69"/>
      <c r="KCD1392" s="69"/>
      <c r="KCE1392" s="69"/>
      <c r="KCF1392" s="69"/>
      <c r="KCG1392" s="69"/>
      <c r="KCH1392" s="69"/>
      <c r="KCI1392" s="69"/>
      <c r="KCJ1392" s="69"/>
      <c r="KCK1392" s="69"/>
      <c r="KCL1392" s="69"/>
      <c r="KCM1392" s="69"/>
      <c r="KCN1392" s="69"/>
      <c r="KCO1392" s="69"/>
      <c r="KCP1392" s="69"/>
      <c r="KCQ1392" s="69"/>
      <c r="KCR1392" s="69"/>
      <c r="KCS1392" s="69"/>
      <c r="KCT1392" s="69"/>
      <c r="KCU1392" s="69"/>
      <c r="KCV1392" s="69"/>
      <c r="KCW1392" s="69"/>
      <c r="KCX1392" s="69"/>
      <c r="KCY1392" s="69"/>
      <c r="KCZ1392" s="69"/>
      <c r="KDA1392" s="69"/>
      <c r="KDB1392" s="69"/>
      <c r="KDC1392" s="69"/>
      <c r="KDD1392" s="69"/>
      <c r="KDE1392" s="69"/>
      <c r="KDF1392" s="69"/>
      <c r="KDG1392" s="69"/>
      <c r="KDH1392" s="69"/>
      <c r="KDI1392" s="69"/>
      <c r="KDJ1392" s="69"/>
      <c r="KDK1392" s="69"/>
      <c r="KDL1392" s="69"/>
      <c r="KDM1392" s="69"/>
      <c r="KDN1392" s="69"/>
      <c r="KDO1392" s="69"/>
      <c r="KDP1392" s="69"/>
      <c r="KDQ1392" s="69"/>
      <c r="KDR1392" s="69"/>
      <c r="KDS1392" s="69"/>
      <c r="KDT1392" s="69"/>
      <c r="KDU1392" s="69"/>
      <c r="KDV1392" s="69"/>
      <c r="KDW1392" s="69"/>
      <c r="KDX1392" s="69"/>
      <c r="KDY1392" s="69"/>
      <c r="KDZ1392" s="69"/>
      <c r="KEA1392" s="69"/>
      <c r="KEB1392" s="69"/>
      <c r="KEC1392" s="69"/>
      <c r="KED1392" s="69"/>
      <c r="KEE1392" s="69"/>
      <c r="KEF1392" s="69"/>
      <c r="KEG1392" s="69"/>
      <c r="KEH1392" s="69"/>
      <c r="KEI1392" s="69"/>
      <c r="KEJ1392" s="69"/>
      <c r="KEK1392" s="69"/>
      <c r="KEL1392" s="69"/>
      <c r="KEM1392" s="69"/>
      <c r="KEN1392" s="69"/>
      <c r="KEO1392" s="69"/>
      <c r="KEP1392" s="69"/>
      <c r="KEQ1392" s="69"/>
      <c r="KER1392" s="69"/>
      <c r="KES1392" s="69"/>
      <c r="KET1392" s="69"/>
      <c r="KEU1392" s="69"/>
      <c r="KEV1392" s="69"/>
      <c r="KEW1392" s="69"/>
      <c r="KEX1392" s="69"/>
      <c r="KEY1392" s="69"/>
      <c r="KEZ1392" s="69"/>
      <c r="KFA1392" s="69"/>
      <c r="KFB1392" s="69"/>
      <c r="KFC1392" s="69"/>
      <c r="KFD1392" s="69"/>
      <c r="KFE1392" s="69"/>
      <c r="KFF1392" s="69"/>
      <c r="KFG1392" s="69"/>
      <c r="KFH1392" s="69"/>
      <c r="KFI1392" s="69"/>
      <c r="KFJ1392" s="69"/>
      <c r="KFK1392" s="69"/>
      <c r="KFL1392" s="69"/>
      <c r="KFM1392" s="69"/>
      <c r="KFN1392" s="69"/>
      <c r="KFO1392" s="69"/>
      <c r="KFP1392" s="69"/>
      <c r="KFQ1392" s="69"/>
      <c r="KFR1392" s="69"/>
      <c r="KFS1392" s="69"/>
      <c r="KFT1392" s="69"/>
      <c r="KFU1392" s="69"/>
      <c r="KFV1392" s="69"/>
      <c r="KFW1392" s="69"/>
      <c r="KFX1392" s="69"/>
      <c r="KFY1392" s="69"/>
      <c r="KFZ1392" s="69"/>
      <c r="KGA1392" s="69"/>
      <c r="KGB1392" s="69"/>
      <c r="KGC1392" s="69"/>
      <c r="KGD1392" s="69"/>
      <c r="KGE1392" s="69"/>
      <c r="KGF1392" s="69"/>
      <c r="KGG1392" s="69"/>
      <c r="KGH1392" s="69"/>
      <c r="KGI1392" s="69"/>
      <c r="KGJ1392" s="69"/>
      <c r="KGK1392" s="69"/>
      <c r="KGL1392" s="69"/>
      <c r="KGM1392" s="69"/>
      <c r="KGN1392" s="69"/>
      <c r="KGO1392" s="69"/>
      <c r="KGP1392" s="69"/>
      <c r="KGQ1392" s="69"/>
      <c r="KGR1392" s="69"/>
      <c r="KGS1392" s="69"/>
      <c r="KGT1392" s="69"/>
      <c r="KGU1392" s="69"/>
      <c r="KGV1392" s="69"/>
      <c r="KGW1392" s="69"/>
      <c r="KGX1392" s="69"/>
      <c r="KGY1392" s="69"/>
      <c r="KGZ1392" s="69"/>
      <c r="KHA1392" s="69"/>
      <c r="KHB1392" s="69"/>
      <c r="KHC1392" s="69"/>
      <c r="KHD1392" s="69"/>
      <c r="KHE1392" s="69"/>
      <c r="KHF1392" s="69"/>
      <c r="KHG1392" s="69"/>
      <c r="KHH1392" s="69"/>
      <c r="KHI1392" s="69"/>
      <c r="KHJ1392" s="69"/>
      <c r="KHK1392" s="69"/>
      <c r="KHL1392" s="69"/>
      <c r="KHM1392" s="69"/>
      <c r="KHN1392" s="69"/>
      <c r="KHO1392" s="69"/>
      <c r="KHP1392" s="69"/>
      <c r="KHQ1392" s="69"/>
      <c r="KHR1392" s="69"/>
      <c r="KHS1392" s="69"/>
      <c r="KHT1392" s="69"/>
      <c r="KHU1392" s="69"/>
      <c r="KHV1392" s="69"/>
      <c r="KHW1392" s="69"/>
      <c r="KHX1392" s="69"/>
      <c r="KHY1392" s="69"/>
      <c r="KHZ1392" s="69"/>
      <c r="KIA1392" s="69"/>
      <c r="KIB1392" s="69"/>
      <c r="KIC1392" s="69"/>
      <c r="KID1392" s="69"/>
      <c r="KIE1392" s="69"/>
      <c r="KIF1392" s="69"/>
      <c r="KIG1392" s="69"/>
      <c r="KIH1392" s="69"/>
      <c r="KII1392" s="69"/>
      <c r="KIJ1392" s="69"/>
      <c r="KIK1392" s="69"/>
      <c r="KIL1392" s="69"/>
      <c r="KIM1392" s="69"/>
      <c r="KIN1392" s="69"/>
      <c r="KIO1392" s="69"/>
      <c r="KIP1392" s="69"/>
      <c r="KIQ1392" s="69"/>
      <c r="KIR1392" s="69"/>
      <c r="KIS1392" s="69"/>
      <c r="KIT1392" s="69"/>
      <c r="KIU1392" s="69"/>
      <c r="KIV1392" s="69"/>
      <c r="KIW1392" s="69"/>
      <c r="KIX1392" s="69"/>
      <c r="KIY1392" s="69"/>
      <c r="KIZ1392" s="69"/>
      <c r="KJA1392" s="69"/>
      <c r="KJB1392" s="69"/>
      <c r="KJC1392" s="69"/>
      <c r="KJD1392" s="69"/>
      <c r="KJE1392" s="69"/>
      <c r="KJF1392" s="69"/>
      <c r="KJG1392" s="69"/>
      <c r="KJH1392" s="69"/>
      <c r="KJI1392" s="69"/>
      <c r="KJJ1392" s="69"/>
      <c r="KJK1392" s="69"/>
      <c r="KJL1392" s="69"/>
      <c r="KJM1392" s="69"/>
      <c r="KJN1392" s="69"/>
      <c r="KJO1392" s="69"/>
      <c r="KJP1392" s="69"/>
      <c r="KJQ1392" s="69"/>
      <c r="KJR1392" s="69"/>
      <c r="KJS1392" s="69"/>
      <c r="KJT1392" s="69"/>
      <c r="KJU1392" s="69"/>
      <c r="KJV1392" s="69"/>
      <c r="KJW1392" s="69"/>
      <c r="KJX1392" s="69"/>
      <c r="KJY1392" s="69"/>
      <c r="KJZ1392" s="69"/>
      <c r="KKA1392" s="69"/>
      <c r="KKB1392" s="69"/>
      <c r="KKC1392" s="69"/>
      <c r="KKD1392" s="69"/>
      <c r="KKE1392" s="69"/>
      <c r="KKF1392" s="69"/>
      <c r="KKG1392" s="69"/>
      <c r="KKH1392" s="69"/>
      <c r="KKI1392" s="69"/>
      <c r="KKJ1392" s="69"/>
      <c r="KKK1392" s="69"/>
      <c r="KKL1392" s="69"/>
      <c r="KKM1392" s="69"/>
      <c r="KKN1392" s="69"/>
      <c r="KKO1392" s="69"/>
      <c r="KKP1392" s="69"/>
      <c r="KKQ1392" s="69"/>
      <c r="KKR1392" s="69"/>
      <c r="KKS1392" s="69"/>
      <c r="KKT1392" s="69"/>
      <c r="KKU1392" s="69"/>
      <c r="KKV1392" s="69"/>
      <c r="KKW1392" s="69"/>
      <c r="KKX1392" s="69"/>
      <c r="KKY1392" s="69"/>
      <c r="KKZ1392" s="69"/>
      <c r="KLA1392" s="69"/>
      <c r="KLB1392" s="69"/>
      <c r="KLC1392" s="69"/>
      <c r="KLD1392" s="69"/>
      <c r="KLE1392" s="69"/>
      <c r="KLF1392" s="69"/>
      <c r="KLG1392" s="69"/>
      <c r="KLH1392" s="69"/>
      <c r="KLI1392" s="69"/>
      <c r="KLJ1392" s="69"/>
      <c r="KLK1392" s="69"/>
      <c r="KLL1392" s="69"/>
      <c r="KLM1392" s="69"/>
      <c r="KLN1392" s="69"/>
      <c r="KLO1392" s="69"/>
      <c r="KLP1392" s="69"/>
      <c r="KLQ1392" s="69"/>
      <c r="KLR1392" s="69"/>
      <c r="KLS1392" s="69"/>
      <c r="KLT1392" s="69"/>
      <c r="KLU1392" s="69"/>
      <c r="KLV1392" s="69"/>
      <c r="KLW1392" s="69"/>
      <c r="KLX1392" s="69"/>
      <c r="KLY1392" s="69"/>
      <c r="KLZ1392" s="69"/>
      <c r="KMA1392" s="69"/>
      <c r="KMB1392" s="69"/>
      <c r="KMC1392" s="69"/>
      <c r="KMD1392" s="69"/>
      <c r="KME1392" s="69"/>
      <c r="KMF1392" s="69"/>
      <c r="KMG1392" s="69"/>
      <c r="KMH1392" s="69"/>
      <c r="KMI1392" s="69"/>
      <c r="KMJ1392" s="69"/>
      <c r="KMK1392" s="69"/>
      <c r="KML1392" s="69"/>
      <c r="KMM1392" s="69"/>
      <c r="KMN1392" s="69"/>
      <c r="KMO1392" s="69"/>
      <c r="KMP1392" s="69"/>
      <c r="KMQ1392" s="69"/>
      <c r="KMR1392" s="69"/>
      <c r="KMS1392" s="69"/>
      <c r="KMT1392" s="69"/>
      <c r="KMU1392" s="69"/>
      <c r="KMV1392" s="69"/>
      <c r="KMW1392" s="69"/>
      <c r="KMX1392" s="69"/>
      <c r="KMY1392" s="69"/>
      <c r="KMZ1392" s="69"/>
      <c r="KNA1392" s="69"/>
      <c r="KNB1392" s="69"/>
      <c r="KNC1392" s="69"/>
      <c r="KND1392" s="69"/>
      <c r="KNE1392" s="69"/>
      <c r="KNF1392" s="69"/>
      <c r="KNG1392" s="69"/>
      <c r="KNH1392" s="69"/>
      <c r="KNI1392" s="69"/>
      <c r="KNJ1392" s="69"/>
      <c r="KNK1392" s="69"/>
      <c r="KNL1392" s="69"/>
      <c r="KNM1392" s="69"/>
      <c r="KNN1392" s="69"/>
      <c r="KNO1392" s="69"/>
      <c r="KNP1392" s="69"/>
      <c r="KNQ1392" s="69"/>
      <c r="KNR1392" s="69"/>
      <c r="KNS1392" s="69"/>
      <c r="KNT1392" s="69"/>
      <c r="KNU1392" s="69"/>
      <c r="KNV1392" s="69"/>
      <c r="KNW1392" s="69"/>
      <c r="KNX1392" s="69"/>
      <c r="KNY1392" s="69"/>
      <c r="KNZ1392" s="69"/>
      <c r="KOA1392" s="69"/>
      <c r="KOB1392" s="69"/>
      <c r="KOC1392" s="69"/>
      <c r="KOD1392" s="69"/>
      <c r="KOE1392" s="69"/>
      <c r="KOF1392" s="69"/>
      <c r="KOG1392" s="69"/>
      <c r="KOH1392" s="69"/>
      <c r="KOI1392" s="69"/>
      <c r="KOJ1392" s="69"/>
      <c r="KOK1392" s="69"/>
      <c r="KOL1392" s="69"/>
      <c r="KOM1392" s="69"/>
      <c r="KON1392" s="69"/>
      <c r="KOO1392" s="69"/>
      <c r="KOP1392" s="69"/>
      <c r="KOQ1392" s="69"/>
      <c r="KOR1392" s="69"/>
      <c r="KOS1392" s="69"/>
      <c r="KOT1392" s="69"/>
      <c r="KOU1392" s="69"/>
      <c r="KOV1392" s="69"/>
      <c r="KOW1392" s="69"/>
      <c r="KOX1392" s="69"/>
      <c r="KOY1392" s="69"/>
      <c r="KOZ1392" s="69"/>
      <c r="KPA1392" s="69"/>
      <c r="KPB1392" s="69"/>
      <c r="KPC1392" s="69"/>
      <c r="KPD1392" s="69"/>
      <c r="KPE1392" s="69"/>
      <c r="KPF1392" s="69"/>
      <c r="KPG1392" s="69"/>
      <c r="KPH1392" s="69"/>
      <c r="KPI1392" s="69"/>
      <c r="KPJ1392" s="69"/>
      <c r="KPK1392" s="69"/>
      <c r="KPL1392" s="69"/>
      <c r="KPM1392" s="69"/>
      <c r="KPN1392" s="69"/>
      <c r="KPO1392" s="69"/>
      <c r="KPP1392" s="69"/>
      <c r="KPQ1392" s="69"/>
      <c r="KPR1392" s="69"/>
      <c r="KPS1392" s="69"/>
      <c r="KPT1392" s="69"/>
      <c r="KPU1392" s="69"/>
      <c r="KPV1392" s="69"/>
      <c r="KPW1392" s="69"/>
      <c r="KPX1392" s="69"/>
      <c r="KPY1392" s="69"/>
      <c r="KPZ1392" s="69"/>
      <c r="KQA1392" s="69"/>
      <c r="KQB1392" s="69"/>
      <c r="KQC1392" s="69"/>
      <c r="KQD1392" s="69"/>
      <c r="KQE1392" s="69"/>
      <c r="KQF1392" s="69"/>
      <c r="KQG1392" s="69"/>
      <c r="KQH1392" s="69"/>
      <c r="KQI1392" s="69"/>
      <c r="KQJ1392" s="69"/>
      <c r="KQK1392" s="69"/>
      <c r="KQL1392" s="69"/>
      <c r="KQM1392" s="69"/>
      <c r="KQN1392" s="69"/>
      <c r="KQO1392" s="69"/>
      <c r="KQP1392" s="69"/>
      <c r="KQQ1392" s="69"/>
      <c r="KQR1392" s="69"/>
      <c r="KQS1392" s="69"/>
      <c r="KQT1392" s="69"/>
      <c r="KQU1392" s="69"/>
      <c r="KQV1392" s="69"/>
      <c r="KQW1392" s="69"/>
      <c r="KQX1392" s="69"/>
      <c r="KQY1392" s="69"/>
      <c r="KQZ1392" s="69"/>
      <c r="KRA1392" s="69"/>
      <c r="KRB1392" s="69"/>
      <c r="KRC1392" s="69"/>
      <c r="KRD1392" s="69"/>
      <c r="KRE1392" s="69"/>
      <c r="KRF1392" s="69"/>
      <c r="KRG1392" s="69"/>
      <c r="KRH1392" s="69"/>
      <c r="KRI1392" s="69"/>
      <c r="KRJ1392" s="69"/>
      <c r="KRK1392" s="69"/>
      <c r="KRL1392" s="69"/>
      <c r="KRM1392" s="69"/>
      <c r="KRN1392" s="69"/>
      <c r="KRO1392" s="69"/>
      <c r="KRP1392" s="69"/>
      <c r="KRQ1392" s="69"/>
      <c r="KRR1392" s="69"/>
      <c r="KRS1392" s="69"/>
      <c r="KRT1392" s="69"/>
      <c r="KRU1392" s="69"/>
      <c r="KRV1392" s="69"/>
      <c r="KRW1392" s="69"/>
      <c r="KRX1392" s="69"/>
      <c r="KRY1392" s="69"/>
      <c r="KRZ1392" s="69"/>
      <c r="KSA1392" s="69"/>
      <c r="KSB1392" s="69"/>
      <c r="KSC1392" s="69"/>
      <c r="KSD1392" s="69"/>
      <c r="KSE1392" s="69"/>
      <c r="KSF1392" s="69"/>
      <c r="KSG1392" s="69"/>
      <c r="KSH1392" s="69"/>
      <c r="KSI1392" s="69"/>
      <c r="KSJ1392" s="69"/>
      <c r="KSK1392" s="69"/>
      <c r="KSL1392" s="69"/>
      <c r="KSM1392" s="69"/>
      <c r="KSN1392" s="69"/>
      <c r="KSO1392" s="69"/>
      <c r="KSP1392" s="69"/>
      <c r="KSQ1392" s="69"/>
      <c r="KSR1392" s="69"/>
      <c r="KSS1392" s="69"/>
      <c r="KST1392" s="69"/>
      <c r="KSU1392" s="69"/>
      <c r="KSV1392" s="69"/>
      <c r="KSW1392" s="69"/>
      <c r="KSX1392" s="69"/>
      <c r="KSY1392" s="69"/>
      <c r="KSZ1392" s="69"/>
      <c r="KTA1392" s="69"/>
      <c r="KTB1392" s="69"/>
      <c r="KTC1392" s="69"/>
      <c r="KTD1392" s="69"/>
      <c r="KTE1392" s="69"/>
      <c r="KTF1392" s="69"/>
      <c r="KTG1392" s="69"/>
      <c r="KTH1392" s="69"/>
      <c r="KTI1392" s="69"/>
      <c r="KTJ1392" s="69"/>
      <c r="KTK1392" s="69"/>
      <c r="KTL1392" s="69"/>
      <c r="KTM1392" s="69"/>
      <c r="KTN1392" s="69"/>
      <c r="KTO1392" s="69"/>
      <c r="KTP1392" s="69"/>
      <c r="KTQ1392" s="69"/>
      <c r="KTR1392" s="69"/>
      <c r="KTS1392" s="69"/>
      <c r="KTT1392" s="69"/>
      <c r="KTU1392" s="69"/>
      <c r="KTV1392" s="69"/>
      <c r="KTW1392" s="69"/>
      <c r="KTX1392" s="69"/>
      <c r="KTY1392" s="69"/>
      <c r="KTZ1392" s="69"/>
      <c r="KUA1392" s="69"/>
      <c r="KUB1392" s="69"/>
      <c r="KUC1392" s="69"/>
      <c r="KUD1392" s="69"/>
      <c r="KUE1392" s="69"/>
      <c r="KUF1392" s="69"/>
      <c r="KUG1392" s="69"/>
      <c r="KUH1392" s="69"/>
      <c r="KUI1392" s="69"/>
      <c r="KUJ1392" s="69"/>
      <c r="KUK1392" s="69"/>
      <c r="KUL1392" s="69"/>
      <c r="KUM1392" s="69"/>
      <c r="KUN1392" s="69"/>
      <c r="KUO1392" s="69"/>
      <c r="KUP1392" s="69"/>
      <c r="KUQ1392" s="69"/>
      <c r="KUR1392" s="69"/>
      <c r="KUS1392" s="69"/>
      <c r="KUT1392" s="69"/>
      <c r="KUU1392" s="69"/>
      <c r="KUV1392" s="69"/>
      <c r="KUW1392" s="69"/>
      <c r="KUX1392" s="69"/>
      <c r="KUY1392" s="69"/>
      <c r="KUZ1392" s="69"/>
      <c r="KVA1392" s="69"/>
      <c r="KVB1392" s="69"/>
      <c r="KVC1392" s="69"/>
      <c r="KVD1392" s="69"/>
      <c r="KVE1392" s="69"/>
      <c r="KVF1392" s="69"/>
      <c r="KVG1392" s="69"/>
      <c r="KVH1392" s="69"/>
      <c r="KVI1392" s="69"/>
      <c r="KVJ1392" s="69"/>
      <c r="KVK1392" s="69"/>
      <c r="KVL1392" s="69"/>
      <c r="KVM1392" s="69"/>
      <c r="KVN1392" s="69"/>
      <c r="KVO1392" s="69"/>
      <c r="KVP1392" s="69"/>
      <c r="KVQ1392" s="69"/>
      <c r="KVR1392" s="69"/>
      <c r="KVS1392" s="69"/>
      <c r="KVT1392" s="69"/>
      <c r="KVU1392" s="69"/>
      <c r="KVV1392" s="69"/>
      <c r="KVW1392" s="69"/>
      <c r="KVX1392" s="69"/>
      <c r="KVY1392" s="69"/>
      <c r="KVZ1392" s="69"/>
      <c r="KWA1392" s="69"/>
      <c r="KWB1392" s="69"/>
      <c r="KWC1392" s="69"/>
      <c r="KWD1392" s="69"/>
      <c r="KWE1392" s="69"/>
      <c r="KWF1392" s="69"/>
      <c r="KWG1392" s="69"/>
      <c r="KWH1392" s="69"/>
      <c r="KWI1392" s="69"/>
      <c r="KWJ1392" s="69"/>
      <c r="KWK1392" s="69"/>
      <c r="KWL1392" s="69"/>
      <c r="KWM1392" s="69"/>
      <c r="KWN1392" s="69"/>
      <c r="KWO1392" s="69"/>
      <c r="KWP1392" s="69"/>
      <c r="KWQ1392" s="69"/>
      <c r="KWR1392" s="69"/>
      <c r="KWS1392" s="69"/>
      <c r="KWT1392" s="69"/>
      <c r="KWU1392" s="69"/>
      <c r="KWV1392" s="69"/>
      <c r="KWW1392" s="69"/>
      <c r="KWX1392" s="69"/>
      <c r="KWY1392" s="69"/>
      <c r="KWZ1392" s="69"/>
      <c r="KXA1392" s="69"/>
      <c r="KXB1392" s="69"/>
      <c r="KXC1392" s="69"/>
      <c r="KXD1392" s="69"/>
      <c r="KXE1392" s="69"/>
      <c r="KXF1392" s="69"/>
      <c r="KXG1392" s="69"/>
      <c r="KXH1392" s="69"/>
      <c r="KXI1392" s="69"/>
      <c r="KXJ1392" s="69"/>
      <c r="KXK1392" s="69"/>
      <c r="KXL1392" s="69"/>
      <c r="KXM1392" s="69"/>
      <c r="KXN1392" s="69"/>
      <c r="KXO1392" s="69"/>
      <c r="KXP1392" s="69"/>
      <c r="KXQ1392" s="69"/>
      <c r="KXR1392" s="69"/>
      <c r="KXS1392" s="69"/>
      <c r="KXT1392" s="69"/>
      <c r="KXU1392" s="69"/>
      <c r="KXV1392" s="69"/>
      <c r="KXW1392" s="69"/>
      <c r="KXX1392" s="69"/>
      <c r="KXY1392" s="69"/>
      <c r="KXZ1392" s="69"/>
      <c r="KYA1392" s="69"/>
      <c r="KYB1392" s="69"/>
      <c r="KYC1392" s="69"/>
      <c r="KYD1392" s="69"/>
      <c r="KYE1392" s="69"/>
      <c r="KYF1392" s="69"/>
      <c r="KYG1392" s="69"/>
      <c r="KYH1392" s="69"/>
      <c r="KYI1392" s="69"/>
      <c r="KYJ1392" s="69"/>
      <c r="KYK1392" s="69"/>
      <c r="KYL1392" s="69"/>
      <c r="KYM1392" s="69"/>
      <c r="KYN1392" s="69"/>
      <c r="KYO1392" s="69"/>
      <c r="KYP1392" s="69"/>
      <c r="KYQ1392" s="69"/>
      <c r="KYR1392" s="69"/>
      <c r="KYS1392" s="69"/>
      <c r="KYT1392" s="69"/>
      <c r="KYU1392" s="69"/>
      <c r="KYV1392" s="69"/>
      <c r="KYW1392" s="69"/>
      <c r="KYX1392" s="69"/>
      <c r="KYY1392" s="69"/>
      <c r="KYZ1392" s="69"/>
      <c r="KZA1392" s="69"/>
      <c r="KZB1392" s="69"/>
      <c r="KZC1392" s="69"/>
      <c r="KZD1392" s="69"/>
      <c r="KZE1392" s="69"/>
      <c r="KZF1392" s="69"/>
      <c r="KZG1392" s="69"/>
      <c r="KZH1392" s="69"/>
      <c r="KZI1392" s="69"/>
      <c r="KZJ1392" s="69"/>
      <c r="KZK1392" s="69"/>
      <c r="KZL1392" s="69"/>
      <c r="KZM1392" s="69"/>
      <c r="KZN1392" s="69"/>
      <c r="KZO1392" s="69"/>
      <c r="KZP1392" s="69"/>
      <c r="KZQ1392" s="69"/>
      <c r="KZR1392" s="69"/>
      <c r="KZS1392" s="69"/>
      <c r="KZT1392" s="69"/>
      <c r="KZU1392" s="69"/>
      <c r="KZV1392" s="69"/>
      <c r="KZW1392" s="69"/>
      <c r="KZX1392" s="69"/>
      <c r="KZY1392" s="69"/>
      <c r="KZZ1392" s="69"/>
      <c r="LAA1392" s="69"/>
      <c r="LAB1392" s="69"/>
      <c r="LAC1392" s="69"/>
      <c r="LAD1392" s="69"/>
      <c r="LAE1392" s="69"/>
      <c r="LAF1392" s="69"/>
      <c r="LAG1392" s="69"/>
      <c r="LAH1392" s="69"/>
      <c r="LAI1392" s="69"/>
      <c r="LAJ1392" s="69"/>
      <c r="LAK1392" s="69"/>
      <c r="LAL1392" s="69"/>
      <c r="LAM1392" s="69"/>
      <c r="LAN1392" s="69"/>
      <c r="LAO1392" s="69"/>
      <c r="LAP1392" s="69"/>
      <c r="LAQ1392" s="69"/>
      <c r="LAR1392" s="69"/>
      <c r="LAS1392" s="69"/>
      <c r="LAT1392" s="69"/>
      <c r="LAU1392" s="69"/>
      <c r="LAV1392" s="69"/>
      <c r="LAW1392" s="69"/>
      <c r="LAX1392" s="69"/>
      <c r="LAY1392" s="69"/>
      <c r="LAZ1392" s="69"/>
      <c r="LBA1392" s="69"/>
      <c r="LBB1392" s="69"/>
      <c r="LBC1392" s="69"/>
      <c r="LBD1392" s="69"/>
      <c r="LBE1392" s="69"/>
      <c r="LBF1392" s="69"/>
      <c r="LBG1392" s="69"/>
      <c r="LBH1392" s="69"/>
      <c r="LBI1392" s="69"/>
      <c r="LBJ1392" s="69"/>
      <c r="LBK1392" s="69"/>
      <c r="LBL1392" s="69"/>
      <c r="LBM1392" s="69"/>
      <c r="LBN1392" s="69"/>
      <c r="LBO1392" s="69"/>
      <c r="LBP1392" s="69"/>
      <c r="LBQ1392" s="69"/>
      <c r="LBR1392" s="69"/>
      <c r="LBS1392" s="69"/>
      <c r="LBT1392" s="69"/>
      <c r="LBU1392" s="69"/>
      <c r="LBV1392" s="69"/>
      <c r="LBW1392" s="69"/>
      <c r="LBX1392" s="69"/>
      <c r="LBY1392" s="69"/>
      <c r="LBZ1392" s="69"/>
      <c r="LCA1392" s="69"/>
      <c r="LCB1392" s="69"/>
      <c r="LCC1392" s="69"/>
      <c r="LCD1392" s="69"/>
      <c r="LCE1392" s="69"/>
      <c r="LCF1392" s="69"/>
      <c r="LCG1392" s="69"/>
      <c r="LCH1392" s="69"/>
      <c r="LCI1392" s="69"/>
      <c r="LCJ1392" s="69"/>
      <c r="LCK1392" s="69"/>
      <c r="LCL1392" s="69"/>
      <c r="LCM1392" s="69"/>
      <c r="LCN1392" s="69"/>
      <c r="LCO1392" s="69"/>
      <c r="LCP1392" s="69"/>
      <c r="LCQ1392" s="69"/>
      <c r="LCR1392" s="69"/>
      <c r="LCS1392" s="69"/>
      <c r="LCT1392" s="69"/>
      <c r="LCU1392" s="69"/>
      <c r="LCV1392" s="69"/>
      <c r="LCW1392" s="69"/>
      <c r="LCX1392" s="69"/>
      <c r="LCY1392" s="69"/>
      <c r="LCZ1392" s="69"/>
      <c r="LDA1392" s="69"/>
      <c r="LDB1392" s="69"/>
      <c r="LDC1392" s="69"/>
      <c r="LDD1392" s="69"/>
      <c r="LDE1392" s="69"/>
      <c r="LDF1392" s="69"/>
      <c r="LDG1392" s="69"/>
      <c r="LDH1392" s="69"/>
      <c r="LDI1392" s="69"/>
      <c r="LDJ1392" s="69"/>
      <c r="LDK1392" s="69"/>
      <c r="LDL1392" s="69"/>
      <c r="LDM1392" s="69"/>
      <c r="LDN1392" s="69"/>
      <c r="LDO1392" s="69"/>
      <c r="LDP1392" s="69"/>
      <c r="LDQ1392" s="69"/>
      <c r="LDR1392" s="69"/>
      <c r="LDS1392" s="69"/>
      <c r="LDT1392" s="69"/>
      <c r="LDU1392" s="69"/>
      <c r="LDV1392" s="69"/>
      <c r="LDW1392" s="69"/>
      <c r="LDX1392" s="69"/>
      <c r="LDY1392" s="69"/>
      <c r="LDZ1392" s="69"/>
      <c r="LEA1392" s="69"/>
      <c r="LEB1392" s="69"/>
      <c r="LEC1392" s="69"/>
      <c r="LED1392" s="69"/>
      <c r="LEE1392" s="69"/>
      <c r="LEF1392" s="69"/>
      <c r="LEG1392" s="69"/>
      <c r="LEH1392" s="69"/>
      <c r="LEI1392" s="69"/>
      <c r="LEJ1392" s="69"/>
      <c r="LEK1392" s="69"/>
      <c r="LEL1392" s="69"/>
      <c r="LEM1392" s="69"/>
      <c r="LEN1392" s="69"/>
      <c r="LEO1392" s="69"/>
      <c r="LEP1392" s="69"/>
      <c r="LEQ1392" s="69"/>
      <c r="LER1392" s="69"/>
      <c r="LES1392" s="69"/>
      <c r="LET1392" s="69"/>
      <c r="LEU1392" s="69"/>
      <c r="LEV1392" s="69"/>
      <c r="LEW1392" s="69"/>
      <c r="LEX1392" s="69"/>
      <c r="LEY1392" s="69"/>
      <c r="LEZ1392" s="69"/>
      <c r="LFA1392" s="69"/>
      <c r="LFB1392" s="69"/>
      <c r="LFC1392" s="69"/>
      <c r="LFD1392" s="69"/>
      <c r="LFE1392" s="69"/>
      <c r="LFF1392" s="69"/>
      <c r="LFG1392" s="69"/>
      <c r="LFH1392" s="69"/>
      <c r="LFI1392" s="69"/>
      <c r="LFJ1392" s="69"/>
      <c r="LFK1392" s="69"/>
      <c r="LFL1392" s="69"/>
      <c r="LFM1392" s="69"/>
      <c r="LFN1392" s="69"/>
      <c r="LFO1392" s="69"/>
      <c r="LFP1392" s="69"/>
      <c r="LFQ1392" s="69"/>
      <c r="LFR1392" s="69"/>
      <c r="LFS1392" s="69"/>
      <c r="LFT1392" s="69"/>
      <c r="LFU1392" s="69"/>
      <c r="LFV1392" s="69"/>
      <c r="LFW1392" s="69"/>
      <c r="LFX1392" s="69"/>
      <c r="LFY1392" s="69"/>
      <c r="LFZ1392" s="69"/>
      <c r="LGA1392" s="69"/>
      <c r="LGB1392" s="69"/>
      <c r="LGC1392" s="69"/>
      <c r="LGD1392" s="69"/>
      <c r="LGE1392" s="69"/>
      <c r="LGF1392" s="69"/>
      <c r="LGG1392" s="69"/>
      <c r="LGH1392" s="69"/>
      <c r="LGI1392" s="69"/>
      <c r="LGJ1392" s="69"/>
      <c r="LGK1392" s="69"/>
      <c r="LGL1392" s="69"/>
      <c r="LGM1392" s="69"/>
      <c r="LGN1392" s="69"/>
      <c r="LGO1392" s="69"/>
      <c r="LGP1392" s="69"/>
      <c r="LGQ1392" s="69"/>
      <c r="LGR1392" s="69"/>
      <c r="LGS1392" s="69"/>
      <c r="LGT1392" s="69"/>
      <c r="LGU1392" s="69"/>
      <c r="LGV1392" s="69"/>
      <c r="LGW1392" s="69"/>
      <c r="LGX1392" s="69"/>
      <c r="LGY1392" s="69"/>
      <c r="LGZ1392" s="69"/>
      <c r="LHA1392" s="69"/>
      <c r="LHB1392" s="69"/>
      <c r="LHC1392" s="69"/>
      <c r="LHD1392" s="69"/>
      <c r="LHE1392" s="69"/>
      <c r="LHF1392" s="69"/>
      <c r="LHG1392" s="69"/>
      <c r="LHH1392" s="69"/>
      <c r="LHI1392" s="69"/>
      <c r="LHJ1392" s="69"/>
      <c r="LHK1392" s="69"/>
      <c r="LHL1392" s="69"/>
      <c r="LHM1392" s="69"/>
      <c r="LHN1392" s="69"/>
      <c r="LHO1392" s="69"/>
      <c r="LHP1392" s="69"/>
      <c r="LHQ1392" s="69"/>
      <c r="LHR1392" s="69"/>
      <c r="LHS1392" s="69"/>
      <c r="LHT1392" s="69"/>
      <c r="LHU1392" s="69"/>
      <c r="LHV1392" s="69"/>
      <c r="LHW1392" s="69"/>
      <c r="LHX1392" s="69"/>
      <c r="LHY1392" s="69"/>
      <c r="LHZ1392" s="69"/>
      <c r="LIA1392" s="69"/>
      <c r="LIB1392" s="69"/>
      <c r="LIC1392" s="69"/>
      <c r="LID1392" s="69"/>
      <c r="LIE1392" s="69"/>
      <c r="LIF1392" s="69"/>
      <c r="LIG1392" s="69"/>
      <c r="LIH1392" s="69"/>
      <c r="LII1392" s="69"/>
      <c r="LIJ1392" s="69"/>
      <c r="LIK1392" s="69"/>
      <c r="LIL1392" s="69"/>
      <c r="LIM1392" s="69"/>
      <c r="LIN1392" s="69"/>
      <c r="LIO1392" s="69"/>
      <c r="LIP1392" s="69"/>
      <c r="LIQ1392" s="69"/>
      <c r="LIR1392" s="69"/>
      <c r="LIS1392" s="69"/>
      <c r="LIT1392" s="69"/>
      <c r="LIU1392" s="69"/>
      <c r="LIV1392" s="69"/>
      <c r="LIW1392" s="69"/>
      <c r="LIX1392" s="69"/>
      <c r="LIY1392" s="69"/>
      <c r="LIZ1392" s="69"/>
      <c r="LJA1392" s="69"/>
      <c r="LJB1392" s="69"/>
      <c r="LJC1392" s="69"/>
      <c r="LJD1392" s="69"/>
      <c r="LJE1392" s="69"/>
      <c r="LJF1392" s="69"/>
      <c r="LJG1392" s="69"/>
      <c r="LJH1392" s="69"/>
      <c r="LJI1392" s="69"/>
      <c r="LJJ1392" s="69"/>
      <c r="LJK1392" s="69"/>
      <c r="LJL1392" s="69"/>
      <c r="LJM1392" s="69"/>
      <c r="LJN1392" s="69"/>
      <c r="LJO1392" s="69"/>
      <c r="LJP1392" s="69"/>
      <c r="LJQ1392" s="69"/>
      <c r="LJR1392" s="69"/>
      <c r="LJS1392" s="69"/>
      <c r="LJT1392" s="69"/>
      <c r="LJU1392" s="69"/>
      <c r="LJV1392" s="69"/>
      <c r="LJW1392" s="69"/>
      <c r="LJX1392" s="69"/>
      <c r="LJY1392" s="69"/>
      <c r="LJZ1392" s="69"/>
      <c r="LKA1392" s="69"/>
      <c r="LKB1392" s="69"/>
      <c r="LKC1392" s="69"/>
      <c r="LKD1392" s="69"/>
      <c r="LKE1392" s="69"/>
      <c r="LKF1392" s="69"/>
      <c r="LKG1392" s="69"/>
      <c r="LKH1392" s="69"/>
      <c r="LKI1392" s="69"/>
      <c r="LKJ1392" s="69"/>
      <c r="LKK1392" s="69"/>
      <c r="LKL1392" s="69"/>
      <c r="LKM1392" s="69"/>
      <c r="LKN1392" s="69"/>
      <c r="LKO1392" s="69"/>
      <c r="LKP1392" s="69"/>
      <c r="LKQ1392" s="69"/>
      <c r="LKR1392" s="69"/>
      <c r="LKS1392" s="69"/>
      <c r="LKT1392" s="69"/>
      <c r="LKU1392" s="69"/>
      <c r="LKV1392" s="69"/>
      <c r="LKW1392" s="69"/>
      <c r="LKX1392" s="69"/>
      <c r="LKY1392" s="69"/>
      <c r="LKZ1392" s="69"/>
      <c r="LLA1392" s="69"/>
      <c r="LLB1392" s="69"/>
      <c r="LLC1392" s="69"/>
      <c r="LLD1392" s="69"/>
      <c r="LLE1392" s="69"/>
      <c r="LLF1392" s="69"/>
      <c r="LLG1392" s="69"/>
      <c r="LLH1392" s="69"/>
      <c r="LLI1392" s="69"/>
      <c r="LLJ1392" s="69"/>
      <c r="LLK1392" s="69"/>
      <c r="LLL1392" s="69"/>
      <c r="LLM1392" s="69"/>
      <c r="LLN1392" s="69"/>
      <c r="LLO1392" s="69"/>
      <c r="LLP1392" s="69"/>
      <c r="LLQ1392" s="69"/>
      <c r="LLR1392" s="69"/>
      <c r="LLS1392" s="69"/>
      <c r="LLT1392" s="69"/>
      <c r="LLU1392" s="69"/>
      <c r="LLV1392" s="69"/>
      <c r="LLW1392" s="69"/>
      <c r="LLX1392" s="69"/>
      <c r="LLY1392" s="69"/>
      <c r="LLZ1392" s="69"/>
      <c r="LMA1392" s="69"/>
      <c r="LMB1392" s="69"/>
      <c r="LMC1392" s="69"/>
      <c r="LMD1392" s="69"/>
      <c r="LME1392" s="69"/>
      <c r="LMF1392" s="69"/>
      <c r="LMG1392" s="69"/>
      <c r="LMH1392" s="69"/>
      <c r="LMI1392" s="69"/>
      <c r="LMJ1392" s="69"/>
      <c r="LMK1392" s="69"/>
      <c r="LML1392" s="69"/>
      <c r="LMM1392" s="69"/>
      <c r="LMN1392" s="69"/>
      <c r="LMO1392" s="69"/>
      <c r="LMP1392" s="69"/>
      <c r="LMQ1392" s="69"/>
      <c r="LMR1392" s="69"/>
      <c r="LMS1392" s="69"/>
      <c r="LMT1392" s="69"/>
      <c r="LMU1392" s="69"/>
      <c r="LMV1392" s="69"/>
      <c r="LMW1392" s="69"/>
      <c r="LMX1392" s="69"/>
      <c r="LMY1392" s="69"/>
      <c r="LMZ1392" s="69"/>
      <c r="LNA1392" s="69"/>
      <c r="LNB1392" s="69"/>
      <c r="LNC1392" s="69"/>
      <c r="LND1392" s="69"/>
      <c r="LNE1392" s="69"/>
      <c r="LNF1392" s="69"/>
      <c r="LNG1392" s="69"/>
      <c r="LNH1392" s="69"/>
      <c r="LNI1392" s="69"/>
      <c r="LNJ1392" s="69"/>
      <c r="LNK1392" s="69"/>
      <c r="LNL1392" s="69"/>
      <c r="LNM1392" s="69"/>
      <c r="LNN1392" s="69"/>
      <c r="LNO1392" s="69"/>
      <c r="LNP1392" s="69"/>
      <c r="LNQ1392" s="69"/>
      <c r="LNR1392" s="69"/>
      <c r="LNS1392" s="69"/>
      <c r="LNT1392" s="69"/>
      <c r="LNU1392" s="69"/>
      <c r="LNV1392" s="69"/>
      <c r="LNW1392" s="69"/>
      <c r="LNX1392" s="69"/>
      <c r="LNY1392" s="69"/>
      <c r="LNZ1392" s="69"/>
      <c r="LOA1392" s="69"/>
      <c r="LOB1392" s="69"/>
      <c r="LOC1392" s="69"/>
      <c r="LOD1392" s="69"/>
      <c r="LOE1392" s="69"/>
      <c r="LOF1392" s="69"/>
      <c r="LOG1392" s="69"/>
      <c r="LOH1392" s="69"/>
      <c r="LOI1392" s="69"/>
      <c r="LOJ1392" s="69"/>
      <c r="LOK1392" s="69"/>
      <c r="LOL1392" s="69"/>
      <c r="LOM1392" s="69"/>
      <c r="LON1392" s="69"/>
      <c r="LOO1392" s="69"/>
      <c r="LOP1392" s="69"/>
      <c r="LOQ1392" s="69"/>
      <c r="LOR1392" s="69"/>
      <c r="LOS1392" s="69"/>
      <c r="LOT1392" s="69"/>
      <c r="LOU1392" s="69"/>
      <c r="LOV1392" s="69"/>
      <c r="LOW1392" s="69"/>
      <c r="LOX1392" s="69"/>
      <c r="LOY1392" s="69"/>
      <c r="LOZ1392" s="69"/>
      <c r="LPA1392" s="69"/>
      <c r="LPB1392" s="69"/>
      <c r="LPC1392" s="69"/>
      <c r="LPD1392" s="69"/>
      <c r="LPE1392" s="69"/>
      <c r="LPF1392" s="69"/>
      <c r="LPG1392" s="69"/>
      <c r="LPH1392" s="69"/>
      <c r="LPI1392" s="69"/>
      <c r="LPJ1392" s="69"/>
      <c r="LPK1392" s="69"/>
      <c r="LPL1392" s="69"/>
      <c r="LPM1392" s="69"/>
      <c r="LPN1392" s="69"/>
      <c r="LPO1392" s="69"/>
      <c r="LPP1392" s="69"/>
      <c r="LPQ1392" s="69"/>
      <c r="LPR1392" s="69"/>
      <c r="LPS1392" s="69"/>
      <c r="LPT1392" s="69"/>
      <c r="LPU1392" s="69"/>
      <c r="LPV1392" s="69"/>
      <c r="LPW1392" s="69"/>
      <c r="LPX1392" s="69"/>
      <c r="LPY1392" s="69"/>
      <c r="LPZ1392" s="69"/>
      <c r="LQA1392" s="69"/>
      <c r="LQB1392" s="69"/>
      <c r="LQC1392" s="69"/>
      <c r="LQD1392" s="69"/>
      <c r="LQE1392" s="69"/>
      <c r="LQF1392" s="69"/>
      <c r="LQG1392" s="69"/>
      <c r="LQH1392" s="69"/>
      <c r="LQI1392" s="69"/>
      <c r="LQJ1392" s="69"/>
      <c r="LQK1392" s="69"/>
      <c r="LQL1392" s="69"/>
      <c r="LQM1392" s="69"/>
      <c r="LQN1392" s="69"/>
      <c r="LQO1392" s="69"/>
      <c r="LQP1392" s="69"/>
      <c r="LQQ1392" s="69"/>
      <c r="LQR1392" s="69"/>
      <c r="LQS1392" s="69"/>
      <c r="LQT1392" s="69"/>
      <c r="LQU1392" s="69"/>
      <c r="LQV1392" s="69"/>
      <c r="LQW1392" s="69"/>
      <c r="LQX1392" s="69"/>
      <c r="LQY1392" s="69"/>
      <c r="LQZ1392" s="69"/>
      <c r="LRA1392" s="69"/>
      <c r="LRB1392" s="69"/>
      <c r="LRC1392" s="69"/>
      <c r="LRD1392" s="69"/>
      <c r="LRE1392" s="69"/>
      <c r="LRF1392" s="69"/>
      <c r="LRG1392" s="69"/>
      <c r="LRH1392" s="69"/>
      <c r="LRI1392" s="69"/>
      <c r="LRJ1392" s="69"/>
      <c r="LRK1392" s="69"/>
      <c r="LRL1392" s="69"/>
      <c r="LRM1392" s="69"/>
      <c r="LRN1392" s="69"/>
      <c r="LRO1392" s="69"/>
      <c r="LRP1392" s="69"/>
      <c r="LRQ1392" s="69"/>
      <c r="LRR1392" s="69"/>
      <c r="LRS1392" s="69"/>
      <c r="LRT1392" s="69"/>
      <c r="LRU1392" s="69"/>
      <c r="LRV1392" s="69"/>
      <c r="LRW1392" s="69"/>
      <c r="LRX1392" s="69"/>
      <c r="LRY1392" s="69"/>
      <c r="LRZ1392" s="69"/>
      <c r="LSA1392" s="69"/>
      <c r="LSB1392" s="69"/>
      <c r="LSC1392" s="69"/>
      <c r="LSD1392" s="69"/>
      <c r="LSE1392" s="69"/>
      <c r="LSF1392" s="69"/>
      <c r="LSG1392" s="69"/>
      <c r="LSH1392" s="69"/>
      <c r="LSI1392" s="69"/>
      <c r="LSJ1392" s="69"/>
      <c r="LSK1392" s="69"/>
      <c r="LSL1392" s="69"/>
      <c r="LSM1392" s="69"/>
      <c r="LSN1392" s="69"/>
      <c r="LSO1392" s="69"/>
      <c r="LSP1392" s="69"/>
      <c r="LSQ1392" s="69"/>
      <c r="LSR1392" s="69"/>
      <c r="LSS1392" s="69"/>
      <c r="LST1392" s="69"/>
      <c r="LSU1392" s="69"/>
      <c r="LSV1392" s="69"/>
      <c r="LSW1392" s="69"/>
      <c r="LSX1392" s="69"/>
      <c r="LSY1392" s="69"/>
      <c r="LSZ1392" s="69"/>
      <c r="LTA1392" s="69"/>
      <c r="LTB1392" s="69"/>
      <c r="LTC1392" s="69"/>
      <c r="LTD1392" s="69"/>
      <c r="LTE1392" s="69"/>
      <c r="LTF1392" s="69"/>
      <c r="LTG1392" s="69"/>
      <c r="LTH1392" s="69"/>
      <c r="LTI1392" s="69"/>
      <c r="LTJ1392" s="69"/>
      <c r="LTK1392" s="69"/>
      <c r="LTL1392" s="69"/>
      <c r="LTM1392" s="69"/>
      <c r="LTN1392" s="69"/>
      <c r="LTO1392" s="69"/>
      <c r="LTP1392" s="69"/>
      <c r="LTQ1392" s="69"/>
      <c r="LTR1392" s="69"/>
      <c r="LTS1392" s="69"/>
      <c r="LTT1392" s="69"/>
      <c r="LTU1392" s="69"/>
      <c r="LTV1392" s="69"/>
      <c r="LTW1392" s="69"/>
      <c r="LTX1392" s="69"/>
      <c r="LTY1392" s="69"/>
      <c r="LTZ1392" s="69"/>
      <c r="LUA1392" s="69"/>
      <c r="LUB1392" s="69"/>
      <c r="LUC1392" s="69"/>
      <c r="LUD1392" s="69"/>
      <c r="LUE1392" s="69"/>
      <c r="LUF1392" s="69"/>
      <c r="LUG1392" s="69"/>
      <c r="LUH1392" s="69"/>
      <c r="LUI1392" s="69"/>
      <c r="LUJ1392" s="69"/>
      <c r="LUK1392" s="69"/>
      <c r="LUL1392" s="69"/>
      <c r="LUM1392" s="69"/>
      <c r="LUN1392" s="69"/>
      <c r="LUO1392" s="69"/>
      <c r="LUP1392" s="69"/>
      <c r="LUQ1392" s="69"/>
      <c r="LUR1392" s="69"/>
      <c r="LUS1392" s="69"/>
      <c r="LUT1392" s="69"/>
      <c r="LUU1392" s="69"/>
      <c r="LUV1392" s="69"/>
      <c r="LUW1392" s="69"/>
      <c r="LUX1392" s="69"/>
      <c r="LUY1392" s="69"/>
      <c r="LUZ1392" s="69"/>
      <c r="LVA1392" s="69"/>
      <c r="LVB1392" s="69"/>
      <c r="LVC1392" s="69"/>
      <c r="LVD1392" s="69"/>
      <c r="LVE1392" s="69"/>
      <c r="LVF1392" s="69"/>
      <c r="LVG1392" s="69"/>
      <c r="LVH1392" s="69"/>
      <c r="LVI1392" s="69"/>
      <c r="LVJ1392" s="69"/>
      <c r="LVK1392" s="69"/>
      <c r="LVL1392" s="69"/>
      <c r="LVM1392" s="69"/>
      <c r="LVN1392" s="69"/>
      <c r="LVO1392" s="69"/>
      <c r="LVP1392" s="69"/>
      <c r="LVQ1392" s="69"/>
      <c r="LVR1392" s="69"/>
      <c r="LVS1392" s="69"/>
      <c r="LVT1392" s="69"/>
      <c r="LVU1392" s="69"/>
      <c r="LVV1392" s="69"/>
      <c r="LVW1392" s="69"/>
      <c r="LVX1392" s="69"/>
      <c r="LVY1392" s="69"/>
      <c r="LVZ1392" s="69"/>
      <c r="LWA1392" s="69"/>
      <c r="LWB1392" s="69"/>
      <c r="LWC1392" s="69"/>
      <c r="LWD1392" s="69"/>
      <c r="LWE1392" s="69"/>
      <c r="LWF1392" s="69"/>
      <c r="LWG1392" s="69"/>
      <c r="LWH1392" s="69"/>
      <c r="LWI1392" s="69"/>
      <c r="LWJ1392" s="69"/>
      <c r="LWK1392" s="69"/>
      <c r="LWL1392" s="69"/>
      <c r="LWM1392" s="69"/>
      <c r="LWN1392" s="69"/>
      <c r="LWO1392" s="69"/>
      <c r="LWP1392" s="69"/>
      <c r="LWQ1392" s="69"/>
      <c r="LWR1392" s="69"/>
      <c r="LWS1392" s="69"/>
      <c r="LWT1392" s="69"/>
      <c r="LWU1392" s="69"/>
      <c r="LWV1392" s="69"/>
      <c r="LWW1392" s="69"/>
      <c r="LWX1392" s="69"/>
      <c r="LWY1392" s="69"/>
      <c r="LWZ1392" s="69"/>
      <c r="LXA1392" s="69"/>
      <c r="LXB1392" s="69"/>
      <c r="LXC1392" s="69"/>
      <c r="LXD1392" s="69"/>
      <c r="LXE1392" s="69"/>
      <c r="LXF1392" s="69"/>
      <c r="LXG1392" s="69"/>
      <c r="LXH1392" s="69"/>
      <c r="LXI1392" s="69"/>
      <c r="LXJ1392" s="69"/>
      <c r="LXK1392" s="69"/>
      <c r="LXL1392" s="69"/>
      <c r="LXM1392" s="69"/>
      <c r="LXN1392" s="69"/>
      <c r="LXO1392" s="69"/>
      <c r="LXP1392" s="69"/>
      <c r="LXQ1392" s="69"/>
      <c r="LXR1392" s="69"/>
      <c r="LXS1392" s="69"/>
      <c r="LXT1392" s="69"/>
      <c r="LXU1392" s="69"/>
      <c r="LXV1392" s="69"/>
      <c r="LXW1392" s="69"/>
      <c r="LXX1392" s="69"/>
      <c r="LXY1392" s="69"/>
      <c r="LXZ1392" s="69"/>
      <c r="LYA1392" s="69"/>
      <c r="LYB1392" s="69"/>
      <c r="LYC1392" s="69"/>
      <c r="LYD1392" s="69"/>
      <c r="LYE1392" s="69"/>
      <c r="LYF1392" s="69"/>
      <c r="LYG1392" s="69"/>
      <c r="LYH1392" s="69"/>
      <c r="LYI1392" s="69"/>
      <c r="LYJ1392" s="69"/>
      <c r="LYK1392" s="69"/>
      <c r="LYL1392" s="69"/>
      <c r="LYM1392" s="69"/>
      <c r="LYN1392" s="69"/>
      <c r="LYO1392" s="69"/>
      <c r="LYP1392" s="69"/>
      <c r="LYQ1392" s="69"/>
      <c r="LYR1392" s="69"/>
      <c r="LYS1392" s="69"/>
      <c r="LYT1392" s="69"/>
      <c r="LYU1392" s="69"/>
      <c r="LYV1392" s="69"/>
      <c r="LYW1392" s="69"/>
      <c r="LYX1392" s="69"/>
      <c r="LYY1392" s="69"/>
      <c r="LYZ1392" s="69"/>
      <c r="LZA1392" s="69"/>
      <c r="LZB1392" s="69"/>
      <c r="LZC1392" s="69"/>
      <c r="LZD1392" s="69"/>
      <c r="LZE1392" s="69"/>
      <c r="LZF1392" s="69"/>
      <c r="LZG1392" s="69"/>
      <c r="LZH1392" s="69"/>
      <c r="LZI1392" s="69"/>
      <c r="LZJ1392" s="69"/>
      <c r="LZK1392" s="69"/>
      <c r="LZL1392" s="69"/>
      <c r="LZM1392" s="69"/>
      <c r="LZN1392" s="69"/>
      <c r="LZO1392" s="69"/>
      <c r="LZP1392" s="69"/>
      <c r="LZQ1392" s="69"/>
      <c r="LZR1392" s="69"/>
      <c r="LZS1392" s="69"/>
      <c r="LZT1392" s="69"/>
      <c r="LZU1392" s="69"/>
      <c r="LZV1392" s="69"/>
      <c r="LZW1392" s="69"/>
      <c r="LZX1392" s="69"/>
      <c r="LZY1392" s="69"/>
      <c r="LZZ1392" s="69"/>
      <c r="MAA1392" s="69"/>
      <c r="MAB1392" s="69"/>
      <c r="MAC1392" s="69"/>
      <c r="MAD1392" s="69"/>
      <c r="MAE1392" s="69"/>
      <c r="MAF1392" s="69"/>
      <c r="MAG1392" s="69"/>
      <c r="MAH1392" s="69"/>
      <c r="MAI1392" s="69"/>
      <c r="MAJ1392" s="69"/>
      <c r="MAK1392" s="69"/>
      <c r="MAL1392" s="69"/>
      <c r="MAM1392" s="69"/>
      <c r="MAN1392" s="69"/>
      <c r="MAO1392" s="69"/>
      <c r="MAP1392" s="69"/>
      <c r="MAQ1392" s="69"/>
      <c r="MAR1392" s="69"/>
      <c r="MAS1392" s="69"/>
      <c r="MAT1392" s="69"/>
      <c r="MAU1392" s="69"/>
      <c r="MAV1392" s="69"/>
      <c r="MAW1392" s="69"/>
      <c r="MAX1392" s="69"/>
      <c r="MAY1392" s="69"/>
      <c r="MAZ1392" s="69"/>
      <c r="MBA1392" s="69"/>
      <c r="MBB1392" s="69"/>
      <c r="MBC1392" s="69"/>
      <c r="MBD1392" s="69"/>
      <c r="MBE1392" s="69"/>
      <c r="MBF1392" s="69"/>
      <c r="MBG1392" s="69"/>
      <c r="MBH1392" s="69"/>
      <c r="MBI1392" s="69"/>
      <c r="MBJ1392" s="69"/>
      <c r="MBK1392" s="69"/>
      <c r="MBL1392" s="69"/>
      <c r="MBM1392" s="69"/>
      <c r="MBN1392" s="69"/>
      <c r="MBO1392" s="69"/>
      <c r="MBP1392" s="69"/>
      <c r="MBQ1392" s="69"/>
      <c r="MBR1392" s="69"/>
      <c r="MBS1392" s="69"/>
      <c r="MBT1392" s="69"/>
      <c r="MBU1392" s="69"/>
      <c r="MBV1392" s="69"/>
      <c r="MBW1392" s="69"/>
      <c r="MBX1392" s="69"/>
      <c r="MBY1392" s="69"/>
      <c r="MBZ1392" s="69"/>
      <c r="MCA1392" s="69"/>
      <c r="MCB1392" s="69"/>
      <c r="MCC1392" s="69"/>
      <c r="MCD1392" s="69"/>
      <c r="MCE1392" s="69"/>
      <c r="MCF1392" s="69"/>
      <c r="MCG1392" s="69"/>
      <c r="MCH1392" s="69"/>
      <c r="MCI1392" s="69"/>
      <c r="MCJ1392" s="69"/>
      <c r="MCK1392" s="69"/>
      <c r="MCL1392" s="69"/>
      <c r="MCM1392" s="69"/>
      <c r="MCN1392" s="69"/>
      <c r="MCO1392" s="69"/>
      <c r="MCP1392" s="69"/>
      <c r="MCQ1392" s="69"/>
      <c r="MCR1392" s="69"/>
      <c r="MCS1392" s="69"/>
      <c r="MCT1392" s="69"/>
      <c r="MCU1392" s="69"/>
      <c r="MCV1392" s="69"/>
      <c r="MCW1392" s="69"/>
      <c r="MCX1392" s="69"/>
      <c r="MCY1392" s="69"/>
      <c r="MCZ1392" s="69"/>
      <c r="MDA1392" s="69"/>
      <c r="MDB1392" s="69"/>
      <c r="MDC1392" s="69"/>
      <c r="MDD1392" s="69"/>
      <c r="MDE1392" s="69"/>
      <c r="MDF1392" s="69"/>
      <c r="MDG1392" s="69"/>
      <c r="MDH1392" s="69"/>
      <c r="MDI1392" s="69"/>
      <c r="MDJ1392" s="69"/>
      <c r="MDK1392" s="69"/>
      <c r="MDL1392" s="69"/>
      <c r="MDM1392" s="69"/>
      <c r="MDN1392" s="69"/>
      <c r="MDO1392" s="69"/>
      <c r="MDP1392" s="69"/>
      <c r="MDQ1392" s="69"/>
      <c r="MDR1392" s="69"/>
      <c r="MDS1392" s="69"/>
      <c r="MDT1392" s="69"/>
      <c r="MDU1392" s="69"/>
      <c r="MDV1392" s="69"/>
      <c r="MDW1392" s="69"/>
      <c r="MDX1392" s="69"/>
      <c r="MDY1392" s="69"/>
      <c r="MDZ1392" s="69"/>
      <c r="MEA1392" s="69"/>
      <c r="MEB1392" s="69"/>
      <c r="MEC1392" s="69"/>
      <c r="MED1392" s="69"/>
      <c r="MEE1392" s="69"/>
      <c r="MEF1392" s="69"/>
      <c r="MEG1392" s="69"/>
      <c r="MEH1392" s="69"/>
      <c r="MEI1392" s="69"/>
      <c r="MEJ1392" s="69"/>
      <c r="MEK1392" s="69"/>
      <c r="MEL1392" s="69"/>
      <c r="MEM1392" s="69"/>
      <c r="MEN1392" s="69"/>
      <c r="MEO1392" s="69"/>
      <c r="MEP1392" s="69"/>
      <c r="MEQ1392" s="69"/>
      <c r="MER1392" s="69"/>
      <c r="MES1392" s="69"/>
      <c r="MET1392" s="69"/>
      <c r="MEU1392" s="69"/>
      <c r="MEV1392" s="69"/>
      <c r="MEW1392" s="69"/>
      <c r="MEX1392" s="69"/>
      <c r="MEY1392" s="69"/>
      <c r="MEZ1392" s="69"/>
      <c r="MFA1392" s="69"/>
      <c r="MFB1392" s="69"/>
      <c r="MFC1392" s="69"/>
      <c r="MFD1392" s="69"/>
      <c r="MFE1392" s="69"/>
      <c r="MFF1392" s="69"/>
      <c r="MFG1392" s="69"/>
      <c r="MFH1392" s="69"/>
      <c r="MFI1392" s="69"/>
      <c r="MFJ1392" s="69"/>
      <c r="MFK1392" s="69"/>
      <c r="MFL1392" s="69"/>
      <c r="MFM1392" s="69"/>
      <c r="MFN1392" s="69"/>
      <c r="MFO1392" s="69"/>
      <c r="MFP1392" s="69"/>
      <c r="MFQ1392" s="69"/>
      <c r="MFR1392" s="69"/>
      <c r="MFS1392" s="69"/>
      <c r="MFT1392" s="69"/>
      <c r="MFU1392" s="69"/>
      <c r="MFV1392" s="69"/>
      <c r="MFW1392" s="69"/>
      <c r="MFX1392" s="69"/>
      <c r="MFY1392" s="69"/>
      <c r="MFZ1392" s="69"/>
      <c r="MGA1392" s="69"/>
      <c r="MGB1392" s="69"/>
      <c r="MGC1392" s="69"/>
      <c r="MGD1392" s="69"/>
      <c r="MGE1392" s="69"/>
      <c r="MGF1392" s="69"/>
      <c r="MGG1392" s="69"/>
      <c r="MGH1392" s="69"/>
      <c r="MGI1392" s="69"/>
      <c r="MGJ1392" s="69"/>
      <c r="MGK1392" s="69"/>
      <c r="MGL1392" s="69"/>
      <c r="MGM1392" s="69"/>
      <c r="MGN1392" s="69"/>
      <c r="MGO1392" s="69"/>
      <c r="MGP1392" s="69"/>
      <c r="MGQ1392" s="69"/>
      <c r="MGR1392" s="69"/>
      <c r="MGS1392" s="69"/>
      <c r="MGT1392" s="69"/>
      <c r="MGU1392" s="69"/>
      <c r="MGV1392" s="69"/>
      <c r="MGW1392" s="69"/>
      <c r="MGX1392" s="69"/>
      <c r="MGY1392" s="69"/>
      <c r="MGZ1392" s="69"/>
      <c r="MHA1392" s="69"/>
      <c r="MHB1392" s="69"/>
      <c r="MHC1392" s="69"/>
      <c r="MHD1392" s="69"/>
      <c r="MHE1392" s="69"/>
      <c r="MHF1392" s="69"/>
      <c r="MHG1392" s="69"/>
      <c r="MHH1392" s="69"/>
      <c r="MHI1392" s="69"/>
      <c r="MHJ1392" s="69"/>
      <c r="MHK1392" s="69"/>
      <c r="MHL1392" s="69"/>
      <c r="MHM1392" s="69"/>
      <c r="MHN1392" s="69"/>
      <c r="MHO1392" s="69"/>
      <c r="MHP1392" s="69"/>
      <c r="MHQ1392" s="69"/>
      <c r="MHR1392" s="69"/>
      <c r="MHS1392" s="69"/>
      <c r="MHT1392" s="69"/>
      <c r="MHU1392" s="69"/>
      <c r="MHV1392" s="69"/>
      <c r="MHW1392" s="69"/>
      <c r="MHX1392" s="69"/>
      <c r="MHY1392" s="69"/>
      <c r="MHZ1392" s="69"/>
      <c r="MIA1392" s="69"/>
      <c r="MIB1392" s="69"/>
      <c r="MIC1392" s="69"/>
      <c r="MID1392" s="69"/>
      <c r="MIE1392" s="69"/>
      <c r="MIF1392" s="69"/>
      <c r="MIG1392" s="69"/>
      <c r="MIH1392" s="69"/>
      <c r="MII1392" s="69"/>
      <c r="MIJ1392" s="69"/>
      <c r="MIK1392" s="69"/>
      <c r="MIL1392" s="69"/>
      <c r="MIM1392" s="69"/>
      <c r="MIN1392" s="69"/>
      <c r="MIO1392" s="69"/>
      <c r="MIP1392" s="69"/>
      <c r="MIQ1392" s="69"/>
      <c r="MIR1392" s="69"/>
      <c r="MIS1392" s="69"/>
      <c r="MIT1392" s="69"/>
      <c r="MIU1392" s="69"/>
      <c r="MIV1392" s="69"/>
      <c r="MIW1392" s="69"/>
      <c r="MIX1392" s="69"/>
      <c r="MIY1392" s="69"/>
      <c r="MIZ1392" s="69"/>
      <c r="MJA1392" s="69"/>
      <c r="MJB1392" s="69"/>
      <c r="MJC1392" s="69"/>
      <c r="MJD1392" s="69"/>
      <c r="MJE1392" s="69"/>
      <c r="MJF1392" s="69"/>
      <c r="MJG1392" s="69"/>
      <c r="MJH1392" s="69"/>
      <c r="MJI1392" s="69"/>
      <c r="MJJ1392" s="69"/>
      <c r="MJK1392" s="69"/>
      <c r="MJL1392" s="69"/>
      <c r="MJM1392" s="69"/>
      <c r="MJN1392" s="69"/>
      <c r="MJO1392" s="69"/>
      <c r="MJP1392" s="69"/>
      <c r="MJQ1392" s="69"/>
      <c r="MJR1392" s="69"/>
      <c r="MJS1392" s="69"/>
      <c r="MJT1392" s="69"/>
      <c r="MJU1392" s="69"/>
      <c r="MJV1392" s="69"/>
      <c r="MJW1392" s="69"/>
      <c r="MJX1392" s="69"/>
      <c r="MJY1392" s="69"/>
      <c r="MJZ1392" s="69"/>
      <c r="MKA1392" s="69"/>
      <c r="MKB1392" s="69"/>
      <c r="MKC1392" s="69"/>
      <c r="MKD1392" s="69"/>
      <c r="MKE1392" s="69"/>
      <c r="MKF1392" s="69"/>
      <c r="MKG1392" s="69"/>
      <c r="MKH1392" s="69"/>
      <c r="MKI1392" s="69"/>
      <c r="MKJ1392" s="69"/>
      <c r="MKK1392" s="69"/>
      <c r="MKL1392" s="69"/>
      <c r="MKM1392" s="69"/>
      <c r="MKN1392" s="69"/>
      <c r="MKO1392" s="69"/>
      <c r="MKP1392" s="69"/>
      <c r="MKQ1392" s="69"/>
      <c r="MKR1392" s="69"/>
      <c r="MKS1392" s="69"/>
      <c r="MKT1392" s="69"/>
      <c r="MKU1392" s="69"/>
      <c r="MKV1392" s="69"/>
      <c r="MKW1392" s="69"/>
      <c r="MKX1392" s="69"/>
      <c r="MKY1392" s="69"/>
      <c r="MKZ1392" s="69"/>
      <c r="MLA1392" s="69"/>
      <c r="MLB1392" s="69"/>
      <c r="MLC1392" s="69"/>
      <c r="MLD1392" s="69"/>
      <c r="MLE1392" s="69"/>
      <c r="MLF1392" s="69"/>
      <c r="MLG1392" s="69"/>
      <c r="MLH1392" s="69"/>
      <c r="MLI1392" s="69"/>
      <c r="MLJ1392" s="69"/>
      <c r="MLK1392" s="69"/>
      <c r="MLL1392" s="69"/>
      <c r="MLM1392" s="69"/>
      <c r="MLN1392" s="69"/>
      <c r="MLO1392" s="69"/>
      <c r="MLP1392" s="69"/>
      <c r="MLQ1392" s="69"/>
      <c r="MLR1392" s="69"/>
      <c r="MLS1392" s="69"/>
      <c r="MLT1392" s="69"/>
      <c r="MLU1392" s="69"/>
      <c r="MLV1392" s="69"/>
      <c r="MLW1392" s="69"/>
      <c r="MLX1392" s="69"/>
      <c r="MLY1392" s="69"/>
      <c r="MLZ1392" s="69"/>
      <c r="MMA1392" s="69"/>
      <c r="MMB1392" s="69"/>
      <c r="MMC1392" s="69"/>
      <c r="MMD1392" s="69"/>
      <c r="MME1392" s="69"/>
      <c r="MMF1392" s="69"/>
      <c r="MMG1392" s="69"/>
      <c r="MMH1392" s="69"/>
      <c r="MMI1392" s="69"/>
      <c r="MMJ1392" s="69"/>
      <c r="MMK1392" s="69"/>
      <c r="MML1392" s="69"/>
      <c r="MMM1392" s="69"/>
      <c r="MMN1392" s="69"/>
      <c r="MMO1392" s="69"/>
      <c r="MMP1392" s="69"/>
      <c r="MMQ1392" s="69"/>
      <c r="MMR1392" s="69"/>
      <c r="MMS1392" s="69"/>
      <c r="MMT1392" s="69"/>
      <c r="MMU1392" s="69"/>
      <c r="MMV1392" s="69"/>
      <c r="MMW1392" s="69"/>
      <c r="MMX1392" s="69"/>
      <c r="MMY1392" s="69"/>
      <c r="MMZ1392" s="69"/>
      <c r="MNA1392" s="69"/>
      <c r="MNB1392" s="69"/>
      <c r="MNC1392" s="69"/>
      <c r="MND1392" s="69"/>
      <c r="MNE1392" s="69"/>
      <c r="MNF1392" s="69"/>
      <c r="MNG1392" s="69"/>
      <c r="MNH1392" s="69"/>
      <c r="MNI1392" s="69"/>
      <c r="MNJ1392" s="69"/>
      <c r="MNK1392" s="69"/>
      <c r="MNL1392" s="69"/>
      <c r="MNM1392" s="69"/>
      <c r="MNN1392" s="69"/>
      <c r="MNO1392" s="69"/>
      <c r="MNP1392" s="69"/>
      <c r="MNQ1392" s="69"/>
      <c r="MNR1392" s="69"/>
      <c r="MNS1392" s="69"/>
      <c r="MNT1392" s="69"/>
      <c r="MNU1392" s="69"/>
      <c r="MNV1392" s="69"/>
      <c r="MNW1392" s="69"/>
      <c r="MNX1392" s="69"/>
      <c r="MNY1392" s="69"/>
      <c r="MNZ1392" s="69"/>
      <c r="MOA1392" s="69"/>
      <c r="MOB1392" s="69"/>
      <c r="MOC1392" s="69"/>
      <c r="MOD1392" s="69"/>
      <c r="MOE1392" s="69"/>
      <c r="MOF1392" s="69"/>
      <c r="MOG1392" s="69"/>
      <c r="MOH1392" s="69"/>
      <c r="MOI1392" s="69"/>
      <c r="MOJ1392" s="69"/>
      <c r="MOK1392" s="69"/>
      <c r="MOL1392" s="69"/>
      <c r="MOM1392" s="69"/>
      <c r="MON1392" s="69"/>
      <c r="MOO1392" s="69"/>
      <c r="MOP1392" s="69"/>
      <c r="MOQ1392" s="69"/>
      <c r="MOR1392" s="69"/>
      <c r="MOS1392" s="69"/>
      <c r="MOT1392" s="69"/>
      <c r="MOU1392" s="69"/>
      <c r="MOV1392" s="69"/>
      <c r="MOW1392" s="69"/>
      <c r="MOX1392" s="69"/>
      <c r="MOY1392" s="69"/>
      <c r="MOZ1392" s="69"/>
      <c r="MPA1392" s="69"/>
      <c r="MPB1392" s="69"/>
      <c r="MPC1392" s="69"/>
      <c r="MPD1392" s="69"/>
      <c r="MPE1392" s="69"/>
      <c r="MPF1392" s="69"/>
      <c r="MPG1392" s="69"/>
      <c r="MPH1392" s="69"/>
      <c r="MPI1392" s="69"/>
      <c r="MPJ1392" s="69"/>
      <c r="MPK1392" s="69"/>
      <c r="MPL1392" s="69"/>
      <c r="MPM1392" s="69"/>
      <c r="MPN1392" s="69"/>
      <c r="MPO1392" s="69"/>
      <c r="MPP1392" s="69"/>
      <c r="MPQ1392" s="69"/>
      <c r="MPR1392" s="69"/>
      <c r="MPS1392" s="69"/>
      <c r="MPT1392" s="69"/>
      <c r="MPU1392" s="69"/>
      <c r="MPV1392" s="69"/>
      <c r="MPW1392" s="69"/>
      <c r="MPX1392" s="69"/>
      <c r="MPY1392" s="69"/>
      <c r="MPZ1392" s="69"/>
      <c r="MQA1392" s="69"/>
      <c r="MQB1392" s="69"/>
      <c r="MQC1392" s="69"/>
      <c r="MQD1392" s="69"/>
      <c r="MQE1392" s="69"/>
      <c r="MQF1392" s="69"/>
      <c r="MQG1392" s="69"/>
      <c r="MQH1392" s="69"/>
      <c r="MQI1392" s="69"/>
      <c r="MQJ1392" s="69"/>
      <c r="MQK1392" s="69"/>
      <c r="MQL1392" s="69"/>
      <c r="MQM1392" s="69"/>
      <c r="MQN1392" s="69"/>
      <c r="MQO1392" s="69"/>
      <c r="MQP1392" s="69"/>
      <c r="MQQ1392" s="69"/>
      <c r="MQR1392" s="69"/>
      <c r="MQS1392" s="69"/>
      <c r="MQT1392" s="69"/>
      <c r="MQU1392" s="69"/>
      <c r="MQV1392" s="69"/>
      <c r="MQW1392" s="69"/>
      <c r="MQX1392" s="69"/>
      <c r="MQY1392" s="69"/>
      <c r="MQZ1392" s="69"/>
      <c r="MRA1392" s="69"/>
      <c r="MRB1392" s="69"/>
      <c r="MRC1392" s="69"/>
      <c r="MRD1392" s="69"/>
      <c r="MRE1392" s="69"/>
      <c r="MRF1392" s="69"/>
      <c r="MRG1392" s="69"/>
      <c r="MRH1392" s="69"/>
      <c r="MRI1392" s="69"/>
      <c r="MRJ1392" s="69"/>
      <c r="MRK1392" s="69"/>
      <c r="MRL1392" s="69"/>
      <c r="MRM1392" s="69"/>
      <c r="MRN1392" s="69"/>
      <c r="MRO1392" s="69"/>
      <c r="MRP1392" s="69"/>
      <c r="MRQ1392" s="69"/>
      <c r="MRR1392" s="69"/>
      <c r="MRS1392" s="69"/>
      <c r="MRT1392" s="69"/>
      <c r="MRU1392" s="69"/>
      <c r="MRV1392" s="69"/>
      <c r="MRW1392" s="69"/>
      <c r="MRX1392" s="69"/>
      <c r="MRY1392" s="69"/>
      <c r="MRZ1392" s="69"/>
      <c r="MSA1392" s="69"/>
      <c r="MSB1392" s="69"/>
      <c r="MSC1392" s="69"/>
      <c r="MSD1392" s="69"/>
      <c r="MSE1392" s="69"/>
      <c r="MSF1392" s="69"/>
      <c r="MSG1392" s="69"/>
      <c r="MSH1392" s="69"/>
      <c r="MSI1392" s="69"/>
      <c r="MSJ1392" s="69"/>
      <c r="MSK1392" s="69"/>
      <c r="MSL1392" s="69"/>
      <c r="MSM1392" s="69"/>
      <c r="MSN1392" s="69"/>
      <c r="MSO1392" s="69"/>
      <c r="MSP1392" s="69"/>
      <c r="MSQ1392" s="69"/>
      <c r="MSR1392" s="69"/>
      <c r="MSS1392" s="69"/>
      <c r="MST1392" s="69"/>
      <c r="MSU1392" s="69"/>
      <c r="MSV1392" s="69"/>
      <c r="MSW1392" s="69"/>
      <c r="MSX1392" s="69"/>
      <c r="MSY1392" s="69"/>
      <c r="MSZ1392" s="69"/>
      <c r="MTA1392" s="69"/>
      <c r="MTB1392" s="69"/>
      <c r="MTC1392" s="69"/>
      <c r="MTD1392" s="69"/>
      <c r="MTE1392" s="69"/>
      <c r="MTF1392" s="69"/>
      <c r="MTG1392" s="69"/>
      <c r="MTH1392" s="69"/>
      <c r="MTI1392" s="69"/>
      <c r="MTJ1392" s="69"/>
      <c r="MTK1392" s="69"/>
      <c r="MTL1392" s="69"/>
      <c r="MTM1392" s="69"/>
      <c r="MTN1392" s="69"/>
      <c r="MTO1392" s="69"/>
      <c r="MTP1392" s="69"/>
      <c r="MTQ1392" s="69"/>
      <c r="MTR1392" s="69"/>
      <c r="MTS1392" s="69"/>
      <c r="MTT1392" s="69"/>
      <c r="MTU1392" s="69"/>
      <c r="MTV1392" s="69"/>
      <c r="MTW1392" s="69"/>
      <c r="MTX1392" s="69"/>
      <c r="MTY1392" s="69"/>
      <c r="MTZ1392" s="69"/>
      <c r="MUA1392" s="69"/>
      <c r="MUB1392" s="69"/>
      <c r="MUC1392" s="69"/>
      <c r="MUD1392" s="69"/>
      <c r="MUE1392" s="69"/>
      <c r="MUF1392" s="69"/>
      <c r="MUG1392" s="69"/>
      <c r="MUH1392" s="69"/>
      <c r="MUI1392" s="69"/>
      <c r="MUJ1392" s="69"/>
      <c r="MUK1392" s="69"/>
      <c r="MUL1392" s="69"/>
      <c r="MUM1392" s="69"/>
      <c r="MUN1392" s="69"/>
      <c r="MUO1392" s="69"/>
      <c r="MUP1392" s="69"/>
      <c r="MUQ1392" s="69"/>
      <c r="MUR1392" s="69"/>
      <c r="MUS1392" s="69"/>
      <c r="MUT1392" s="69"/>
      <c r="MUU1392" s="69"/>
      <c r="MUV1392" s="69"/>
      <c r="MUW1392" s="69"/>
      <c r="MUX1392" s="69"/>
      <c r="MUY1392" s="69"/>
      <c r="MUZ1392" s="69"/>
      <c r="MVA1392" s="69"/>
      <c r="MVB1392" s="69"/>
      <c r="MVC1392" s="69"/>
      <c r="MVD1392" s="69"/>
      <c r="MVE1392" s="69"/>
      <c r="MVF1392" s="69"/>
      <c r="MVG1392" s="69"/>
      <c r="MVH1392" s="69"/>
      <c r="MVI1392" s="69"/>
      <c r="MVJ1392" s="69"/>
      <c r="MVK1392" s="69"/>
      <c r="MVL1392" s="69"/>
      <c r="MVM1392" s="69"/>
      <c r="MVN1392" s="69"/>
      <c r="MVO1392" s="69"/>
      <c r="MVP1392" s="69"/>
      <c r="MVQ1392" s="69"/>
      <c r="MVR1392" s="69"/>
      <c r="MVS1392" s="69"/>
      <c r="MVT1392" s="69"/>
      <c r="MVU1392" s="69"/>
      <c r="MVV1392" s="69"/>
      <c r="MVW1392" s="69"/>
      <c r="MVX1392" s="69"/>
      <c r="MVY1392" s="69"/>
      <c r="MVZ1392" s="69"/>
      <c r="MWA1392" s="69"/>
      <c r="MWB1392" s="69"/>
      <c r="MWC1392" s="69"/>
      <c r="MWD1392" s="69"/>
      <c r="MWE1392" s="69"/>
      <c r="MWF1392" s="69"/>
      <c r="MWG1392" s="69"/>
      <c r="MWH1392" s="69"/>
      <c r="MWI1392" s="69"/>
      <c r="MWJ1392" s="69"/>
      <c r="MWK1392" s="69"/>
      <c r="MWL1392" s="69"/>
      <c r="MWM1392" s="69"/>
      <c r="MWN1392" s="69"/>
      <c r="MWO1392" s="69"/>
      <c r="MWP1392" s="69"/>
      <c r="MWQ1392" s="69"/>
      <c r="MWR1392" s="69"/>
      <c r="MWS1392" s="69"/>
      <c r="MWT1392" s="69"/>
      <c r="MWU1392" s="69"/>
      <c r="MWV1392" s="69"/>
      <c r="MWW1392" s="69"/>
      <c r="MWX1392" s="69"/>
      <c r="MWY1392" s="69"/>
      <c r="MWZ1392" s="69"/>
      <c r="MXA1392" s="69"/>
      <c r="MXB1392" s="69"/>
      <c r="MXC1392" s="69"/>
      <c r="MXD1392" s="69"/>
      <c r="MXE1392" s="69"/>
      <c r="MXF1392" s="69"/>
      <c r="MXG1392" s="69"/>
      <c r="MXH1392" s="69"/>
      <c r="MXI1392" s="69"/>
      <c r="MXJ1392" s="69"/>
      <c r="MXK1392" s="69"/>
      <c r="MXL1392" s="69"/>
      <c r="MXM1392" s="69"/>
      <c r="MXN1392" s="69"/>
      <c r="MXO1392" s="69"/>
      <c r="MXP1392" s="69"/>
      <c r="MXQ1392" s="69"/>
      <c r="MXR1392" s="69"/>
      <c r="MXS1392" s="69"/>
      <c r="MXT1392" s="69"/>
      <c r="MXU1392" s="69"/>
      <c r="MXV1392" s="69"/>
      <c r="MXW1392" s="69"/>
      <c r="MXX1392" s="69"/>
      <c r="MXY1392" s="69"/>
      <c r="MXZ1392" s="69"/>
      <c r="MYA1392" s="69"/>
      <c r="MYB1392" s="69"/>
      <c r="MYC1392" s="69"/>
      <c r="MYD1392" s="69"/>
      <c r="MYE1392" s="69"/>
      <c r="MYF1392" s="69"/>
      <c r="MYG1392" s="69"/>
      <c r="MYH1392" s="69"/>
      <c r="MYI1392" s="69"/>
      <c r="MYJ1392" s="69"/>
      <c r="MYK1392" s="69"/>
      <c r="MYL1392" s="69"/>
      <c r="MYM1392" s="69"/>
      <c r="MYN1392" s="69"/>
      <c r="MYO1392" s="69"/>
      <c r="MYP1392" s="69"/>
      <c r="MYQ1392" s="69"/>
      <c r="MYR1392" s="69"/>
      <c r="MYS1392" s="69"/>
      <c r="MYT1392" s="69"/>
      <c r="MYU1392" s="69"/>
      <c r="MYV1392" s="69"/>
      <c r="MYW1392" s="69"/>
      <c r="MYX1392" s="69"/>
      <c r="MYY1392" s="69"/>
      <c r="MYZ1392" s="69"/>
      <c r="MZA1392" s="69"/>
      <c r="MZB1392" s="69"/>
      <c r="MZC1392" s="69"/>
      <c r="MZD1392" s="69"/>
      <c r="MZE1392" s="69"/>
      <c r="MZF1392" s="69"/>
      <c r="MZG1392" s="69"/>
      <c r="MZH1392" s="69"/>
      <c r="MZI1392" s="69"/>
      <c r="MZJ1392" s="69"/>
      <c r="MZK1392" s="69"/>
      <c r="MZL1392" s="69"/>
      <c r="MZM1392" s="69"/>
      <c r="MZN1392" s="69"/>
      <c r="MZO1392" s="69"/>
      <c r="MZP1392" s="69"/>
      <c r="MZQ1392" s="69"/>
      <c r="MZR1392" s="69"/>
      <c r="MZS1392" s="69"/>
      <c r="MZT1392" s="69"/>
      <c r="MZU1392" s="69"/>
      <c r="MZV1392" s="69"/>
      <c r="MZW1392" s="69"/>
      <c r="MZX1392" s="69"/>
      <c r="MZY1392" s="69"/>
      <c r="MZZ1392" s="69"/>
      <c r="NAA1392" s="69"/>
      <c r="NAB1392" s="69"/>
      <c r="NAC1392" s="69"/>
      <c r="NAD1392" s="69"/>
      <c r="NAE1392" s="69"/>
      <c r="NAF1392" s="69"/>
      <c r="NAG1392" s="69"/>
      <c r="NAH1392" s="69"/>
      <c r="NAI1392" s="69"/>
      <c r="NAJ1392" s="69"/>
      <c r="NAK1392" s="69"/>
      <c r="NAL1392" s="69"/>
      <c r="NAM1392" s="69"/>
      <c r="NAN1392" s="69"/>
      <c r="NAO1392" s="69"/>
      <c r="NAP1392" s="69"/>
      <c r="NAQ1392" s="69"/>
      <c r="NAR1392" s="69"/>
      <c r="NAS1392" s="69"/>
      <c r="NAT1392" s="69"/>
      <c r="NAU1392" s="69"/>
      <c r="NAV1392" s="69"/>
      <c r="NAW1392" s="69"/>
      <c r="NAX1392" s="69"/>
      <c r="NAY1392" s="69"/>
      <c r="NAZ1392" s="69"/>
      <c r="NBA1392" s="69"/>
      <c r="NBB1392" s="69"/>
      <c r="NBC1392" s="69"/>
      <c r="NBD1392" s="69"/>
      <c r="NBE1392" s="69"/>
      <c r="NBF1392" s="69"/>
      <c r="NBG1392" s="69"/>
      <c r="NBH1392" s="69"/>
      <c r="NBI1392" s="69"/>
      <c r="NBJ1392" s="69"/>
      <c r="NBK1392" s="69"/>
      <c r="NBL1392" s="69"/>
      <c r="NBM1392" s="69"/>
      <c r="NBN1392" s="69"/>
      <c r="NBO1392" s="69"/>
      <c r="NBP1392" s="69"/>
      <c r="NBQ1392" s="69"/>
      <c r="NBR1392" s="69"/>
      <c r="NBS1392" s="69"/>
      <c r="NBT1392" s="69"/>
      <c r="NBU1392" s="69"/>
      <c r="NBV1392" s="69"/>
      <c r="NBW1392" s="69"/>
      <c r="NBX1392" s="69"/>
      <c r="NBY1392" s="69"/>
      <c r="NBZ1392" s="69"/>
      <c r="NCA1392" s="69"/>
      <c r="NCB1392" s="69"/>
      <c r="NCC1392" s="69"/>
      <c r="NCD1392" s="69"/>
      <c r="NCE1392" s="69"/>
      <c r="NCF1392" s="69"/>
      <c r="NCG1392" s="69"/>
      <c r="NCH1392" s="69"/>
      <c r="NCI1392" s="69"/>
      <c r="NCJ1392" s="69"/>
      <c r="NCK1392" s="69"/>
      <c r="NCL1392" s="69"/>
      <c r="NCM1392" s="69"/>
      <c r="NCN1392" s="69"/>
      <c r="NCO1392" s="69"/>
      <c r="NCP1392" s="69"/>
      <c r="NCQ1392" s="69"/>
      <c r="NCR1392" s="69"/>
      <c r="NCS1392" s="69"/>
      <c r="NCT1392" s="69"/>
      <c r="NCU1392" s="69"/>
      <c r="NCV1392" s="69"/>
      <c r="NCW1392" s="69"/>
      <c r="NCX1392" s="69"/>
      <c r="NCY1392" s="69"/>
      <c r="NCZ1392" s="69"/>
      <c r="NDA1392" s="69"/>
      <c r="NDB1392" s="69"/>
      <c r="NDC1392" s="69"/>
      <c r="NDD1392" s="69"/>
      <c r="NDE1392" s="69"/>
      <c r="NDF1392" s="69"/>
      <c r="NDG1392" s="69"/>
      <c r="NDH1392" s="69"/>
      <c r="NDI1392" s="69"/>
      <c r="NDJ1392" s="69"/>
      <c r="NDK1392" s="69"/>
      <c r="NDL1392" s="69"/>
      <c r="NDM1392" s="69"/>
      <c r="NDN1392" s="69"/>
      <c r="NDO1392" s="69"/>
      <c r="NDP1392" s="69"/>
      <c r="NDQ1392" s="69"/>
      <c r="NDR1392" s="69"/>
      <c r="NDS1392" s="69"/>
      <c r="NDT1392" s="69"/>
      <c r="NDU1392" s="69"/>
      <c r="NDV1392" s="69"/>
      <c r="NDW1392" s="69"/>
      <c r="NDX1392" s="69"/>
      <c r="NDY1392" s="69"/>
      <c r="NDZ1392" s="69"/>
      <c r="NEA1392" s="69"/>
      <c r="NEB1392" s="69"/>
      <c r="NEC1392" s="69"/>
      <c r="NED1392" s="69"/>
      <c r="NEE1392" s="69"/>
      <c r="NEF1392" s="69"/>
      <c r="NEG1392" s="69"/>
      <c r="NEH1392" s="69"/>
      <c r="NEI1392" s="69"/>
      <c r="NEJ1392" s="69"/>
      <c r="NEK1392" s="69"/>
      <c r="NEL1392" s="69"/>
      <c r="NEM1392" s="69"/>
      <c r="NEN1392" s="69"/>
      <c r="NEO1392" s="69"/>
      <c r="NEP1392" s="69"/>
      <c r="NEQ1392" s="69"/>
      <c r="NER1392" s="69"/>
      <c r="NES1392" s="69"/>
      <c r="NET1392" s="69"/>
      <c r="NEU1392" s="69"/>
      <c r="NEV1392" s="69"/>
      <c r="NEW1392" s="69"/>
      <c r="NEX1392" s="69"/>
      <c r="NEY1392" s="69"/>
      <c r="NEZ1392" s="69"/>
      <c r="NFA1392" s="69"/>
      <c r="NFB1392" s="69"/>
      <c r="NFC1392" s="69"/>
      <c r="NFD1392" s="69"/>
      <c r="NFE1392" s="69"/>
      <c r="NFF1392" s="69"/>
      <c r="NFG1392" s="69"/>
      <c r="NFH1392" s="69"/>
      <c r="NFI1392" s="69"/>
      <c r="NFJ1392" s="69"/>
      <c r="NFK1392" s="69"/>
      <c r="NFL1392" s="69"/>
      <c r="NFM1392" s="69"/>
      <c r="NFN1392" s="69"/>
      <c r="NFO1392" s="69"/>
      <c r="NFP1392" s="69"/>
      <c r="NFQ1392" s="69"/>
      <c r="NFR1392" s="69"/>
      <c r="NFS1392" s="69"/>
      <c r="NFT1392" s="69"/>
      <c r="NFU1392" s="69"/>
      <c r="NFV1392" s="69"/>
      <c r="NFW1392" s="69"/>
      <c r="NFX1392" s="69"/>
      <c r="NFY1392" s="69"/>
      <c r="NFZ1392" s="69"/>
      <c r="NGA1392" s="69"/>
      <c r="NGB1392" s="69"/>
      <c r="NGC1392" s="69"/>
      <c r="NGD1392" s="69"/>
      <c r="NGE1392" s="69"/>
      <c r="NGF1392" s="69"/>
      <c r="NGG1392" s="69"/>
      <c r="NGH1392" s="69"/>
      <c r="NGI1392" s="69"/>
      <c r="NGJ1392" s="69"/>
      <c r="NGK1392" s="69"/>
      <c r="NGL1392" s="69"/>
      <c r="NGM1392" s="69"/>
      <c r="NGN1392" s="69"/>
      <c r="NGO1392" s="69"/>
      <c r="NGP1392" s="69"/>
      <c r="NGQ1392" s="69"/>
      <c r="NGR1392" s="69"/>
      <c r="NGS1392" s="69"/>
      <c r="NGT1392" s="69"/>
      <c r="NGU1392" s="69"/>
      <c r="NGV1392" s="69"/>
      <c r="NGW1392" s="69"/>
      <c r="NGX1392" s="69"/>
      <c r="NGY1392" s="69"/>
      <c r="NGZ1392" s="69"/>
      <c r="NHA1392" s="69"/>
      <c r="NHB1392" s="69"/>
      <c r="NHC1392" s="69"/>
      <c r="NHD1392" s="69"/>
      <c r="NHE1392" s="69"/>
      <c r="NHF1392" s="69"/>
      <c r="NHG1392" s="69"/>
      <c r="NHH1392" s="69"/>
      <c r="NHI1392" s="69"/>
      <c r="NHJ1392" s="69"/>
      <c r="NHK1392" s="69"/>
      <c r="NHL1392" s="69"/>
      <c r="NHM1392" s="69"/>
      <c r="NHN1392" s="69"/>
      <c r="NHO1392" s="69"/>
      <c r="NHP1392" s="69"/>
      <c r="NHQ1392" s="69"/>
      <c r="NHR1392" s="69"/>
      <c r="NHS1392" s="69"/>
      <c r="NHT1392" s="69"/>
      <c r="NHU1392" s="69"/>
      <c r="NHV1392" s="69"/>
      <c r="NHW1392" s="69"/>
      <c r="NHX1392" s="69"/>
      <c r="NHY1392" s="69"/>
      <c r="NHZ1392" s="69"/>
      <c r="NIA1392" s="69"/>
      <c r="NIB1392" s="69"/>
      <c r="NIC1392" s="69"/>
      <c r="NID1392" s="69"/>
      <c r="NIE1392" s="69"/>
      <c r="NIF1392" s="69"/>
      <c r="NIG1392" s="69"/>
      <c r="NIH1392" s="69"/>
      <c r="NII1392" s="69"/>
      <c r="NIJ1392" s="69"/>
      <c r="NIK1392" s="69"/>
      <c r="NIL1392" s="69"/>
      <c r="NIM1392" s="69"/>
      <c r="NIN1392" s="69"/>
      <c r="NIO1392" s="69"/>
      <c r="NIP1392" s="69"/>
      <c r="NIQ1392" s="69"/>
      <c r="NIR1392" s="69"/>
      <c r="NIS1392" s="69"/>
      <c r="NIT1392" s="69"/>
      <c r="NIU1392" s="69"/>
      <c r="NIV1392" s="69"/>
      <c r="NIW1392" s="69"/>
      <c r="NIX1392" s="69"/>
      <c r="NIY1392" s="69"/>
      <c r="NIZ1392" s="69"/>
      <c r="NJA1392" s="69"/>
      <c r="NJB1392" s="69"/>
      <c r="NJC1392" s="69"/>
      <c r="NJD1392" s="69"/>
      <c r="NJE1392" s="69"/>
      <c r="NJF1392" s="69"/>
      <c r="NJG1392" s="69"/>
      <c r="NJH1392" s="69"/>
      <c r="NJI1392" s="69"/>
      <c r="NJJ1392" s="69"/>
      <c r="NJK1392" s="69"/>
      <c r="NJL1392" s="69"/>
      <c r="NJM1392" s="69"/>
      <c r="NJN1392" s="69"/>
      <c r="NJO1392" s="69"/>
      <c r="NJP1392" s="69"/>
      <c r="NJQ1392" s="69"/>
      <c r="NJR1392" s="69"/>
      <c r="NJS1392" s="69"/>
      <c r="NJT1392" s="69"/>
      <c r="NJU1392" s="69"/>
      <c r="NJV1392" s="69"/>
      <c r="NJW1392" s="69"/>
      <c r="NJX1392" s="69"/>
      <c r="NJY1392" s="69"/>
      <c r="NJZ1392" s="69"/>
      <c r="NKA1392" s="69"/>
      <c r="NKB1392" s="69"/>
      <c r="NKC1392" s="69"/>
      <c r="NKD1392" s="69"/>
      <c r="NKE1392" s="69"/>
      <c r="NKF1392" s="69"/>
      <c r="NKG1392" s="69"/>
      <c r="NKH1392" s="69"/>
      <c r="NKI1392" s="69"/>
      <c r="NKJ1392" s="69"/>
      <c r="NKK1392" s="69"/>
      <c r="NKL1392" s="69"/>
      <c r="NKM1392" s="69"/>
      <c r="NKN1392" s="69"/>
      <c r="NKO1392" s="69"/>
      <c r="NKP1392" s="69"/>
      <c r="NKQ1392" s="69"/>
      <c r="NKR1392" s="69"/>
      <c r="NKS1392" s="69"/>
      <c r="NKT1392" s="69"/>
      <c r="NKU1392" s="69"/>
      <c r="NKV1392" s="69"/>
      <c r="NKW1392" s="69"/>
      <c r="NKX1392" s="69"/>
      <c r="NKY1392" s="69"/>
      <c r="NKZ1392" s="69"/>
      <c r="NLA1392" s="69"/>
      <c r="NLB1392" s="69"/>
      <c r="NLC1392" s="69"/>
      <c r="NLD1392" s="69"/>
      <c r="NLE1392" s="69"/>
      <c r="NLF1392" s="69"/>
      <c r="NLG1392" s="69"/>
      <c r="NLH1392" s="69"/>
      <c r="NLI1392" s="69"/>
      <c r="NLJ1392" s="69"/>
      <c r="NLK1392" s="69"/>
      <c r="NLL1392" s="69"/>
      <c r="NLM1392" s="69"/>
      <c r="NLN1392" s="69"/>
      <c r="NLO1392" s="69"/>
      <c r="NLP1392" s="69"/>
      <c r="NLQ1392" s="69"/>
      <c r="NLR1392" s="69"/>
      <c r="NLS1392" s="69"/>
      <c r="NLT1392" s="69"/>
      <c r="NLU1392" s="69"/>
      <c r="NLV1392" s="69"/>
      <c r="NLW1392" s="69"/>
      <c r="NLX1392" s="69"/>
      <c r="NLY1392" s="69"/>
      <c r="NLZ1392" s="69"/>
      <c r="NMA1392" s="69"/>
      <c r="NMB1392" s="69"/>
      <c r="NMC1392" s="69"/>
      <c r="NMD1392" s="69"/>
      <c r="NME1392" s="69"/>
      <c r="NMF1392" s="69"/>
      <c r="NMG1392" s="69"/>
      <c r="NMH1392" s="69"/>
      <c r="NMI1392" s="69"/>
      <c r="NMJ1392" s="69"/>
      <c r="NMK1392" s="69"/>
      <c r="NML1392" s="69"/>
      <c r="NMM1392" s="69"/>
      <c r="NMN1392" s="69"/>
      <c r="NMO1392" s="69"/>
      <c r="NMP1392" s="69"/>
      <c r="NMQ1392" s="69"/>
      <c r="NMR1392" s="69"/>
      <c r="NMS1392" s="69"/>
      <c r="NMT1392" s="69"/>
      <c r="NMU1392" s="69"/>
      <c r="NMV1392" s="69"/>
      <c r="NMW1392" s="69"/>
      <c r="NMX1392" s="69"/>
      <c r="NMY1392" s="69"/>
      <c r="NMZ1392" s="69"/>
      <c r="NNA1392" s="69"/>
      <c r="NNB1392" s="69"/>
      <c r="NNC1392" s="69"/>
      <c r="NND1392" s="69"/>
      <c r="NNE1392" s="69"/>
      <c r="NNF1392" s="69"/>
      <c r="NNG1392" s="69"/>
      <c r="NNH1392" s="69"/>
      <c r="NNI1392" s="69"/>
      <c r="NNJ1392" s="69"/>
      <c r="NNK1392" s="69"/>
      <c r="NNL1392" s="69"/>
      <c r="NNM1392" s="69"/>
      <c r="NNN1392" s="69"/>
      <c r="NNO1392" s="69"/>
      <c r="NNP1392" s="69"/>
      <c r="NNQ1392" s="69"/>
      <c r="NNR1392" s="69"/>
      <c r="NNS1392" s="69"/>
      <c r="NNT1392" s="69"/>
      <c r="NNU1392" s="69"/>
      <c r="NNV1392" s="69"/>
      <c r="NNW1392" s="69"/>
      <c r="NNX1392" s="69"/>
      <c r="NNY1392" s="69"/>
      <c r="NNZ1392" s="69"/>
      <c r="NOA1392" s="69"/>
      <c r="NOB1392" s="69"/>
      <c r="NOC1392" s="69"/>
      <c r="NOD1392" s="69"/>
      <c r="NOE1392" s="69"/>
      <c r="NOF1392" s="69"/>
      <c r="NOG1392" s="69"/>
      <c r="NOH1392" s="69"/>
      <c r="NOI1392" s="69"/>
      <c r="NOJ1392" s="69"/>
      <c r="NOK1392" s="69"/>
      <c r="NOL1392" s="69"/>
      <c r="NOM1392" s="69"/>
      <c r="NON1392" s="69"/>
      <c r="NOO1392" s="69"/>
      <c r="NOP1392" s="69"/>
      <c r="NOQ1392" s="69"/>
      <c r="NOR1392" s="69"/>
      <c r="NOS1392" s="69"/>
      <c r="NOT1392" s="69"/>
      <c r="NOU1392" s="69"/>
      <c r="NOV1392" s="69"/>
      <c r="NOW1392" s="69"/>
      <c r="NOX1392" s="69"/>
      <c r="NOY1392" s="69"/>
      <c r="NOZ1392" s="69"/>
      <c r="NPA1392" s="69"/>
      <c r="NPB1392" s="69"/>
      <c r="NPC1392" s="69"/>
      <c r="NPD1392" s="69"/>
      <c r="NPE1392" s="69"/>
      <c r="NPF1392" s="69"/>
      <c r="NPG1392" s="69"/>
      <c r="NPH1392" s="69"/>
      <c r="NPI1392" s="69"/>
      <c r="NPJ1392" s="69"/>
      <c r="NPK1392" s="69"/>
      <c r="NPL1392" s="69"/>
      <c r="NPM1392" s="69"/>
      <c r="NPN1392" s="69"/>
      <c r="NPO1392" s="69"/>
      <c r="NPP1392" s="69"/>
      <c r="NPQ1392" s="69"/>
      <c r="NPR1392" s="69"/>
      <c r="NPS1392" s="69"/>
      <c r="NPT1392" s="69"/>
      <c r="NPU1392" s="69"/>
      <c r="NPV1392" s="69"/>
      <c r="NPW1392" s="69"/>
      <c r="NPX1392" s="69"/>
      <c r="NPY1392" s="69"/>
      <c r="NPZ1392" s="69"/>
      <c r="NQA1392" s="69"/>
      <c r="NQB1392" s="69"/>
      <c r="NQC1392" s="69"/>
      <c r="NQD1392" s="69"/>
      <c r="NQE1392" s="69"/>
      <c r="NQF1392" s="69"/>
      <c r="NQG1392" s="69"/>
      <c r="NQH1392" s="69"/>
      <c r="NQI1392" s="69"/>
      <c r="NQJ1392" s="69"/>
      <c r="NQK1392" s="69"/>
      <c r="NQL1392" s="69"/>
      <c r="NQM1392" s="69"/>
      <c r="NQN1392" s="69"/>
      <c r="NQO1392" s="69"/>
      <c r="NQP1392" s="69"/>
      <c r="NQQ1392" s="69"/>
      <c r="NQR1392" s="69"/>
      <c r="NQS1392" s="69"/>
      <c r="NQT1392" s="69"/>
      <c r="NQU1392" s="69"/>
      <c r="NQV1392" s="69"/>
      <c r="NQW1392" s="69"/>
      <c r="NQX1392" s="69"/>
      <c r="NQY1392" s="69"/>
      <c r="NQZ1392" s="69"/>
      <c r="NRA1392" s="69"/>
      <c r="NRB1392" s="69"/>
      <c r="NRC1392" s="69"/>
      <c r="NRD1392" s="69"/>
      <c r="NRE1392" s="69"/>
      <c r="NRF1392" s="69"/>
      <c r="NRG1392" s="69"/>
      <c r="NRH1392" s="69"/>
      <c r="NRI1392" s="69"/>
      <c r="NRJ1392" s="69"/>
      <c r="NRK1392" s="69"/>
      <c r="NRL1392" s="69"/>
      <c r="NRM1392" s="69"/>
      <c r="NRN1392" s="69"/>
      <c r="NRO1392" s="69"/>
      <c r="NRP1392" s="69"/>
      <c r="NRQ1392" s="69"/>
      <c r="NRR1392" s="69"/>
      <c r="NRS1392" s="69"/>
      <c r="NRT1392" s="69"/>
      <c r="NRU1392" s="69"/>
      <c r="NRV1392" s="69"/>
      <c r="NRW1392" s="69"/>
      <c r="NRX1392" s="69"/>
      <c r="NRY1392" s="69"/>
      <c r="NRZ1392" s="69"/>
      <c r="NSA1392" s="69"/>
      <c r="NSB1392" s="69"/>
      <c r="NSC1392" s="69"/>
      <c r="NSD1392" s="69"/>
      <c r="NSE1392" s="69"/>
      <c r="NSF1392" s="69"/>
      <c r="NSG1392" s="69"/>
      <c r="NSH1392" s="69"/>
      <c r="NSI1392" s="69"/>
      <c r="NSJ1392" s="69"/>
      <c r="NSK1392" s="69"/>
      <c r="NSL1392" s="69"/>
      <c r="NSM1392" s="69"/>
      <c r="NSN1392" s="69"/>
      <c r="NSO1392" s="69"/>
      <c r="NSP1392" s="69"/>
      <c r="NSQ1392" s="69"/>
      <c r="NSR1392" s="69"/>
      <c r="NSS1392" s="69"/>
      <c r="NST1392" s="69"/>
      <c r="NSU1392" s="69"/>
      <c r="NSV1392" s="69"/>
      <c r="NSW1392" s="69"/>
      <c r="NSX1392" s="69"/>
      <c r="NSY1392" s="69"/>
      <c r="NSZ1392" s="69"/>
      <c r="NTA1392" s="69"/>
      <c r="NTB1392" s="69"/>
      <c r="NTC1392" s="69"/>
      <c r="NTD1392" s="69"/>
      <c r="NTE1392" s="69"/>
      <c r="NTF1392" s="69"/>
      <c r="NTG1392" s="69"/>
      <c r="NTH1392" s="69"/>
      <c r="NTI1392" s="69"/>
      <c r="NTJ1392" s="69"/>
      <c r="NTK1392" s="69"/>
      <c r="NTL1392" s="69"/>
      <c r="NTM1392" s="69"/>
      <c r="NTN1392" s="69"/>
      <c r="NTO1392" s="69"/>
      <c r="NTP1392" s="69"/>
      <c r="NTQ1392" s="69"/>
      <c r="NTR1392" s="69"/>
      <c r="NTS1392" s="69"/>
      <c r="NTT1392" s="69"/>
      <c r="NTU1392" s="69"/>
      <c r="NTV1392" s="69"/>
      <c r="NTW1392" s="69"/>
      <c r="NTX1392" s="69"/>
      <c r="NTY1392" s="69"/>
      <c r="NTZ1392" s="69"/>
      <c r="NUA1392" s="69"/>
      <c r="NUB1392" s="69"/>
      <c r="NUC1392" s="69"/>
      <c r="NUD1392" s="69"/>
      <c r="NUE1392" s="69"/>
      <c r="NUF1392" s="69"/>
      <c r="NUG1392" s="69"/>
      <c r="NUH1392" s="69"/>
      <c r="NUI1392" s="69"/>
      <c r="NUJ1392" s="69"/>
      <c r="NUK1392" s="69"/>
      <c r="NUL1392" s="69"/>
      <c r="NUM1392" s="69"/>
      <c r="NUN1392" s="69"/>
      <c r="NUO1392" s="69"/>
      <c r="NUP1392" s="69"/>
      <c r="NUQ1392" s="69"/>
      <c r="NUR1392" s="69"/>
      <c r="NUS1392" s="69"/>
      <c r="NUT1392" s="69"/>
      <c r="NUU1392" s="69"/>
      <c r="NUV1392" s="69"/>
      <c r="NUW1392" s="69"/>
      <c r="NUX1392" s="69"/>
      <c r="NUY1392" s="69"/>
      <c r="NUZ1392" s="69"/>
      <c r="NVA1392" s="69"/>
      <c r="NVB1392" s="69"/>
      <c r="NVC1392" s="69"/>
      <c r="NVD1392" s="69"/>
      <c r="NVE1392" s="69"/>
      <c r="NVF1392" s="69"/>
      <c r="NVG1392" s="69"/>
      <c r="NVH1392" s="69"/>
      <c r="NVI1392" s="69"/>
      <c r="NVJ1392" s="69"/>
      <c r="NVK1392" s="69"/>
      <c r="NVL1392" s="69"/>
      <c r="NVM1392" s="69"/>
      <c r="NVN1392" s="69"/>
      <c r="NVO1392" s="69"/>
      <c r="NVP1392" s="69"/>
      <c r="NVQ1392" s="69"/>
      <c r="NVR1392" s="69"/>
      <c r="NVS1392" s="69"/>
      <c r="NVT1392" s="69"/>
      <c r="NVU1392" s="69"/>
      <c r="NVV1392" s="69"/>
      <c r="NVW1392" s="69"/>
      <c r="NVX1392" s="69"/>
      <c r="NVY1392" s="69"/>
      <c r="NVZ1392" s="69"/>
      <c r="NWA1392" s="69"/>
      <c r="NWB1392" s="69"/>
      <c r="NWC1392" s="69"/>
      <c r="NWD1392" s="69"/>
      <c r="NWE1392" s="69"/>
      <c r="NWF1392" s="69"/>
      <c r="NWG1392" s="69"/>
      <c r="NWH1392" s="69"/>
      <c r="NWI1392" s="69"/>
      <c r="NWJ1392" s="69"/>
      <c r="NWK1392" s="69"/>
      <c r="NWL1392" s="69"/>
      <c r="NWM1392" s="69"/>
      <c r="NWN1392" s="69"/>
      <c r="NWO1392" s="69"/>
      <c r="NWP1392" s="69"/>
      <c r="NWQ1392" s="69"/>
      <c r="NWR1392" s="69"/>
      <c r="NWS1392" s="69"/>
      <c r="NWT1392" s="69"/>
      <c r="NWU1392" s="69"/>
      <c r="NWV1392" s="69"/>
      <c r="NWW1392" s="69"/>
      <c r="NWX1392" s="69"/>
      <c r="NWY1392" s="69"/>
      <c r="NWZ1392" s="69"/>
      <c r="NXA1392" s="69"/>
      <c r="NXB1392" s="69"/>
      <c r="NXC1392" s="69"/>
      <c r="NXD1392" s="69"/>
      <c r="NXE1392" s="69"/>
      <c r="NXF1392" s="69"/>
      <c r="NXG1392" s="69"/>
      <c r="NXH1392" s="69"/>
      <c r="NXI1392" s="69"/>
      <c r="NXJ1392" s="69"/>
      <c r="NXK1392" s="69"/>
      <c r="NXL1392" s="69"/>
      <c r="NXM1392" s="69"/>
      <c r="NXN1392" s="69"/>
      <c r="NXO1392" s="69"/>
      <c r="NXP1392" s="69"/>
      <c r="NXQ1392" s="69"/>
      <c r="NXR1392" s="69"/>
      <c r="NXS1392" s="69"/>
      <c r="NXT1392" s="69"/>
      <c r="NXU1392" s="69"/>
      <c r="NXV1392" s="69"/>
      <c r="NXW1392" s="69"/>
      <c r="NXX1392" s="69"/>
      <c r="NXY1392" s="69"/>
      <c r="NXZ1392" s="69"/>
      <c r="NYA1392" s="69"/>
      <c r="NYB1392" s="69"/>
      <c r="NYC1392" s="69"/>
      <c r="NYD1392" s="69"/>
      <c r="NYE1392" s="69"/>
      <c r="NYF1392" s="69"/>
      <c r="NYG1392" s="69"/>
      <c r="NYH1392" s="69"/>
      <c r="NYI1392" s="69"/>
      <c r="NYJ1392" s="69"/>
      <c r="NYK1392" s="69"/>
      <c r="NYL1392" s="69"/>
      <c r="NYM1392" s="69"/>
      <c r="NYN1392" s="69"/>
      <c r="NYO1392" s="69"/>
      <c r="NYP1392" s="69"/>
      <c r="NYQ1392" s="69"/>
      <c r="NYR1392" s="69"/>
      <c r="NYS1392" s="69"/>
      <c r="NYT1392" s="69"/>
      <c r="NYU1392" s="69"/>
      <c r="NYV1392" s="69"/>
      <c r="NYW1392" s="69"/>
      <c r="NYX1392" s="69"/>
      <c r="NYY1392" s="69"/>
      <c r="NYZ1392" s="69"/>
      <c r="NZA1392" s="69"/>
      <c r="NZB1392" s="69"/>
      <c r="NZC1392" s="69"/>
      <c r="NZD1392" s="69"/>
      <c r="NZE1392" s="69"/>
      <c r="NZF1392" s="69"/>
      <c r="NZG1392" s="69"/>
      <c r="NZH1392" s="69"/>
      <c r="NZI1392" s="69"/>
      <c r="NZJ1392" s="69"/>
      <c r="NZK1392" s="69"/>
      <c r="NZL1392" s="69"/>
      <c r="NZM1392" s="69"/>
      <c r="NZN1392" s="69"/>
      <c r="NZO1392" s="69"/>
      <c r="NZP1392" s="69"/>
      <c r="NZQ1392" s="69"/>
      <c r="NZR1392" s="69"/>
      <c r="NZS1392" s="69"/>
      <c r="NZT1392" s="69"/>
      <c r="NZU1392" s="69"/>
      <c r="NZV1392" s="69"/>
      <c r="NZW1392" s="69"/>
      <c r="NZX1392" s="69"/>
      <c r="NZY1392" s="69"/>
      <c r="NZZ1392" s="69"/>
      <c r="OAA1392" s="69"/>
      <c r="OAB1392" s="69"/>
      <c r="OAC1392" s="69"/>
      <c r="OAD1392" s="69"/>
      <c r="OAE1392" s="69"/>
      <c r="OAF1392" s="69"/>
      <c r="OAG1392" s="69"/>
      <c r="OAH1392" s="69"/>
      <c r="OAI1392" s="69"/>
      <c r="OAJ1392" s="69"/>
      <c r="OAK1392" s="69"/>
      <c r="OAL1392" s="69"/>
      <c r="OAM1392" s="69"/>
      <c r="OAN1392" s="69"/>
      <c r="OAO1392" s="69"/>
      <c r="OAP1392" s="69"/>
      <c r="OAQ1392" s="69"/>
      <c r="OAR1392" s="69"/>
      <c r="OAS1392" s="69"/>
      <c r="OAT1392" s="69"/>
      <c r="OAU1392" s="69"/>
      <c r="OAV1392" s="69"/>
      <c r="OAW1392" s="69"/>
      <c r="OAX1392" s="69"/>
      <c r="OAY1392" s="69"/>
      <c r="OAZ1392" s="69"/>
      <c r="OBA1392" s="69"/>
      <c r="OBB1392" s="69"/>
      <c r="OBC1392" s="69"/>
      <c r="OBD1392" s="69"/>
      <c r="OBE1392" s="69"/>
      <c r="OBF1392" s="69"/>
      <c r="OBG1392" s="69"/>
      <c r="OBH1392" s="69"/>
      <c r="OBI1392" s="69"/>
      <c r="OBJ1392" s="69"/>
      <c r="OBK1392" s="69"/>
      <c r="OBL1392" s="69"/>
      <c r="OBM1392" s="69"/>
      <c r="OBN1392" s="69"/>
      <c r="OBO1392" s="69"/>
      <c r="OBP1392" s="69"/>
      <c r="OBQ1392" s="69"/>
      <c r="OBR1392" s="69"/>
      <c r="OBS1392" s="69"/>
      <c r="OBT1392" s="69"/>
      <c r="OBU1392" s="69"/>
      <c r="OBV1392" s="69"/>
      <c r="OBW1392" s="69"/>
      <c r="OBX1392" s="69"/>
      <c r="OBY1392" s="69"/>
      <c r="OBZ1392" s="69"/>
      <c r="OCA1392" s="69"/>
      <c r="OCB1392" s="69"/>
      <c r="OCC1392" s="69"/>
      <c r="OCD1392" s="69"/>
      <c r="OCE1392" s="69"/>
      <c r="OCF1392" s="69"/>
      <c r="OCG1392" s="69"/>
      <c r="OCH1392" s="69"/>
      <c r="OCI1392" s="69"/>
      <c r="OCJ1392" s="69"/>
      <c r="OCK1392" s="69"/>
      <c r="OCL1392" s="69"/>
      <c r="OCM1392" s="69"/>
      <c r="OCN1392" s="69"/>
      <c r="OCO1392" s="69"/>
      <c r="OCP1392" s="69"/>
      <c r="OCQ1392" s="69"/>
      <c r="OCR1392" s="69"/>
      <c r="OCS1392" s="69"/>
      <c r="OCT1392" s="69"/>
      <c r="OCU1392" s="69"/>
      <c r="OCV1392" s="69"/>
      <c r="OCW1392" s="69"/>
      <c r="OCX1392" s="69"/>
      <c r="OCY1392" s="69"/>
      <c r="OCZ1392" s="69"/>
      <c r="ODA1392" s="69"/>
      <c r="ODB1392" s="69"/>
      <c r="ODC1392" s="69"/>
      <c r="ODD1392" s="69"/>
      <c r="ODE1392" s="69"/>
      <c r="ODF1392" s="69"/>
      <c r="ODG1392" s="69"/>
      <c r="ODH1392" s="69"/>
      <c r="ODI1392" s="69"/>
      <c r="ODJ1392" s="69"/>
      <c r="ODK1392" s="69"/>
      <c r="ODL1392" s="69"/>
      <c r="ODM1392" s="69"/>
      <c r="ODN1392" s="69"/>
      <c r="ODO1392" s="69"/>
      <c r="ODP1392" s="69"/>
      <c r="ODQ1392" s="69"/>
      <c r="ODR1392" s="69"/>
      <c r="ODS1392" s="69"/>
      <c r="ODT1392" s="69"/>
      <c r="ODU1392" s="69"/>
      <c r="ODV1392" s="69"/>
      <c r="ODW1392" s="69"/>
      <c r="ODX1392" s="69"/>
      <c r="ODY1392" s="69"/>
      <c r="ODZ1392" s="69"/>
      <c r="OEA1392" s="69"/>
      <c r="OEB1392" s="69"/>
      <c r="OEC1392" s="69"/>
      <c r="OED1392" s="69"/>
      <c r="OEE1392" s="69"/>
      <c r="OEF1392" s="69"/>
      <c r="OEG1392" s="69"/>
      <c r="OEH1392" s="69"/>
      <c r="OEI1392" s="69"/>
      <c r="OEJ1392" s="69"/>
      <c r="OEK1392" s="69"/>
      <c r="OEL1392" s="69"/>
      <c r="OEM1392" s="69"/>
      <c r="OEN1392" s="69"/>
      <c r="OEO1392" s="69"/>
      <c r="OEP1392" s="69"/>
      <c r="OEQ1392" s="69"/>
      <c r="OER1392" s="69"/>
      <c r="OES1392" s="69"/>
      <c r="OET1392" s="69"/>
      <c r="OEU1392" s="69"/>
      <c r="OEV1392" s="69"/>
      <c r="OEW1392" s="69"/>
      <c r="OEX1392" s="69"/>
      <c r="OEY1392" s="69"/>
      <c r="OEZ1392" s="69"/>
      <c r="OFA1392" s="69"/>
      <c r="OFB1392" s="69"/>
      <c r="OFC1392" s="69"/>
      <c r="OFD1392" s="69"/>
      <c r="OFE1392" s="69"/>
      <c r="OFF1392" s="69"/>
      <c r="OFG1392" s="69"/>
      <c r="OFH1392" s="69"/>
      <c r="OFI1392" s="69"/>
      <c r="OFJ1392" s="69"/>
      <c r="OFK1392" s="69"/>
      <c r="OFL1392" s="69"/>
      <c r="OFM1392" s="69"/>
      <c r="OFN1392" s="69"/>
      <c r="OFO1392" s="69"/>
      <c r="OFP1392" s="69"/>
      <c r="OFQ1392" s="69"/>
      <c r="OFR1392" s="69"/>
      <c r="OFS1392" s="69"/>
      <c r="OFT1392" s="69"/>
      <c r="OFU1392" s="69"/>
      <c r="OFV1392" s="69"/>
      <c r="OFW1392" s="69"/>
      <c r="OFX1392" s="69"/>
      <c r="OFY1392" s="69"/>
      <c r="OFZ1392" s="69"/>
      <c r="OGA1392" s="69"/>
      <c r="OGB1392" s="69"/>
      <c r="OGC1392" s="69"/>
      <c r="OGD1392" s="69"/>
      <c r="OGE1392" s="69"/>
      <c r="OGF1392" s="69"/>
      <c r="OGG1392" s="69"/>
      <c r="OGH1392" s="69"/>
      <c r="OGI1392" s="69"/>
      <c r="OGJ1392" s="69"/>
      <c r="OGK1392" s="69"/>
      <c r="OGL1392" s="69"/>
      <c r="OGM1392" s="69"/>
      <c r="OGN1392" s="69"/>
      <c r="OGO1392" s="69"/>
      <c r="OGP1392" s="69"/>
      <c r="OGQ1392" s="69"/>
      <c r="OGR1392" s="69"/>
      <c r="OGS1392" s="69"/>
      <c r="OGT1392" s="69"/>
      <c r="OGU1392" s="69"/>
      <c r="OGV1392" s="69"/>
      <c r="OGW1392" s="69"/>
      <c r="OGX1392" s="69"/>
      <c r="OGY1392" s="69"/>
      <c r="OGZ1392" s="69"/>
      <c r="OHA1392" s="69"/>
      <c r="OHB1392" s="69"/>
      <c r="OHC1392" s="69"/>
      <c r="OHD1392" s="69"/>
      <c r="OHE1392" s="69"/>
      <c r="OHF1392" s="69"/>
      <c r="OHG1392" s="69"/>
      <c r="OHH1392" s="69"/>
      <c r="OHI1392" s="69"/>
      <c r="OHJ1392" s="69"/>
      <c r="OHK1392" s="69"/>
      <c r="OHL1392" s="69"/>
      <c r="OHM1392" s="69"/>
      <c r="OHN1392" s="69"/>
      <c r="OHO1392" s="69"/>
      <c r="OHP1392" s="69"/>
      <c r="OHQ1392" s="69"/>
      <c r="OHR1392" s="69"/>
      <c r="OHS1392" s="69"/>
      <c r="OHT1392" s="69"/>
      <c r="OHU1392" s="69"/>
      <c r="OHV1392" s="69"/>
      <c r="OHW1392" s="69"/>
      <c r="OHX1392" s="69"/>
      <c r="OHY1392" s="69"/>
      <c r="OHZ1392" s="69"/>
      <c r="OIA1392" s="69"/>
      <c r="OIB1392" s="69"/>
      <c r="OIC1392" s="69"/>
      <c r="OID1392" s="69"/>
      <c r="OIE1392" s="69"/>
      <c r="OIF1392" s="69"/>
      <c r="OIG1392" s="69"/>
      <c r="OIH1392" s="69"/>
      <c r="OII1392" s="69"/>
      <c r="OIJ1392" s="69"/>
      <c r="OIK1392" s="69"/>
      <c r="OIL1392" s="69"/>
      <c r="OIM1392" s="69"/>
      <c r="OIN1392" s="69"/>
      <c r="OIO1392" s="69"/>
      <c r="OIP1392" s="69"/>
      <c r="OIQ1392" s="69"/>
      <c r="OIR1392" s="69"/>
      <c r="OIS1392" s="69"/>
      <c r="OIT1392" s="69"/>
      <c r="OIU1392" s="69"/>
      <c r="OIV1392" s="69"/>
      <c r="OIW1392" s="69"/>
      <c r="OIX1392" s="69"/>
      <c r="OIY1392" s="69"/>
      <c r="OIZ1392" s="69"/>
      <c r="OJA1392" s="69"/>
      <c r="OJB1392" s="69"/>
      <c r="OJC1392" s="69"/>
      <c r="OJD1392" s="69"/>
      <c r="OJE1392" s="69"/>
      <c r="OJF1392" s="69"/>
      <c r="OJG1392" s="69"/>
      <c r="OJH1392" s="69"/>
      <c r="OJI1392" s="69"/>
      <c r="OJJ1392" s="69"/>
      <c r="OJK1392" s="69"/>
      <c r="OJL1392" s="69"/>
      <c r="OJM1392" s="69"/>
      <c r="OJN1392" s="69"/>
      <c r="OJO1392" s="69"/>
      <c r="OJP1392" s="69"/>
      <c r="OJQ1392" s="69"/>
      <c r="OJR1392" s="69"/>
      <c r="OJS1392" s="69"/>
      <c r="OJT1392" s="69"/>
      <c r="OJU1392" s="69"/>
      <c r="OJV1392" s="69"/>
      <c r="OJW1392" s="69"/>
      <c r="OJX1392" s="69"/>
      <c r="OJY1392" s="69"/>
      <c r="OJZ1392" s="69"/>
      <c r="OKA1392" s="69"/>
      <c r="OKB1392" s="69"/>
      <c r="OKC1392" s="69"/>
      <c r="OKD1392" s="69"/>
      <c r="OKE1392" s="69"/>
      <c r="OKF1392" s="69"/>
      <c r="OKG1392" s="69"/>
      <c r="OKH1392" s="69"/>
      <c r="OKI1392" s="69"/>
      <c r="OKJ1392" s="69"/>
      <c r="OKK1392" s="69"/>
      <c r="OKL1392" s="69"/>
      <c r="OKM1392" s="69"/>
      <c r="OKN1392" s="69"/>
      <c r="OKO1392" s="69"/>
      <c r="OKP1392" s="69"/>
      <c r="OKQ1392" s="69"/>
      <c r="OKR1392" s="69"/>
      <c r="OKS1392" s="69"/>
      <c r="OKT1392" s="69"/>
      <c r="OKU1392" s="69"/>
      <c r="OKV1392" s="69"/>
      <c r="OKW1392" s="69"/>
      <c r="OKX1392" s="69"/>
      <c r="OKY1392" s="69"/>
      <c r="OKZ1392" s="69"/>
      <c r="OLA1392" s="69"/>
      <c r="OLB1392" s="69"/>
      <c r="OLC1392" s="69"/>
      <c r="OLD1392" s="69"/>
      <c r="OLE1392" s="69"/>
      <c r="OLF1392" s="69"/>
      <c r="OLG1392" s="69"/>
      <c r="OLH1392" s="69"/>
      <c r="OLI1392" s="69"/>
      <c r="OLJ1392" s="69"/>
      <c r="OLK1392" s="69"/>
      <c r="OLL1392" s="69"/>
      <c r="OLM1392" s="69"/>
      <c r="OLN1392" s="69"/>
      <c r="OLO1392" s="69"/>
      <c r="OLP1392" s="69"/>
      <c r="OLQ1392" s="69"/>
      <c r="OLR1392" s="69"/>
      <c r="OLS1392" s="69"/>
      <c r="OLT1392" s="69"/>
      <c r="OLU1392" s="69"/>
      <c r="OLV1392" s="69"/>
      <c r="OLW1392" s="69"/>
      <c r="OLX1392" s="69"/>
      <c r="OLY1392" s="69"/>
      <c r="OLZ1392" s="69"/>
      <c r="OMA1392" s="69"/>
      <c r="OMB1392" s="69"/>
      <c r="OMC1392" s="69"/>
      <c r="OMD1392" s="69"/>
      <c r="OME1392" s="69"/>
      <c r="OMF1392" s="69"/>
      <c r="OMG1392" s="69"/>
      <c r="OMH1392" s="69"/>
      <c r="OMI1392" s="69"/>
      <c r="OMJ1392" s="69"/>
      <c r="OMK1392" s="69"/>
      <c r="OML1392" s="69"/>
      <c r="OMM1392" s="69"/>
      <c r="OMN1392" s="69"/>
      <c r="OMO1392" s="69"/>
      <c r="OMP1392" s="69"/>
      <c r="OMQ1392" s="69"/>
      <c r="OMR1392" s="69"/>
      <c r="OMS1392" s="69"/>
      <c r="OMT1392" s="69"/>
      <c r="OMU1392" s="69"/>
      <c r="OMV1392" s="69"/>
      <c r="OMW1392" s="69"/>
      <c r="OMX1392" s="69"/>
      <c r="OMY1392" s="69"/>
      <c r="OMZ1392" s="69"/>
      <c r="ONA1392" s="69"/>
      <c r="ONB1392" s="69"/>
      <c r="ONC1392" s="69"/>
      <c r="OND1392" s="69"/>
      <c r="ONE1392" s="69"/>
      <c r="ONF1392" s="69"/>
      <c r="ONG1392" s="69"/>
      <c r="ONH1392" s="69"/>
      <c r="ONI1392" s="69"/>
      <c r="ONJ1392" s="69"/>
      <c r="ONK1392" s="69"/>
      <c r="ONL1392" s="69"/>
      <c r="ONM1392" s="69"/>
      <c r="ONN1392" s="69"/>
      <c r="ONO1392" s="69"/>
      <c r="ONP1392" s="69"/>
      <c r="ONQ1392" s="69"/>
      <c r="ONR1392" s="69"/>
      <c r="ONS1392" s="69"/>
      <c r="ONT1392" s="69"/>
      <c r="ONU1392" s="69"/>
      <c r="ONV1392" s="69"/>
      <c r="ONW1392" s="69"/>
      <c r="ONX1392" s="69"/>
      <c r="ONY1392" s="69"/>
      <c r="ONZ1392" s="69"/>
      <c r="OOA1392" s="69"/>
      <c r="OOB1392" s="69"/>
      <c r="OOC1392" s="69"/>
      <c r="OOD1392" s="69"/>
      <c r="OOE1392" s="69"/>
      <c r="OOF1392" s="69"/>
      <c r="OOG1392" s="69"/>
      <c r="OOH1392" s="69"/>
      <c r="OOI1392" s="69"/>
      <c r="OOJ1392" s="69"/>
      <c r="OOK1392" s="69"/>
      <c r="OOL1392" s="69"/>
      <c r="OOM1392" s="69"/>
      <c r="OON1392" s="69"/>
      <c r="OOO1392" s="69"/>
      <c r="OOP1392" s="69"/>
      <c r="OOQ1392" s="69"/>
      <c r="OOR1392" s="69"/>
      <c r="OOS1392" s="69"/>
      <c r="OOT1392" s="69"/>
      <c r="OOU1392" s="69"/>
      <c r="OOV1392" s="69"/>
      <c r="OOW1392" s="69"/>
      <c r="OOX1392" s="69"/>
      <c r="OOY1392" s="69"/>
      <c r="OOZ1392" s="69"/>
      <c r="OPA1392" s="69"/>
      <c r="OPB1392" s="69"/>
      <c r="OPC1392" s="69"/>
      <c r="OPD1392" s="69"/>
      <c r="OPE1392" s="69"/>
      <c r="OPF1392" s="69"/>
      <c r="OPG1392" s="69"/>
      <c r="OPH1392" s="69"/>
      <c r="OPI1392" s="69"/>
      <c r="OPJ1392" s="69"/>
      <c r="OPK1392" s="69"/>
      <c r="OPL1392" s="69"/>
      <c r="OPM1392" s="69"/>
      <c r="OPN1392" s="69"/>
      <c r="OPO1392" s="69"/>
      <c r="OPP1392" s="69"/>
      <c r="OPQ1392" s="69"/>
      <c r="OPR1392" s="69"/>
      <c r="OPS1392" s="69"/>
      <c r="OPT1392" s="69"/>
      <c r="OPU1392" s="69"/>
      <c r="OPV1392" s="69"/>
      <c r="OPW1392" s="69"/>
      <c r="OPX1392" s="69"/>
      <c r="OPY1392" s="69"/>
      <c r="OPZ1392" s="69"/>
      <c r="OQA1392" s="69"/>
      <c r="OQB1392" s="69"/>
      <c r="OQC1392" s="69"/>
      <c r="OQD1392" s="69"/>
      <c r="OQE1392" s="69"/>
      <c r="OQF1392" s="69"/>
      <c r="OQG1392" s="69"/>
      <c r="OQH1392" s="69"/>
      <c r="OQI1392" s="69"/>
      <c r="OQJ1392" s="69"/>
      <c r="OQK1392" s="69"/>
      <c r="OQL1392" s="69"/>
      <c r="OQM1392" s="69"/>
      <c r="OQN1392" s="69"/>
      <c r="OQO1392" s="69"/>
      <c r="OQP1392" s="69"/>
      <c r="OQQ1392" s="69"/>
      <c r="OQR1392" s="69"/>
      <c r="OQS1392" s="69"/>
      <c r="OQT1392" s="69"/>
      <c r="OQU1392" s="69"/>
      <c r="OQV1392" s="69"/>
      <c r="OQW1392" s="69"/>
      <c r="OQX1392" s="69"/>
      <c r="OQY1392" s="69"/>
      <c r="OQZ1392" s="69"/>
      <c r="ORA1392" s="69"/>
      <c r="ORB1392" s="69"/>
      <c r="ORC1392" s="69"/>
      <c r="ORD1392" s="69"/>
      <c r="ORE1392" s="69"/>
      <c r="ORF1392" s="69"/>
      <c r="ORG1392" s="69"/>
      <c r="ORH1392" s="69"/>
      <c r="ORI1392" s="69"/>
      <c r="ORJ1392" s="69"/>
      <c r="ORK1392" s="69"/>
      <c r="ORL1392" s="69"/>
      <c r="ORM1392" s="69"/>
      <c r="ORN1392" s="69"/>
      <c r="ORO1392" s="69"/>
      <c r="ORP1392" s="69"/>
      <c r="ORQ1392" s="69"/>
      <c r="ORR1392" s="69"/>
      <c r="ORS1392" s="69"/>
      <c r="ORT1392" s="69"/>
      <c r="ORU1392" s="69"/>
      <c r="ORV1392" s="69"/>
      <c r="ORW1392" s="69"/>
      <c r="ORX1392" s="69"/>
      <c r="ORY1392" s="69"/>
      <c r="ORZ1392" s="69"/>
      <c r="OSA1392" s="69"/>
      <c r="OSB1392" s="69"/>
      <c r="OSC1392" s="69"/>
      <c r="OSD1392" s="69"/>
      <c r="OSE1392" s="69"/>
      <c r="OSF1392" s="69"/>
      <c r="OSG1392" s="69"/>
      <c r="OSH1392" s="69"/>
      <c r="OSI1392" s="69"/>
      <c r="OSJ1392" s="69"/>
      <c r="OSK1392" s="69"/>
      <c r="OSL1392" s="69"/>
      <c r="OSM1392" s="69"/>
      <c r="OSN1392" s="69"/>
      <c r="OSO1392" s="69"/>
      <c r="OSP1392" s="69"/>
      <c r="OSQ1392" s="69"/>
      <c r="OSR1392" s="69"/>
      <c r="OSS1392" s="69"/>
      <c r="OST1392" s="69"/>
      <c r="OSU1392" s="69"/>
      <c r="OSV1392" s="69"/>
      <c r="OSW1392" s="69"/>
      <c r="OSX1392" s="69"/>
      <c r="OSY1392" s="69"/>
      <c r="OSZ1392" s="69"/>
      <c r="OTA1392" s="69"/>
      <c r="OTB1392" s="69"/>
      <c r="OTC1392" s="69"/>
      <c r="OTD1392" s="69"/>
      <c r="OTE1392" s="69"/>
      <c r="OTF1392" s="69"/>
      <c r="OTG1392" s="69"/>
      <c r="OTH1392" s="69"/>
      <c r="OTI1392" s="69"/>
      <c r="OTJ1392" s="69"/>
      <c r="OTK1392" s="69"/>
      <c r="OTL1392" s="69"/>
      <c r="OTM1392" s="69"/>
      <c r="OTN1392" s="69"/>
      <c r="OTO1392" s="69"/>
      <c r="OTP1392" s="69"/>
      <c r="OTQ1392" s="69"/>
      <c r="OTR1392" s="69"/>
      <c r="OTS1392" s="69"/>
      <c r="OTT1392" s="69"/>
      <c r="OTU1392" s="69"/>
      <c r="OTV1392" s="69"/>
      <c r="OTW1392" s="69"/>
      <c r="OTX1392" s="69"/>
      <c r="OTY1392" s="69"/>
      <c r="OTZ1392" s="69"/>
      <c r="OUA1392" s="69"/>
      <c r="OUB1392" s="69"/>
      <c r="OUC1392" s="69"/>
      <c r="OUD1392" s="69"/>
      <c r="OUE1392" s="69"/>
      <c r="OUF1392" s="69"/>
      <c r="OUG1392" s="69"/>
      <c r="OUH1392" s="69"/>
      <c r="OUI1392" s="69"/>
      <c r="OUJ1392" s="69"/>
      <c r="OUK1392" s="69"/>
      <c r="OUL1392" s="69"/>
      <c r="OUM1392" s="69"/>
      <c r="OUN1392" s="69"/>
      <c r="OUO1392" s="69"/>
      <c r="OUP1392" s="69"/>
      <c r="OUQ1392" s="69"/>
      <c r="OUR1392" s="69"/>
      <c r="OUS1392" s="69"/>
      <c r="OUT1392" s="69"/>
      <c r="OUU1392" s="69"/>
      <c r="OUV1392" s="69"/>
      <c r="OUW1392" s="69"/>
      <c r="OUX1392" s="69"/>
      <c r="OUY1392" s="69"/>
      <c r="OUZ1392" s="69"/>
      <c r="OVA1392" s="69"/>
      <c r="OVB1392" s="69"/>
      <c r="OVC1392" s="69"/>
      <c r="OVD1392" s="69"/>
      <c r="OVE1392" s="69"/>
      <c r="OVF1392" s="69"/>
      <c r="OVG1392" s="69"/>
      <c r="OVH1392" s="69"/>
      <c r="OVI1392" s="69"/>
      <c r="OVJ1392" s="69"/>
      <c r="OVK1392" s="69"/>
      <c r="OVL1392" s="69"/>
      <c r="OVM1392" s="69"/>
      <c r="OVN1392" s="69"/>
      <c r="OVO1392" s="69"/>
      <c r="OVP1392" s="69"/>
      <c r="OVQ1392" s="69"/>
      <c r="OVR1392" s="69"/>
      <c r="OVS1392" s="69"/>
      <c r="OVT1392" s="69"/>
      <c r="OVU1392" s="69"/>
      <c r="OVV1392" s="69"/>
      <c r="OVW1392" s="69"/>
      <c r="OVX1392" s="69"/>
      <c r="OVY1392" s="69"/>
      <c r="OVZ1392" s="69"/>
      <c r="OWA1392" s="69"/>
      <c r="OWB1392" s="69"/>
      <c r="OWC1392" s="69"/>
      <c r="OWD1392" s="69"/>
      <c r="OWE1392" s="69"/>
      <c r="OWF1392" s="69"/>
      <c r="OWG1392" s="69"/>
      <c r="OWH1392" s="69"/>
      <c r="OWI1392" s="69"/>
      <c r="OWJ1392" s="69"/>
      <c r="OWK1392" s="69"/>
      <c r="OWL1392" s="69"/>
      <c r="OWM1392" s="69"/>
      <c r="OWN1392" s="69"/>
      <c r="OWO1392" s="69"/>
      <c r="OWP1392" s="69"/>
      <c r="OWQ1392" s="69"/>
      <c r="OWR1392" s="69"/>
      <c r="OWS1392" s="69"/>
      <c r="OWT1392" s="69"/>
      <c r="OWU1392" s="69"/>
      <c r="OWV1392" s="69"/>
      <c r="OWW1392" s="69"/>
      <c r="OWX1392" s="69"/>
      <c r="OWY1392" s="69"/>
      <c r="OWZ1392" s="69"/>
      <c r="OXA1392" s="69"/>
      <c r="OXB1392" s="69"/>
      <c r="OXC1392" s="69"/>
      <c r="OXD1392" s="69"/>
      <c r="OXE1392" s="69"/>
      <c r="OXF1392" s="69"/>
      <c r="OXG1392" s="69"/>
      <c r="OXH1392" s="69"/>
      <c r="OXI1392" s="69"/>
      <c r="OXJ1392" s="69"/>
      <c r="OXK1392" s="69"/>
      <c r="OXL1392" s="69"/>
      <c r="OXM1392" s="69"/>
      <c r="OXN1392" s="69"/>
      <c r="OXO1392" s="69"/>
      <c r="OXP1392" s="69"/>
      <c r="OXQ1392" s="69"/>
      <c r="OXR1392" s="69"/>
      <c r="OXS1392" s="69"/>
      <c r="OXT1392" s="69"/>
      <c r="OXU1392" s="69"/>
      <c r="OXV1392" s="69"/>
      <c r="OXW1392" s="69"/>
      <c r="OXX1392" s="69"/>
      <c r="OXY1392" s="69"/>
      <c r="OXZ1392" s="69"/>
      <c r="OYA1392" s="69"/>
      <c r="OYB1392" s="69"/>
      <c r="OYC1392" s="69"/>
      <c r="OYD1392" s="69"/>
      <c r="OYE1392" s="69"/>
      <c r="OYF1392" s="69"/>
      <c r="OYG1392" s="69"/>
      <c r="OYH1392" s="69"/>
      <c r="OYI1392" s="69"/>
      <c r="OYJ1392" s="69"/>
      <c r="OYK1392" s="69"/>
      <c r="OYL1392" s="69"/>
      <c r="OYM1392" s="69"/>
      <c r="OYN1392" s="69"/>
      <c r="OYO1392" s="69"/>
      <c r="OYP1392" s="69"/>
      <c r="OYQ1392" s="69"/>
      <c r="OYR1392" s="69"/>
      <c r="OYS1392" s="69"/>
      <c r="OYT1392" s="69"/>
      <c r="OYU1392" s="69"/>
      <c r="OYV1392" s="69"/>
      <c r="OYW1392" s="69"/>
      <c r="OYX1392" s="69"/>
      <c r="OYY1392" s="69"/>
      <c r="OYZ1392" s="69"/>
      <c r="OZA1392" s="69"/>
      <c r="OZB1392" s="69"/>
      <c r="OZC1392" s="69"/>
      <c r="OZD1392" s="69"/>
      <c r="OZE1392" s="69"/>
      <c r="OZF1392" s="69"/>
      <c r="OZG1392" s="69"/>
      <c r="OZH1392" s="69"/>
      <c r="OZI1392" s="69"/>
      <c r="OZJ1392" s="69"/>
      <c r="OZK1392" s="69"/>
      <c r="OZL1392" s="69"/>
      <c r="OZM1392" s="69"/>
      <c r="OZN1392" s="69"/>
      <c r="OZO1392" s="69"/>
      <c r="OZP1392" s="69"/>
      <c r="OZQ1392" s="69"/>
      <c r="OZR1392" s="69"/>
      <c r="OZS1392" s="69"/>
      <c r="OZT1392" s="69"/>
      <c r="OZU1392" s="69"/>
      <c r="OZV1392" s="69"/>
      <c r="OZW1392" s="69"/>
      <c r="OZX1392" s="69"/>
      <c r="OZY1392" s="69"/>
      <c r="OZZ1392" s="69"/>
      <c r="PAA1392" s="69"/>
      <c r="PAB1392" s="69"/>
      <c r="PAC1392" s="69"/>
      <c r="PAD1392" s="69"/>
      <c r="PAE1392" s="69"/>
      <c r="PAF1392" s="69"/>
      <c r="PAG1392" s="69"/>
      <c r="PAH1392" s="69"/>
      <c r="PAI1392" s="69"/>
      <c r="PAJ1392" s="69"/>
      <c r="PAK1392" s="69"/>
      <c r="PAL1392" s="69"/>
      <c r="PAM1392" s="69"/>
      <c r="PAN1392" s="69"/>
      <c r="PAO1392" s="69"/>
      <c r="PAP1392" s="69"/>
      <c r="PAQ1392" s="69"/>
      <c r="PAR1392" s="69"/>
      <c r="PAS1392" s="69"/>
      <c r="PAT1392" s="69"/>
      <c r="PAU1392" s="69"/>
      <c r="PAV1392" s="69"/>
      <c r="PAW1392" s="69"/>
      <c r="PAX1392" s="69"/>
      <c r="PAY1392" s="69"/>
      <c r="PAZ1392" s="69"/>
      <c r="PBA1392" s="69"/>
      <c r="PBB1392" s="69"/>
      <c r="PBC1392" s="69"/>
      <c r="PBD1392" s="69"/>
      <c r="PBE1392" s="69"/>
      <c r="PBF1392" s="69"/>
      <c r="PBG1392" s="69"/>
      <c r="PBH1392" s="69"/>
      <c r="PBI1392" s="69"/>
      <c r="PBJ1392" s="69"/>
      <c r="PBK1392" s="69"/>
      <c r="PBL1392" s="69"/>
      <c r="PBM1392" s="69"/>
      <c r="PBN1392" s="69"/>
      <c r="PBO1392" s="69"/>
      <c r="PBP1392" s="69"/>
      <c r="PBQ1392" s="69"/>
      <c r="PBR1392" s="69"/>
      <c r="PBS1392" s="69"/>
      <c r="PBT1392" s="69"/>
      <c r="PBU1392" s="69"/>
      <c r="PBV1392" s="69"/>
      <c r="PBW1392" s="69"/>
      <c r="PBX1392" s="69"/>
      <c r="PBY1392" s="69"/>
      <c r="PBZ1392" s="69"/>
      <c r="PCA1392" s="69"/>
      <c r="PCB1392" s="69"/>
      <c r="PCC1392" s="69"/>
      <c r="PCD1392" s="69"/>
      <c r="PCE1392" s="69"/>
      <c r="PCF1392" s="69"/>
      <c r="PCG1392" s="69"/>
      <c r="PCH1392" s="69"/>
      <c r="PCI1392" s="69"/>
      <c r="PCJ1392" s="69"/>
      <c r="PCK1392" s="69"/>
      <c r="PCL1392" s="69"/>
      <c r="PCM1392" s="69"/>
      <c r="PCN1392" s="69"/>
      <c r="PCO1392" s="69"/>
      <c r="PCP1392" s="69"/>
      <c r="PCQ1392" s="69"/>
      <c r="PCR1392" s="69"/>
      <c r="PCS1392" s="69"/>
      <c r="PCT1392" s="69"/>
      <c r="PCU1392" s="69"/>
      <c r="PCV1392" s="69"/>
      <c r="PCW1392" s="69"/>
      <c r="PCX1392" s="69"/>
      <c r="PCY1392" s="69"/>
      <c r="PCZ1392" s="69"/>
      <c r="PDA1392" s="69"/>
      <c r="PDB1392" s="69"/>
      <c r="PDC1392" s="69"/>
      <c r="PDD1392" s="69"/>
      <c r="PDE1392" s="69"/>
      <c r="PDF1392" s="69"/>
      <c r="PDG1392" s="69"/>
      <c r="PDH1392" s="69"/>
      <c r="PDI1392" s="69"/>
      <c r="PDJ1392" s="69"/>
      <c r="PDK1392" s="69"/>
      <c r="PDL1392" s="69"/>
      <c r="PDM1392" s="69"/>
      <c r="PDN1392" s="69"/>
      <c r="PDO1392" s="69"/>
      <c r="PDP1392" s="69"/>
      <c r="PDQ1392" s="69"/>
      <c r="PDR1392" s="69"/>
      <c r="PDS1392" s="69"/>
      <c r="PDT1392" s="69"/>
      <c r="PDU1392" s="69"/>
      <c r="PDV1392" s="69"/>
      <c r="PDW1392" s="69"/>
      <c r="PDX1392" s="69"/>
      <c r="PDY1392" s="69"/>
      <c r="PDZ1392" s="69"/>
      <c r="PEA1392" s="69"/>
      <c r="PEB1392" s="69"/>
      <c r="PEC1392" s="69"/>
      <c r="PED1392" s="69"/>
      <c r="PEE1392" s="69"/>
      <c r="PEF1392" s="69"/>
      <c r="PEG1392" s="69"/>
      <c r="PEH1392" s="69"/>
      <c r="PEI1392" s="69"/>
      <c r="PEJ1392" s="69"/>
      <c r="PEK1392" s="69"/>
      <c r="PEL1392" s="69"/>
      <c r="PEM1392" s="69"/>
      <c r="PEN1392" s="69"/>
      <c r="PEO1392" s="69"/>
      <c r="PEP1392" s="69"/>
      <c r="PEQ1392" s="69"/>
      <c r="PER1392" s="69"/>
      <c r="PES1392" s="69"/>
      <c r="PET1392" s="69"/>
      <c r="PEU1392" s="69"/>
      <c r="PEV1392" s="69"/>
      <c r="PEW1392" s="69"/>
      <c r="PEX1392" s="69"/>
      <c r="PEY1392" s="69"/>
      <c r="PEZ1392" s="69"/>
      <c r="PFA1392" s="69"/>
      <c r="PFB1392" s="69"/>
      <c r="PFC1392" s="69"/>
      <c r="PFD1392" s="69"/>
      <c r="PFE1392" s="69"/>
      <c r="PFF1392" s="69"/>
      <c r="PFG1392" s="69"/>
      <c r="PFH1392" s="69"/>
      <c r="PFI1392" s="69"/>
      <c r="PFJ1392" s="69"/>
      <c r="PFK1392" s="69"/>
      <c r="PFL1392" s="69"/>
      <c r="PFM1392" s="69"/>
      <c r="PFN1392" s="69"/>
      <c r="PFO1392" s="69"/>
      <c r="PFP1392" s="69"/>
      <c r="PFQ1392" s="69"/>
      <c r="PFR1392" s="69"/>
      <c r="PFS1392" s="69"/>
      <c r="PFT1392" s="69"/>
      <c r="PFU1392" s="69"/>
      <c r="PFV1392" s="69"/>
      <c r="PFW1392" s="69"/>
      <c r="PFX1392" s="69"/>
      <c r="PFY1392" s="69"/>
      <c r="PFZ1392" s="69"/>
      <c r="PGA1392" s="69"/>
      <c r="PGB1392" s="69"/>
      <c r="PGC1392" s="69"/>
      <c r="PGD1392" s="69"/>
      <c r="PGE1392" s="69"/>
      <c r="PGF1392" s="69"/>
      <c r="PGG1392" s="69"/>
      <c r="PGH1392" s="69"/>
      <c r="PGI1392" s="69"/>
      <c r="PGJ1392" s="69"/>
      <c r="PGK1392" s="69"/>
      <c r="PGL1392" s="69"/>
      <c r="PGM1392" s="69"/>
      <c r="PGN1392" s="69"/>
      <c r="PGO1392" s="69"/>
      <c r="PGP1392" s="69"/>
      <c r="PGQ1392" s="69"/>
      <c r="PGR1392" s="69"/>
      <c r="PGS1392" s="69"/>
      <c r="PGT1392" s="69"/>
      <c r="PGU1392" s="69"/>
      <c r="PGV1392" s="69"/>
      <c r="PGW1392" s="69"/>
      <c r="PGX1392" s="69"/>
      <c r="PGY1392" s="69"/>
      <c r="PGZ1392" s="69"/>
      <c r="PHA1392" s="69"/>
      <c r="PHB1392" s="69"/>
      <c r="PHC1392" s="69"/>
      <c r="PHD1392" s="69"/>
      <c r="PHE1392" s="69"/>
      <c r="PHF1392" s="69"/>
      <c r="PHG1392" s="69"/>
      <c r="PHH1392" s="69"/>
      <c r="PHI1392" s="69"/>
      <c r="PHJ1392" s="69"/>
      <c r="PHK1392" s="69"/>
      <c r="PHL1392" s="69"/>
      <c r="PHM1392" s="69"/>
      <c r="PHN1392" s="69"/>
      <c r="PHO1392" s="69"/>
      <c r="PHP1392" s="69"/>
      <c r="PHQ1392" s="69"/>
      <c r="PHR1392" s="69"/>
      <c r="PHS1392" s="69"/>
      <c r="PHT1392" s="69"/>
      <c r="PHU1392" s="69"/>
      <c r="PHV1392" s="69"/>
      <c r="PHW1392" s="69"/>
      <c r="PHX1392" s="69"/>
      <c r="PHY1392" s="69"/>
      <c r="PHZ1392" s="69"/>
      <c r="PIA1392" s="69"/>
      <c r="PIB1392" s="69"/>
      <c r="PIC1392" s="69"/>
      <c r="PID1392" s="69"/>
      <c r="PIE1392" s="69"/>
      <c r="PIF1392" s="69"/>
      <c r="PIG1392" s="69"/>
      <c r="PIH1392" s="69"/>
      <c r="PII1392" s="69"/>
      <c r="PIJ1392" s="69"/>
      <c r="PIK1392" s="69"/>
      <c r="PIL1392" s="69"/>
      <c r="PIM1392" s="69"/>
      <c r="PIN1392" s="69"/>
      <c r="PIO1392" s="69"/>
      <c r="PIP1392" s="69"/>
      <c r="PIQ1392" s="69"/>
      <c r="PIR1392" s="69"/>
      <c r="PIS1392" s="69"/>
      <c r="PIT1392" s="69"/>
      <c r="PIU1392" s="69"/>
      <c r="PIV1392" s="69"/>
      <c r="PIW1392" s="69"/>
      <c r="PIX1392" s="69"/>
      <c r="PIY1392" s="69"/>
      <c r="PIZ1392" s="69"/>
      <c r="PJA1392" s="69"/>
      <c r="PJB1392" s="69"/>
      <c r="PJC1392" s="69"/>
      <c r="PJD1392" s="69"/>
      <c r="PJE1392" s="69"/>
      <c r="PJF1392" s="69"/>
      <c r="PJG1392" s="69"/>
      <c r="PJH1392" s="69"/>
      <c r="PJI1392" s="69"/>
      <c r="PJJ1392" s="69"/>
      <c r="PJK1392" s="69"/>
      <c r="PJL1392" s="69"/>
      <c r="PJM1392" s="69"/>
      <c r="PJN1392" s="69"/>
      <c r="PJO1392" s="69"/>
      <c r="PJP1392" s="69"/>
      <c r="PJQ1392" s="69"/>
      <c r="PJR1392" s="69"/>
      <c r="PJS1392" s="69"/>
      <c r="PJT1392" s="69"/>
      <c r="PJU1392" s="69"/>
      <c r="PJV1392" s="69"/>
      <c r="PJW1392" s="69"/>
      <c r="PJX1392" s="69"/>
      <c r="PJY1392" s="69"/>
      <c r="PJZ1392" s="69"/>
      <c r="PKA1392" s="69"/>
      <c r="PKB1392" s="69"/>
      <c r="PKC1392" s="69"/>
      <c r="PKD1392" s="69"/>
      <c r="PKE1392" s="69"/>
      <c r="PKF1392" s="69"/>
      <c r="PKG1392" s="69"/>
      <c r="PKH1392" s="69"/>
      <c r="PKI1392" s="69"/>
      <c r="PKJ1392" s="69"/>
      <c r="PKK1392" s="69"/>
      <c r="PKL1392" s="69"/>
      <c r="PKM1392" s="69"/>
      <c r="PKN1392" s="69"/>
      <c r="PKO1392" s="69"/>
      <c r="PKP1392" s="69"/>
      <c r="PKQ1392" s="69"/>
      <c r="PKR1392" s="69"/>
      <c r="PKS1392" s="69"/>
      <c r="PKT1392" s="69"/>
      <c r="PKU1392" s="69"/>
      <c r="PKV1392" s="69"/>
      <c r="PKW1392" s="69"/>
      <c r="PKX1392" s="69"/>
      <c r="PKY1392" s="69"/>
      <c r="PKZ1392" s="69"/>
      <c r="PLA1392" s="69"/>
      <c r="PLB1392" s="69"/>
      <c r="PLC1392" s="69"/>
      <c r="PLD1392" s="69"/>
      <c r="PLE1392" s="69"/>
      <c r="PLF1392" s="69"/>
      <c r="PLG1392" s="69"/>
      <c r="PLH1392" s="69"/>
      <c r="PLI1392" s="69"/>
      <c r="PLJ1392" s="69"/>
      <c r="PLK1392" s="69"/>
      <c r="PLL1392" s="69"/>
      <c r="PLM1392" s="69"/>
      <c r="PLN1392" s="69"/>
      <c r="PLO1392" s="69"/>
      <c r="PLP1392" s="69"/>
      <c r="PLQ1392" s="69"/>
      <c r="PLR1392" s="69"/>
      <c r="PLS1392" s="69"/>
      <c r="PLT1392" s="69"/>
      <c r="PLU1392" s="69"/>
      <c r="PLV1392" s="69"/>
      <c r="PLW1392" s="69"/>
      <c r="PLX1392" s="69"/>
      <c r="PLY1392" s="69"/>
      <c r="PLZ1392" s="69"/>
      <c r="PMA1392" s="69"/>
      <c r="PMB1392" s="69"/>
      <c r="PMC1392" s="69"/>
      <c r="PMD1392" s="69"/>
      <c r="PME1392" s="69"/>
      <c r="PMF1392" s="69"/>
      <c r="PMG1392" s="69"/>
      <c r="PMH1392" s="69"/>
      <c r="PMI1392" s="69"/>
      <c r="PMJ1392" s="69"/>
      <c r="PMK1392" s="69"/>
      <c r="PML1392" s="69"/>
      <c r="PMM1392" s="69"/>
      <c r="PMN1392" s="69"/>
      <c r="PMO1392" s="69"/>
      <c r="PMP1392" s="69"/>
      <c r="PMQ1392" s="69"/>
      <c r="PMR1392" s="69"/>
      <c r="PMS1392" s="69"/>
      <c r="PMT1392" s="69"/>
      <c r="PMU1392" s="69"/>
      <c r="PMV1392" s="69"/>
      <c r="PMW1392" s="69"/>
      <c r="PMX1392" s="69"/>
      <c r="PMY1392" s="69"/>
      <c r="PMZ1392" s="69"/>
      <c r="PNA1392" s="69"/>
      <c r="PNB1392" s="69"/>
      <c r="PNC1392" s="69"/>
      <c r="PND1392" s="69"/>
      <c r="PNE1392" s="69"/>
      <c r="PNF1392" s="69"/>
      <c r="PNG1392" s="69"/>
      <c r="PNH1392" s="69"/>
      <c r="PNI1392" s="69"/>
      <c r="PNJ1392" s="69"/>
      <c r="PNK1392" s="69"/>
      <c r="PNL1392" s="69"/>
      <c r="PNM1392" s="69"/>
      <c r="PNN1392" s="69"/>
      <c r="PNO1392" s="69"/>
      <c r="PNP1392" s="69"/>
      <c r="PNQ1392" s="69"/>
      <c r="PNR1392" s="69"/>
      <c r="PNS1392" s="69"/>
      <c r="PNT1392" s="69"/>
      <c r="PNU1392" s="69"/>
      <c r="PNV1392" s="69"/>
      <c r="PNW1392" s="69"/>
      <c r="PNX1392" s="69"/>
      <c r="PNY1392" s="69"/>
      <c r="PNZ1392" s="69"/>
      <c r="POA1392" s="69"/>
      <c r="POB1392" s="69"/>
      <c r="POC1392" s="69"/>
      <c r="POD1392" s="69"/>
      <c r="POE1392" s="69"/>
      <c r="POF1392" s="69"/>
      <c r="POG1392" s="69"/>
      <c r="POH1392" s="69"/>
      <c r="POI1392" s="69"/>
      <c r="POJ1392" s="69"/>
      <c r="POK1392" s="69"/>
      <c r="POL1392" s="69"/>
      <c r="POM1392" s="69"/>
      <c r="PON1392" s="69"/>
      <c r="POO1392" s="69"/>
      <c r="POP1392" s="69"/>
      <c r="POQ1392" s="69"/>
      <c r="POR1392" s="69"/>
      <c r="POS1392" s="69"/>
      <c r="POT1392" s="69"/>
      <c r="POU1392" s="69"/>
      <c r="POV1392" s="69"/>
      <c r="POW1392" s="69"/>
      <c r="POX1392" s="69"/>
      <c r="POY1392" s="69"/>
      <c r="POZ1392" s="69"/>
      <c r="PPA1392" s="69"/>
      <c r="PPB1392" s="69"/>
      <c r="PPC1392" s="69"/>
      <c r="PPD1392" s="69"/>
      <c r="PPE1392" s="69"/>
      <c r="PPF1392" s="69"/>
      <c r="PPG1392" s="69"/>
      <c r="PPH1392" s="69"/>
      <c r="PPI1392" s="69"/>
      <c r="PPJ1392" s="69"/>
      <c r="PPK1392" s="69"/>
      <c r="PPL1392" s="69"/>
      <c r="PPM1392" s="69"/>
      <c r="PPN1392" s="69"/>
      <c r="PPO1392" s="69"/>
      <c r="PPP1392" s="69"/>
      <c r="PPQ1392" s="69"/>
      <c r="PPR1392" s="69"/>
      <c r="PPS1392" s="69"/>
      <c r="PPT1392" s="69"/>
      <c r="PPU1392" s="69"/>
      <c r="PPV1392" s="69"/>
      <c r="PPW1392" s="69"/>
      <c r="PPX1392" s="69"/>
      <c r="PPY1392" s="69"/>
      <c r="PPZ1392" s="69"/>
      <c r="PQA1392" s="69"/>
      <c r="PQB1392" s="69"/>
      <c r="PQC1392" s="69"/>
      <c r="PQD1392" s="69"/>
      <c r="PQE1392" s="69"/>
      <c r="PQF1392" s="69"/>
      <c r="PQG1392" s="69"/>
      <c r="PQH1392" s="69"/>
      <c r="PQI1392" s="69"/>
      <c r="PQJ1392" s="69"/>
      <c r="PQK1392" s="69"/>
      <c r="PQL1392" s="69"/>
      <c r="PQM1392" s="69"/>
      <c r="PQN1392" s="69"/>
      <c r="PQO1392" s="69"/>
      <c r="PQP1392" s="69"/>
      <c r="PQQ1392" s="69"/>
      <c r="PQR1392" s="69"/>
      <c r="PQS1392" s="69"/>
      <c r="PQT1392" s="69"/>
      <c r="PQU1392" s="69"/>
      <c r="PQV1392" s="69"/>
      <c r="PQW1392" s="69"/>
      <c r="PQX1392" s="69"/>
      <c r="PQY1392" s="69"/>
      <c r="PQZ1392" s="69"/>
      <c r="PRA1392" s="69"/>
      <c r="PRB1392" s="69"/>
      <c r="PRC1392" s="69"/>
      <c r="PRD1392" s="69"/>
      <c r="PRE1392" s="69"/>
      <c r="PRF1392" s="69"/>
      <c r="PRG1392" s="69"/>
      <c r="PRH1392" s="69"/>
      <c r="PRI1392" s="69"/>
      <c r="PRJ1392" s="69"/>
      <c r="PRK1392" s="69"/>
      <c r="PRL1392" s="69"/>
      <c r="PRM1392" s="69"/>
      <c r="PRN1392" s="69"/>
      <c r="PRO1392" s="69"/>
      <c r="PRP1392" s="69"/>
      <c r="PRQ1392" s="69"/>
      <c r="PRR1392" s="69"/>
      <c r="PRS1392" s="69"/>
      <c r="PRT1392" s="69"/>
      <c r="PRU1392" s="69"/>
      <c r="PRV1392" s="69"/>
      <c r="PRW1392" s="69"/>
      <c r="PRX1392" s="69"/>
      <c r="PRY1392" s="69"/>
      <c r="PRZ1392" s="69"/>
      <c r="PSA1392" s="69"/>
      <c r="PSB1392" s="69"/>
      <c r="PSC1392" s="69"/>
      <c r="PSD1392" s="69"/>
      <c r="PSE1392" s="69"/>
      <c r="PSF1392" s="69"/>
      <c r="PSG1392" s="69"/>
      <c r="PSH1392" s="69"/>
      <c r="PSI1392" s="69"/>
      <c r="PSJ1392" s="69"/>
      <c r="PSK1392" s="69"/>
      <c r="PSL1392" s="69"/>
      <c r="PSM1392" s="69"/>
      <c r="PSN1392" s="69"/>
      <c r="PSO1392" s="69"/>
      <c r="PSP1392" s="69"/>
      <c r="PSQ1392" s="69"/>
      <c r="PSR1392" s="69"/>
      <c r="PSS1392" s="69"/>
      <c r="PST1392" s="69"/>
      <c r="PSU1392" s="69"/>
      <c r="PSV1392" s="69"/>
      <c r="PSW1392" s="69"/>
      <c r="PSX1392" s="69"/>
      <c r="PSY1392" s="69"/>
      <c r="PSZ1392" s="69"/>
      <c r="PTA1392" s="69"/>
      <c r="PTB1392" s="69"/>
      <c r="PTC1392" s="69"/>
      <c r="PTD1392" s="69"/>
      <c r="PTE1392" s="69"/>
      <c r="PTF1392" s="69"/>
      <c r="PTG1392" s="69"/>
      <c r="PTH1392" s="69"/>
      <c r="PTI1392" s="69"/>
      <c r="PTJ1392" s="69"/>
      <c r="PTK1392" s="69"/>
      <c r="PTL1392" s="69"/>
      <c r="PTM1392" s="69"/>
      <c r="PTN1392" s="69"/>
      <c r="PTO1392" s="69"/>
      <c r="PTP1392" s="69"/>
      <c r="PTQ1392" s="69"/>
      <c r="PTR1392" s="69"/>
      <c r="PTS1392" s="69"/>
      <c r="PTT1392" s="69"/>
      <c r="PTU1392" s="69"/>
      <c r="PTV1392" s="69"/>
      <c r="PTW1392" s="69"/>
      <c r="PTX1392" s="69"/>
      <c r="PTY1392" s="69"/>
      <c r="PTZ1392" s="69"/>
      <c r="PUA1392" s="69"/>
      <c r="PUB1392" s="69"/>
      <c r="PUC1392" s="69"/>
      <c r="PUD1392" s="69"/>
      <c r="PUE1392" s="69"/>
      <c r="PUF1392" s="69"/>
      <c r="PUG1392" s="69"/>
      <c r="PUH1392" s="69"/>
      <c r="PUI1392" s="69"/>
      <c r="PUJ1392" s="69"/>
      <c r="PUK1392" s="69"/>
      <c r="PUL1392" s="69"/>
      <c r="PUM1392" s="69"/>
      <c r="PUN1392" s="69"/>
      <c r="PUO1392" s="69"/>
      <c r="PUP1392" s="69"/>
      <c r="PUQ1392" s="69"/>
      <c r="PUR1392" s="69"/>
      <c r="PUS1392" s="69"/>
      <c r="PUT1392" s="69"/>
      <c r="PUU1392" s="69"/>
      <c r="PUV1392" s="69"/>
      <c r="PUW1392" s="69"/>
      <c r="PUX1392" s="69"/>
      <c r="PUY1392" s="69"/>
      <c r="PUZ1392" s="69"/>
      <c r="PVA1392" s="69"/>
      <c r="PVB1392" s="69"/>
      <c r="PVC1392" s="69"/>
      <c r="PVD1392" s="69"/>
      <c r="PVE1392" s="69"/>
      <c r="PVF1392" s="69"/>
      <c r="PVG1392" s="69"/>
      <c r="PVH1392" s="69"/>
      <c r="PVI1392" s="69"/>
      <c r="PVJ1392" s="69"/>
      <c r="PVK1392" s="69"/>
      <c r="PVL1392" s="69"/>
      <c r="PVM1392" s="69"/>
      <c r="PVN1392" s="69"/>
      <c r="PVO1392" s="69"/>
      <c r="PVP1392" s="69"/>
      <c r="PVQ1392" s="69"/>
      <c r="PVR1392" s="69"/>
      <c r="PVS1392" s="69"/>
      <c r="PVT1392" s="69"/>
      <c r="PVU1392" s="69"/>
      <c r="PVV1392" s="69"/>
      <c r="PVW1392" s="69"/>
      <c r="PVX1392" s="69"/>
      <c r="PVY1392" s="69"/>
      <c r="PVZ1392" s="69"/>
      <c r="PWA1392" s="69"/>
      <c r="PWB1392" s="69"/>
      <c r="PWC1392" s="69"/>
      <c r="PWD1392" s="69"/>
      <c r="PWE1392" s="69"/>
      <c r="PWF1392" s="69"/>
      <c r="PWG1392" s="69"/>
      <c r="PWH1392" s="69"/>
      <c r="PWI1392" s="69"/>
      <c r="PWJ1392" s="69"/>
      <c r="PWK1392" s="69"/>
      <c r="PWL1392" s="69"/>
      <c r="PWM1392" s="69"/>
      <c r="PWN1392" s="69"/>
      <c r="PWO1392" s="69"/>
      <c r="PWP1392" s="69"/>
      <c r="PWQ1392" s="69"/>
      <c r="PWR1392" s="69"/>
      <c r="PWS1392" s="69"/>
      <c r="PWT1392" s="69"/>
      <c r="PWU1392" s="69"/>
      <c r="PWV1392" s="69"/>
      <c r="PWW1392" s="69"/>
      <c r="PWX1392" s="69"/>
      <c r="PWY1392" s="69"/>
      <c r="PWZ1392" s="69"/>
      <c r="PXA1392" s="69"/>
      <c r="PXB1392" s="69"/>
      <c r="PXC1392" s="69"/>
      <c r="PXD1392" s="69"/>
      <c r="PXE1392" s="69"/>
      <c r="PXF1392" s="69"/>
      <c r="PXG1392" s="69"/>
      <c r="PXH1392" s="69"/>
      <c r="PXI1392" s="69"/>
      <c r="PXJ1392" s="69"/>
      <c r="PXK1392" s="69"/>
      <c r="PXL1392" s="69"/>
      <c r="PXM1392" s="69"/>
      <c r="PXN1392" s="69"/>
      <c r="PXO1392" s="69"/>
      <c r="PXP1392" s="69"/>
      <c r="PXQ1392" s="69"/>
      <c r="PXR1392" s="69"/>
      <c r="PXS1392" s="69"/>
      <c r="PXT1392" s="69"/>
      <c r="PXU1392" s="69"/>
      <c r="PXV1392" s="69"/>
      <c r="PXW1392" s="69"/>
      <c r="PXX1392" s="69"/>
      <c r="PXY1392" s="69"/>
      <c r="PXZ1392" s="69"/>
      <c r="PYA1392" s="69"/>
      <c r="PYB1392" s="69"/>
      <c r="PYC1392" s="69"/>
      <c r="PYD1392" s="69"/>
      <c r="PYE1392" s="69"/>
      <c r="PYF1392" s="69"/>
      <c r="PYG1392" s="69"/>
      <c r="PYH1392" s="69"/>
      <c r="PYI1392" s="69"/>
      <c r="PYJ1392" s="69"/>
      <c r="PYK1392" s="69"/>
      <c r="PYL1392" s="69"/>
      <c r="PYM1392" s="69"/>
      <c r="PYN1392" s="69"/>
      <c r="PYO1392" s="69"/>
      <c r="PYP1392" s="69"/>
      <c r="PYQ1392" s="69"/>
      <c r="PYR1392" s="69"/>
      <c r="PYS1392" s="69"/>
      <c r="PYT1392" s="69"/>
      <c r="PYU1392" s="69"/>
      <c r="PYV1392" s="69"/>
      <c r="PYW1392" s="69"/>
      <c r="PYX1392" s="69"/>
      <c r="PYY1392" s="69"/>
      <c r="PYZ1392" s="69"/>
      <c r="PZA1392" s="69"/>
      <c r="PZB1392" s="69"/>
      <c r="PZC1392" s="69"/>
      <c r="PZD1392" s="69"/>
      <c r="PZE1392" s="69"/>
      <c r="PZF1392" s="69"/>
      <c r="PZG1392" s="69"/>
      <c r="PZH1392" s="69"/>
      <c r="PZI1392" s="69"/>
      <c r="PZJ1392" s="69"/>
      <c r="PZK1392" s="69"/>
      <c r="PZL1392" s="69"/>
      <c r="PZM1392" s="69"/>
      <c r="PZN1392" s="69"/>
      <c r="PZO1392" s="69"/>
      <c r="PZP1392" s="69"/>
      <c r="PZQ1392" s="69"/>
      <c r="PZR1392" s="69"/>
      <c r="PZS1392" s="69"/>
      <c r="PZT1392" s="69"/>
      <c r="PZU1392" s="69"/>
      <c r="PZV1392" s="69"/>
      <c r="PZW1392" s="69"/>
      <c r="PZX1392" s="69"/>
      <c r="PZY1392" s="69"/>
      <c r="PZZ1392" s="69"/>
      <c r="QAA1392" s="69"/>
      <c r="QAB1392" s="69"/>
      <c r="QAC1392" s="69"/>
      <c r="QAD1392" s="69"/>
      <c r="QAE1392" s="69"/>
      <c r="QAF1392" s="69"/>
      <c r="QAG1392" s="69"/>
      <c r="QAH1392" s="69"/>
      <c r="QAI1392" s="69"/>
      <c r="QAJ1392" s="69"/>
      <c r="QAK1392" s="69"/>
      <c r="QAL1392" s="69"/>
      <c r="QAM1392" s="69"/>
      <c r="QAN1392" s="69"/>
      <c r="QAO1392" s="69"/>
      <c r="QAP1392" s="69"/>
      <c r="QAQ1392" s="69"/>
      <c r="QAR1392" s="69"/>
      <c r="QAS1392" s="69"/>
      <c r="QAT1392" s="69"/>
      <c r="QAU1392" s="69"/>
      <c r="QAV1392" s="69"/>
      <c r="QAW1392" s="69"/>
      <c r="QAX1392" s="69"/>
      <c r="QAY1392" s="69"/>
      <c r="QAZ1392" s="69"/>
      <c r="QBA1392" s="69"/>
      <c r="QBB1392" s="69"/>
      <c r="QBC1392" s="69"/>
      <c r="QBD1392" s="69"/>
      <c r="QBE1392" s="69"/>
      <c r="QBF1392" s="69"/>
      <c r="QBG1392" s="69"/>
      <c r="QBH1392" s="69"/>
      <c r="QBI1392" s="69"/>
      <c r="QBJ1392" s="69"/>
      <c r="QBK1392" s="69"/>
      <c r="QBL1392" s="69"/>
      <c r="QBM1392" s="69"/>
      <c r="QBN1392" s="69"/>
      <c r="QBO1392" s="69"/>
      <c r="QBP1392" s="69"/>
      <c r="QBQ1392" s="69"/>
      <c r="QBR1392" s="69"/>
      <c r="QBS1392" s="69"/>
      <c r="QBT1392" s="69"/>
      <c r="QBU1392" s="69"/>
      <c r="QBV1392" s="69"/>
      <c r="QBW1392" s="69"/>
      <c r="QBX1392" s="69"/>
      <c r="QBY1392" s="69"/>
      <c r="QBZ1392" s="69"/>
      <c r="QCA1392" s="69"/>
      <c r="QCB1392" s="69"/>
      <c r="QCC1392" s="69"/>
      <c r="QCD1392" s="69"/>
      <c r="QCE1392" s="69"/>
      <c r="QCF1392" s="69"/>
      <c r="QCG1392" s="69"/>
      <c r="QCH1392" s="69"/>
      <c r="QCI1392" s="69"/>
      <c r="QCJ1392" s="69"/>
      <c r="QCK1392" s="69"/>
      <c r="QCL1392" s="69"/>
      <c r="QCM1392" s="69"/>
      <c r="QCN1392" s="69"/>
      <c r="QCO1392" s="69"/>
      <c r="QCP1392" s="69"/>
      <c r="QCQ1392" s="69"/>
      <c r="QCR1392" s="69"/>
      <c r="QCS1392" s="69"/>
      <c r="QCT1392" s="69"/>
      <c r="QCU1392" s="69"/>
      <c r="QCV1392" s="69"/>
      <c r="QCW1392" s="69"/>
      <c r="QCX1392" s="69"/>
      <c r="QCY1392" s="69"/>
      <c r="QCZ1392" s="69"/>
      <c r="QDA1392" s="69"/>
      <c r="QDB1392" s="69"/>
      <c r="QDC1392" s="69"/>
      <c r="QDD1392" s="69"/>
      <c r="QDE1392" s="69"/>
      <c r="QDF1392" s="69"/>
      <c r="QDG1392" s="69"/>
      <c r="QDH1392" s="69"/>
      <c r="QDI1392" s="69"/>
      <c r="QDJ1392" s="69"/>
      <c r="QDK1392" s="69"/>
      <c r="QDL1392" s="69"/>
      <c r="QDM1392" s="69"/>
      <c r="QDN1392" s="69"/>
      <c r="QDO1392" s="69"/>
      <c r="QDP1392" s="69"/>
      <c r="QDQ1392" s="69"/>
      <c r="QDR1392" s="69"/>
      <c r="QDS1392" s="69"/>
      <c r="QDT1392" s="69"/>
      <c r="QDU1392" s="69"/>
      <c r="QDV1392" s="69"/>
      <c r="QDW1392" s="69"/>
      <c r="QDX1392" s="69"/>
      <c r="QDY1392" s="69"/>
      <c r="QDZ1392" s="69"/>
      <c r="QEA1392" s="69"/>
      <c r="QEB1392" s="69"/>
      <c r="QEC1392" s="69"/>
      <c r="QED1392" s="69"/>
      <c r="QEE1392" s="69"/>
      <c r="QEF1392" s="69"/>
      <c r="QEG1392" s="69"/>
      <c r="QEH1392" s="69"/>
      <c r="QEI1392" s="69"/>
      <c r="QEJ1392" s="69"/>
      <c r="QEK1392" s="69"/>
      <c r="QEL1392" s="69"/>
      <c r="QEM1392" s="69"/>
      <c r="QEN1392" s="69"/>
      <c r="QEO1392" s="69"/>
      <c r="QEP1392" s="69"/>
      <c r="QEQ1392" s="69"/>
      <c r="QER1392" s="69"/>
      <c r="QES1392" s="69"/>
      <c r="QET1392" s="69"/>
      <c r="QEU1392" s="69"/>
      <c r="QEV1392" s="69"/>
      <c r="QEW1392" s="69"/>
      <c r="QEX1392" s="69"/>
      <c r="QEY1392" s="69"/>
      <c r="QEZ1392" s="69"/>
      <c r="QFA1392" s="69"/>
      <c r="QFB1392" s="69"/>
      <c r="QFC1392" s="69"/>
      <c r="QFD1392" s="69"/>
      <c r="QFE1392" s="69"/>
      <c r="QFF1392" s="69"/>
      <c r="QFG1392" s="69"/>
      <c r="QFH1392" s="69"/>
      <c r="QFI1392" s="69"/>
      <c r="QFJ1392" s="69"/>
      <c r="QFK1392" s="69"/>
      <c r="QFL1392" s="69"/>
      <c r="QFM1392" s="69"/>
      <c r="QFN1392" s="69"/>
      <c r="QFO1392" s="69"/>
      <c r="QFP1392" s="69"/>
      <c r="QFQ1392" s="69"/>
      <c r="QFR1392" s="69"/>
      <c r="QFS1392" s="69"/>
      <c r="QFT1392" s="69"/>
      <c r="QFU1392" s="69"/>
      <c r="QFV1392" s="69"/>
      <c r="QFW1392" s="69"/>
      <c r="QFX1392" s="69"/>
      <c r="QFY1392" s="69"/>
      <c r="QFZ1392" s="69"/>
      <c r="QGA1392" s="69"/>
      <c r="QGB1392" s="69"/>
      <c r="QGC1392" s="69"/>
      <c r="QGD1392" s="69"/>
      <c r="QGE1392" s="69"/>
      <c r="QGF1392" s="69"/>
      <c r="QGG1392" s="69"/>
      <c r="QGH1392" s="69"/>
      <c r="QGI1392" s="69"/>
      <c r="QGJ1392" s="69"/>
      <c r="QGK1392" s="69"/>
      <c r="QGL1392" s="69"/>
      <c r="QGM1392" s="69"/>
      <c r="QGN1392" s="69"/>
      <c r="QGO1392" s="69"/>
      <c r="QGP1392" s="69"/>
      <c r="QGQ1392" s="69"/>
      <c r="QGR1392" s="69"/>
      <c r="QGS1392" s="69"/>
      <c r="QGT1392" s="69"/>
      <c r="QGU1392" s="69"/>
      <c r="QGV1392" s="69"/>
      <c r="QGW1392" s="69"/>
      <c r="QGX1392" s="69"/>
      <c r="QGY1392" s="69"/>
      <c r="QGZ1392" s="69"/>
      <c r="QHA1392" s="69"/>
      <c r="QHB1392" s="69"/>
      <c r="QHC1392" s="69"/>
      <c r="QHD1392" s="69"/>
      <c r="QHE1392" s="69"/>
      <c r="QHF1392" s="69"/>
      <c r="QHG1392" s="69"/>
      <c r="QHH1392" s="69"/>
      <c r="QHI1392" s="69"/>
      <c r="QHJ1392" s="69"/>
      <c r="QHK1392" s="69"/>
      <c r="QHL1392" s="69"/>
      <c r="QHM1392" s="69"/>
      <c r="QHN1392" s="69"/>
      <c r="QHO1392" s="69"/>
      <c r="QHP1392" s="69"/>
      <c r="QHQ1392" s="69"/>
      <c r="QHR1392" s="69"/>
      <c r="QHS1392" s="69"/>
      <c r="QHT1392" s="69"/>
      <c r="QHU1392" s="69"/>
      <c r="QHV1392" s="69"/>
      <c r="QHW1392" s="69"/>
      <c r="QHX1392" s="69"/>
      <c r="QHY1392" s="69"/>
      <c r="QHZ1392" s="69"/>
      <c r="QIA1392" s="69"/>
      <c r="QIB1392" s="69"/>
      <c r="QIC1392" s="69"/>
      <c r="QID1392" s="69"/>
      <c r="QIE1392" s="69"/>
      <c r="QIF1392" s="69"/>
      <c r="QIG1392" s="69"/>
      <c r="QIH1392" s="69"/>
      <c r="QII1392" s="69"/>
      <c r="QIJ1392" s="69"/>
      <c r="QIK1392" s="69"/>
      <c r="QIL1392" s="69"/>
      <c r="QIM1392" s="69"/>
      <c r="QIN1392" s="69"/>
      <c r="QIO1392" s="69"/>
      <c r="QIP1392" s="69"/>
      <c r="QIQ1392" s="69"/>
      <c r="QIR1392" s="69"/>
      <c r="QIS1392" s="69"/>
      <c r="QIT1392" s="69"/>
      <c r="QIU1392" s="69"/>
      <c r="QIV1392" s="69"/>
      <c r="QIW1392" s="69"/>
      <c r="QIX1392" s="69"/>
      <c r="QIY1392" s="69"/>
      <c r="QIZ1392" s="69"/>
      <c r="QJA1392" s="69"/>
      <c r="QJB1392" s="69"/>
      <c r="QJC1392" s="69"/>
      <c r="QJD1392" s="69"/>
      <c r="QJE1392" s="69"/>
      <c r="QJF1392" s="69"/>
      <c r="QJG1392" s="69"/>
      <c r="QJH1392" s="69"/>
      <c r="QJI1392" s="69"/>
      <c r="QJJ1392" s="69"/>
      <c r="QJK1392" s="69"/>
      <c r="QJL1392" s="69"/>
      <c r="QJM1392" s="69"/>
      <c r="QJN1392" s="69"/>
      <c r="QJO1392" s="69"/>
      <c r="QJP1392" s="69"/>
      <c r="QJQ1392" s="69"/>
      <c r="QJR1392" s="69"/>
      <c r="QJS1392" s="69"/>
      <c r="QJT1392" s="69"/>
      <c r="QJU1392" s="69"/>
      <c r="QJV1392" s="69"/>
      <c r="QJW1392" s="69"/>
      <c r="QJX1392" s="69"/>
      <c r="QJY1392" s="69"/>
      <c r="QJZ1392" s="69"/>
      <c r="QKA1392" s="69"/>
      <c r="QKB1392" s="69"/>
      <c r="QKC1392" s="69"/>
      <c r="QKD1392" s="69"/>
      <c r="QKE1392" s="69"/>
      <c r="QKF1392" s="69"/>
      <c r="QKG1392" s="69"/>
      <c r="QKH1392" s="69"/>
      <c r="QKI1392" s="69"/>
      <c r="QKJ1392" s="69"/>
      <c r="QKK1392" s="69"/>
      <c r="QKL1392" s="69"/>
      <c r="QKM1392" s="69"/>
      <c r="QKN1392" s="69"/>
      <c r="QKO1392" s="69"/>
      <c r="QKP1392" s="69"/>
      <c r="QKQ1392" s="69"/>
      <c r="QKR1392" s="69"/>
      <c r="QKS1392" s="69"/>
      <c r="QKT1392" s="69"/>
      <c r="QKU1392" s="69"/>
      <c r="QKV1392" s="69"/>
      <c r="QKW1392" s="69"/>
      <c r="QKX1392" s="69"/>
      <c r="QKY1392" s="69"/>
      <c r="QKZ1392" s="69"/>
      <c r="QLA1392" s="69"/>
      <c r="QLB1392" s="69"/>
      <c r="QLC1392" s="69"/>
      <c r="QLD1392" s="69"/>
      <c r="QLE1392" s="69"/>
      <c r="QLF1392" s="69"/>
      <c r="QLG1392" s="69"/>
      <c r="QLH1392" s="69"/>
      <c r="QLI1392" s="69"/>
      <c r="QLJ1392" s="69"/>
      <c r="QLK1392" s="69"/>
      <c r="QLL1392" s="69"/>
      <c r="QLM1392" s="69"/>
      <c r="QLN1392" s="69"/>
      <c r="QLO1392" s="69"/>
      <c r="QLP1392" s="69"/>
      <c r="QLQ1392" s="69"/>
      <c r="QLR1392" s="69"/>
      <c r="QLS1392" s="69"/>
      <c r="QLT1392" s="69"/>
      <c r="QLU1392" s="69"/>
      <c r="QLV1392" s="69"/>
      <c r="QLW1392" s="69"/>
      <c r="QLX1392" s="69"/>
      <c r="QLY1392" s="69"/>
      <c r="QLZ1392" s="69"/>
      <c r="QMA1392" s="69"/>
      <c r="QMB1392" s="69"/>
      <c r="QMC1392" s="69"/>
      <c r="QMD1392" s="69"/>
      <c r="QME1392" s="69"/>
      <c r="QMF1392" s="69"/>
      <c r="QMG1392" s="69"/>
      <c r="QMH1392" s="69"/>
      <c r="QMI1392" s="69"/>
      <c r="QMJ1392" s="69"/>
      <c r="QMK1392" s="69"/>
      <c r="QML1392" s="69"/>
      <c r="QMM1392" s="69"/>
      <c r="QMN1392" s="69"/>
      <c r="QMO1392" s="69"/>
      <c r="QMP1392" s="69"/>
      <c r="QMQ1392" s="69"/>
      <c r="QMR1392" s="69"/>
      <c r="QMS1392" s="69"/>
      <c r="QMT1392" s="69"/>
      <c r="QMU1392" s="69"/>
      <c r="QMV1392" s="69"/>
      <c r="QMW1392" s="69"/>
      <c r="QMX1392" s="69"/>
      <c r="QMY1392" s="69"/>
      <c r="QMZ1392" s="69"/>
      <c r="QNA1392" s="69"/>
      <c r="QNB1392" s="69"/>
      <c r="QNC1392" s="69"/>
      <c r="QND1392" s="69"/>
      <c r="QNE1392" s="69"/>
      <c r="QNF1392" s="69"/>
      <c r="QNG1392" s="69"/>
      <c r="QNH1392" s="69"/>
      <c r="QNI1392" s="69"/>
      <c r="QNJ1392" s="69"/>
      <c r="QNK1392" s="69"/>
      <c r="QNL1392" s="69"/>
      <c r="QNM1392" s="69"/>
      <c r="QNN1392" s="69"/>
      <c r="QNO1392" s="69"/>
      <c r="QNP1392" s="69"/>
      <c r="QNQ1392" s="69"/>
      <c r="QNR1392" s="69"/>
      <c r="QNS1392" s="69"/>
      <c r="QNT1392" s="69"/>
      <c r="QNU1392" s="69"/>
      <c r="QNV1392" s="69"/>
      <c r="QNW1392" s="69"/>
      <c r="QNX1392" s="69"/>
      <c r="QNY1392" s="69"/>
      <c r="QNZ1392" s="69"/>
      <c r="QOA1392" s="69"/>
      <c r="QOB1392" s="69"/>
      <c r="QOC1392" s="69"/>
      <c r="QOD1392" s="69"/>
      <c r="QOE1392" s="69"/>
      <c r="QOF1392" s="69"/>
      <c r="QOG1392" s="69"/>
      <c r="QOH1392" s="69"/>
      <c r="QOI1392" s="69"/>
      <c r="QOJ1392" s="69"/>
      <c r="QOK1392" s="69"/>
      <c r="QOL1392" s="69"/>
      <c r="QOM1392" s="69"/>
      <c r="QON1392" s="69"/>
      <c r="QOO1392" s="69"/>
      <c r="QOP1392" s="69"/>
      <c r="QOQ1392" s="69"/>
      <c r="QOR1392" s="69"/>
      <c r="QOS1392" s="69"/>
      <c r="QOT1392" s="69"/>
      <c r="QOU1392" s="69"/>
      <c r="QOV1392" s="69"/>
      <c r="QOW1392" s="69"/>
      <c r="QOX1392" s="69"/>
      <c r="QOY1392" s="69"/>
      <c r="QOZ1392" s="69"/>
      <c r="QPA1392" s="69"/>
      <c r="QPB1392" s="69"/>
      <c r="QPC1392" s="69"/>
      <c r="QPD1392" s="69"/>
      <c r="QPE1392" s="69"/>
      <c r="QPF1392" s="69"/>
      <c r="QPG1392" s="69"/>
      <c r="QPH1392" s="69"/>
      <c r="QPI1392" s="69"/>
      <c r="QPJ1392" s="69"/>
      <c r="QPK1392" s="69"/>
      <c r="QPL1392" s="69"/>
      <c r="QPM1392" s="69"/>
      <c r="QPN1392" s="69"/>
      <c r="QPO1392" s="69"/>
      <c r="QPP1392" s="69"/>
      <c r="QPQ1392" s="69"/>
      <c r="QPR1392" s="69"/>
      <c r="QPS1392" s="69"/>
      <c r="QPT1392" s="69"/>
      <c r="QPU1392" s="69"/>
      <c r="QPV1392" s="69"/>
      <c r="QPW1392" s="69"/>
      <c r="QPX1392" s="69"/>
      <c r="QPY1392" s="69"/>
      <c r="QPZ1392" s="69"/>
      <c r="QQA1392" s="69"/>
      <c r="QQB1392" s="69"/>
      <c r="QQC1392" s="69"/>
      <c r="QQD1392" s="69"/>
      <c r="QQE1392" s="69"/>
      <c r="QQF1392" s="69"/>
      <c r="QQG1392" s="69"/>
      <c r="QQH1392" s="69"/>
      <c r="QQI1392" s="69"/>
      <c r="QQJ1392" s="69"/>
      <c r="QQK1392" s="69"/>
      <c r="QQL1392" s="69"/>
      <c r="QQM1392" s="69"/>
      <c r="QQN1392" s="69"/>
      <c r="QQO1392" s="69"/>
      <c r="QQP1392" s="69"/>
      <c r="QQQ1392" s="69"/>
      <c r="QQR1392" s="69"/>
      <c r="QQS1392" s="69"/>
      <c r="QQT1392" s="69"/>
      <c r="QQU1392" s="69"/>
      <c r="QQV1392" s="69"/>
      <c r="QQW1392" s="69"/>
      <c r="QQX1392" s="69"/>
      <c r="QQY1392" s="69"/>
      <c r="QQZ1392" s="69"/>
      <c r="QRA1392" s="69"/>
      <c r="QRB1392" s="69"/>
      <c r="QRC1392" s="69"/>
      <c r="QRD1392" s="69"/>
      <c r="QRE1392" s="69"/>
      <c r="QRF1392" s="69"/>
      <c r="QRG1392" s="69"/>
      <c r="QRH1392" s="69"/>
      <c r="QRI1392" s="69"/>
      <c r="QRJ1392" s="69"/>
      <c r="QRK1392" s="69"/>
      <c r="QRL1392" s="69"/>
      <c r="QRM1392" s="69"/>
      <c r="QRN1392" s="69"/>
      <c r="QRO1392" s="69"/>
      <c r="QRP1392" s="69"/>
      <c r="QRQ1392" s="69"/>
      <c r="QRR1392" s="69"/>
      <c r="QRS1392" s="69"/>
      <c r="QRT1392" s="69"/>
      <c r="QRU1392" s="69"/>
      <c r="QRV1392" s="69"/>
      <c r="QRW1392" s="69"/>
      <c r="QRX1392" s="69"/>
      <c r="QRY1392" s="69"/>
      <c r="QRZ1392" s="69"/>
      <c r="QSA1392" s="69"/>
      <c r="QSB1392" s="69"/>
      <c r="QSC1392" s="69"/>
      <c r="QSD1392" s="69"/>
      <c r="QSE1392" s="69"/>
      <c r="QSF1392" s="69"/>
      <c r="QSG1392" s="69"/>
      <c r="QSH1392" s="69"/>
      <c r="QSI1392" s="69"/>
      <c r="QSJ1392" s="69"/>
      <c r="QSK1392" s="69"/>
      <c r="QSL1392" s="69"/>
      <c r="QSM1392" s="69"/>
      <c r="QSN1392" s="69"/>
      <c r="QSO1392" s="69"/>
      <c r="QSP1392" s="69"/>
      <c r="QSQ1392" s="69"/>
      <c r="QSR1392" s="69"/>
      <c r="QSS1392" s="69"/>
      <c r="QST1392" s="69"/>
      <c r="QSU1392" s="69"/>
      <c r="QSV1392" s="69"/>
      <c r="QSW1392" s="69"/>
      <c r="QSX1392" s="69"/>
      <c r="QSY1392" s="69"/>
      <c r="QSZ1392" s="69"/>
      <c r="QTA1392" s="69"/>
      <c r="QTB1392" s="69"/>
      <c r="QTC1392" s="69"/>
      <c r="QTD1392" s="69"/>
      <c r="QTE1392" s="69"/>
      <c r="QTF1392" s="69"/>
      <c r="QTG1392" s="69"/>
      <c r="QTH1392" s="69"/>
      <c r="QTI1392" s="69"/>
      <c r="QTJ1392" s="69"/>
      <c r="QTK1392" s="69"/>
      <c r="QTL1392" s="69"/>
      <c r="QTM1392" s="69"/>
      <c r="QTN1392" s="69"/>
      <c r="QTO1392" s="69"/>
      <c r="QTP1392" s="69"/>
      <c r="QTQ1392" s="69"/>
      <c r="QTR1392" s="69"/>
      <c r="QTS1392" s="69"/>
      <c r="QTT1392" s="69"/>
      <c r="QTU1392" s="69"/>
      <c r="QTV1392" s="69"/>
      <c r="QTW1392" s="69"/>
      <c r="QTX1392" s="69"/>
      <c r="QTY1392" s="69"/>
      <c r="QTZ1392" s="69"/>
      <c r="QUA1392" s="69"/>
      <c r="QUB1392" s="69"/>
      <c r="QUC1392" s="69"/>
      <c r="QUD1392" s="69"/>
      <c r="QUE1392" s="69"/>
      <c r="QUF1392" s="69"/>
      <c r="QUG1392" s="69"/>
      <c r="QUH1392" s="69"/>
      <c r="QUI1392" s="69"/>
      <c r="QUJ1392" s="69"/>
      <c r="QUK1392" s="69"/>
      <c r="QUL1392" s="69"/>
      <c r="QUM1392" s="69"/>
      <c r="QUN1392" s="69"/>
      <c r="QUO1392" s="69"/>
      <c r="QUP1392" s="69"/>
      <c r="QUQ1392" s="69"/>
      <c r="QUR1392" s="69"/>
      <c r="QUS1392" s="69"/>
      <c r="QUT1392" s="69"/>
      <c r="QUU1392" s="69"/>
      <c r="QUV1392" s="69"/>
      <c r="QUW1392" s="69"/>
      <c r="QUX1392" s="69"/>
      <c r="QUY1392" s="69"/>
      <c r="QUZ1392" s="69"/>
      <c r="QVA1392" s="69"/>
      <c r="QVB1392" s="69"/>
      <c r="QVC1392" s="69"/>
      <c r="QVD1392" s="69"/>
      <c r="QVE1392" s="69"/>
      <c r="QVF1392" s="69"/>
      <c r="QVG1392" s="69"/>
      <c r="QVH1392" s="69"/>
      <c r="QVI1392" s="69"/>
      <c r="QVJ1392" s="69"/>
      <c r="QVK1392" s="69"/>
      <c r="QVL1392" s="69"/>
      <c r="QVM1392" s="69"/>
      <c r="QVN1392" s="69"/>
      <c r="QVO1392" s="69"/>
      <c r="QVP1392" s="69"/>
      <c r="QVQ1392" s="69"/>
      <c r="QVR1392" s="69"/>
      <c r="QVS1392" s="69"/>
      <c r="QVT1392" s="69"/>
      <c r="QVU1392" s="69"/>
      <c r="QVV1392" s="69"/>
      <c r="QVW1392" s="69"/>
      <c r="QVX1392" s="69"/>
      <c r="QVY1392" s="69"/>
      <c r="QVZ1392" s="69"/>
      <c r="QWA1392" s="69"/>
      <c r="QWB1392" s="69"/>
      <c r="QWC1392" s="69"/>
      <c r="QWD1392" s="69"/>
      <c r="QWE1392" s="69"/>
      <c r="QWF1392" s="69"/>
      <c r="QWG1392" s="69"/>
      <c r="QWH1392" s="69"/>
      <c r="QWI1392" s="69"/>
      <c r="QWJ1392" s="69"/>
      <c r="QWK1392" s="69"/>
      <c r="QWL1392" s="69"/>
      <c r="QWM1392" s="69"/>
      <c r="QWN1392" s="69"/>
      <c r="QWO1392" s="69"/>
      <c r="QWP1392" s="69"/>
      <c r="QWQ1392" s="69"/>
      <c r="QWR1392" s="69"/>
      <c r="QWS1392" s="69"/>
      <c r="QWT1392" s="69"/>
      <c r="QWU1392" s="69"/>
      <c r="QWV1392" s="69"/>
      <c r="QWW1392" s="69"/>
      <c r="QWX1392" s="69"/>
      <c r="QWY1392" s="69"/>
      <c r="QWZ1392" s="69"/>
      <c r="QXA1392" s="69"/>
      <c r="QXB1392" s="69"/>
      <c r="QXC1392" s="69"/>
      <c r="QXD1392" s="69"/>
      <c r="QXE1392" s="69"/>
      <c r="QXF1392" s="69"/>
      <c r="QXG1392" s="69"/>
      <c r="QXH1392" s="69"/>
      <c r="QXI1392" s="69"/>
      <c r="QXJ1392" s="69"/>
      <c r="QXK1392" s="69"/>
      <c r="QXL1392" s="69"/>
      <c r="QXM1392" s="69"/>
      <c r="QXN1392" s="69"/>
      <c r="QXO1392" s="69"/>
      <c r="QXP1392" s="69"/>
      <c r="QXQ1392" s="69"/>
      <c r="QXR1392" s="69"/>
      <c r="QXS1392" s="69"/>
      <c r="QXT1392" s="69"/>
      <c r="QXU1392" s="69"/>
      <c r="QXV1392" s="69"/>
      <c r="QXW1392" s="69"/>
      <c r="QXX1392" s="69"/>
      <c r="QXY1392" s="69"/>
      <c r="QXZ1392" s="69"/>
      <c r="QYA1392" s="69"/>
      <c r="QYB1392" s="69"/>
      <c r="QYC1392" s="69"/>
      <c r="QYD1392" s="69"/>
      <c r="QYE1392" s="69"/>
      <c r="QYF1392" s="69"/>
      <c r="QYG1392" s="69"/>
      <c r="QYH1392" s="69"/>
      <c r="QYI1392" s="69"/>
      <c r="QYJ1392" s="69"/>
      <c r="QYK1392" s="69"/>
      <c r="QYL1392" s="69"/>
      <c r="QYM1392" s="69"/>
      <c r="QYN1392" s="69"/>
      <c r="QYO1392" s="69"/>
      <c r="QYP1392" s="69"/>
      <c r="QYQ1392" s="69"/>
      <c r="QYR1392" s="69"/>
      <c r="QYS1392" s="69"/>
      <c r="QYT1392" s="69"/>
      <c r="QYU1392" s="69"/>
      <c r="QYV1392" s="69"/>
      <c r="QYW1392" s="69"/>
      <c r="QYX1392" s="69"/>
      <c r="QYY1392" s="69"/>
      <c r="QYZ1392" s="69"/>
      <c r="QZA1392" s="69"/>
      <c r="QZB1392" s="69"/>
      <c r="QZC1392" s="69"/>
      <c r="QZD1392" s="69"/>
      <c r="QZE1392" s="69"/>
      <c r="QZF1392" s="69"/>
      <c r="QZG1392" s="69"/>
      <c r="QZH1392" s="69"/>
      <c r="QZI1392" s="69"/>
      <c r="QZJ1392" s="69"/>
      <c r="QZK1392" s="69"/>
      <c r="QZL1392" s="69"/>
      <c r="QZM1392" s="69"/>
      <c r="QZN1392" s="69"/>
      <c r="QZO1392" s="69"/>
      <c r="QZP1392" s="69"/>
      <c r="QZQ1392" s="69"/>
      <c r="QZR1392" s="69"/>
      <c r="QZS1392" s="69"/>
      <c r="QZT1392" s="69"/>
      <c r="QZU1392" s="69"/>
      <c r="QZV1392" s="69"/>
      <c r="QZW1392" s="69"/>
      <c r="QZX1392" s="69"/>
      <c r="QZY1392" s="69"/>
      <c r="QZZ1392" s="69"/>
      <c r="RAA1392" s="69"/>
      <c r="RAB1392" s="69"/>
      <c r="RAC1392" s="69"/>
      <c r="RAD1392" s="69"/>
      <c r="RAE1392" s="69"/>
      <c r="RAF1392" s="69"/>
      <c r="RAG1392" s="69"/>
      <c r="RAH1392" s="69"/>
      <c r="RAI1392" s="69"/>
      <c r="RAJ1392" s="69"/>
      <c r="RAK1392" s="69"/>
      <c r="RAL1392" s="69"/>
      <c r="RAM1392" s="69"/>
      <c r="RAN1392" s="69"/>
      <c r="RAO1392" s="69"/>
      <c r="RAP1392" s="69"/>
      <c r="RAQ1392" s="69"/>
      <c r="RAR1392" s="69"/>
      <c r="RAS1392" s="69"/>
      <c r="RAT1392" s="69"/>
      <c r="RAU1392" s="69"/>
      <c r="RAV1392" s="69"/>
      <c r="RAW1392" s="69"/>
      <c r="RAX1392" s="69"/>
      <c r="RAY1392" s="69"/>
      <c r="RAZ1392" s="69"/>
      <c r="RBA1392" s="69"/>
      <c r="RBB1392" s="69"/>
      <c r="RBC1392" s="69"/>
      <c r="RBD1392" s="69"/>
      <c r="RBE1392" s="69"/>
      <c r="RBF1392" s="69"/>
      <c r="RBG1392" s="69"/>
      <c r="RBH1392" s="69"/>
      <c r="RBI1392" s="69"/>
      <c r="RBJ1392" s="69"/>
      <c r="RBK1392" s="69"/>
      <c r="RBL1392" s="69"/>
      <c r="RBM1392" s="69"/>
      <c r="RBN1392" s="69"/>
      <c r="RBO1392" s="69"/>
      <c r="RBP1392" s="69"/>
      <c r="RBQ1392" s="69"/>
      <c r="RBR1392" s="69"/>
      <c r="RBS1392" s="69"/>
      <c r="RBT1392" s="69"/>
      <c r="RBU1392" s="69"/>
      <c r="RBV1392" s="69"/>
      <c r="RBW1392" s="69"/>
      <c r="RBX1392" s="69"/>
      <c r="RBY1392" s="69"/>
      <c r="RBZ1392" s="69"/>
      <c r="RCA1392" s="69"/>
      <c r="RCB1392" s="69"/>
      <c r="RCC1392" s="69"/>
      <c r="RCD1392" s="69"/>
      <c r="RCE1392" s="69"/>
      <c r="RCF1392" s="69"/>
      <c r="RCG1392" s="69"/>
      <c r="RCH1392" s="69"/>
      <c r="RCI1392" s="69"/>
      <c r="RCJ1392" s="69"/>
      <c r="RCK1392" s="69"/>
      <c r="RCL1392" s="69"/>
      <c r="RCM1392" s="69"/>
      <c r="RCN1392" s="69"/>
      <c r="RCO1392" s="69"/>
      <c r="RCP1392" s="69"/>
      <c r="RCQ1392" s="69"/>
      <c r="RCR1392" s="69"/>
      <c r="RCS1392" s="69"/>
      <c r="RCT1392" s="69"/>
      <c r="RCU1392" s="69"/>
      <c r="RCV1392" s="69"/>
      <c r="RCW1392" s="69"/>
      <c r="RCX1392" s="69"/>
      <c r="RCY1392" s="69"/>
      <c r="RCZ1392" s="69"/>
      <c r="RDA1392" s="69"/>
      <c r="RDB1392" s="69"/>
      <c r="RDC1392" s="69"/>
      <c r="RDD1392" s="69"/>
      <c r="RDE1392" s="69"/>
      <c r="RDF1392" s="69"/>
      <c r="RDG1392" s="69"/>
      <c r="RDH1392" s="69"/>
      <c r="RDI1392" s="69"/>
      <c r="RDJ1392" s="69"/>
      <c r="RDK1392" s="69"/>
      <c r="RDL1392" s="69"/>
      <c r="RDM1392" s="69"/>
      <c r="RDN1392" s="69"/>
      <c r="RDO1392" s="69"/>
    </row>
    <row r="1393" spans="1:12287" x14ac:dyDescent="0.25">
      <c r="A1393" s="98"/>
      <c r="B1393" s="100"/>
      <c r="C1393" s="100"/>
      <c r="D1393" s="100"/>
      <c r="E1393" s="102"/>
      <c r="F1393" s="105"/>
      <c r="G1393" s="74">
        <v>0</v>
      </c>
      <c r="H1393" s="74">
        <v>0</v>
      </c>
      <c r="I1393" s="72"/>
      <c r="J1393" s="73"/>
      <c r="K1393" s="73"/>
      <c r="L1393" s="73"/>
      <c r="M1393" s="73"/>
      <c r="N1393" s="73"/>
      <c r="O1393" s="73"/>
      <c r="P1393" s="73"/>
      <c r="Q1393" s="73"/>
      <c r="R1393" s="73"/>
      <c r="S1393" s="73"/>
      <c r="T1393" s="73"/>
      <c r="U1393" s="73"/>
      <c r="V1393" s="73"/>
      <c r="W1393" s="73"/>
      <c r="X1393" s="73"/>
      <c r="Y1393" s="73"/>
      <c r="Z1393" s="73"/>
      <c r="AA1393" s="73"/>
      <c r="AB1393" s="69"/>
      <c r="AC1393" s="69"/>
      <c r="AD1393" s="69"/>
      <c r="AE1393" s="69"/>
      <c r="AF1393" s="69"/>
      <c r="AG1393" s="69"/>
      <c r="AH1393" s="69"/>
      <c r="AI1393" s="69"/>
      <c r="AJ1393" s="69"/>
      <c r="AK1393" s="69"/>
      <c r="AL1393" s="69"/>
      <c r="AM1393" s="69"/>
      <c r="AN1393" s="69"/>
      <c r="AO1393" s="69"/>
      <c r="AP1393" s="69"/>
      <c r="AQ1393" s="69"/>
      <c r="AR1393" s="69"/>
      <c r="AS1393" s="69"/>
      <c r="AT1393" s="69"/>
      <c r="AU1393" s="69"/>
      <c r="AV1393" s="69"/>
      <c r="AW1393" s="69"/>
      <c r="AX1393" s="69"/>
      <c r="AY1393" s="69"/>
      <c r="AZ1393" s="69"/>
      <c r="BA1393" s="69"/>
      <c r="BB1393" s="69"/>
      <c r="BC1393" s="69"/>
      <c r="BD1393" s="69"/>
      <c r="BE1393" s="69"/>
      <c r="BF1393" s="69"/>
      <c r="BG1393" s="69"/>
      <c r="BH1393" s="69"/>
      <c r="BI1393" s="69"/>
      <c r="BJ1393" s="69"/>
      <c r="BK1393" s="69"/>
      <c r="BL1393" s="69"/>
      <c r="BM1393" s="69"/>
      <c r="BN1393" s="69"/>
      <c r="BO1393" s="69"/>
      <c r="BP1393" s="69"/>
      <c r="BQ1393" s="69"/>
      <c r="BR1393" s="69"/>
      <c r="BS1393" s="69"/>
      <c r="BT1393" s="69"/>
      <c r="BU1393" s="69"/>
      <c r="BV1393" s="69"/>
      <c r="BW1393" s="69"/>
      <c r="BX1393" s="69"/>
      <c r="BY1393" s="69"/>
      <c r="BZ1393" s="69"/>
      <c r="CA1393" s="69"/>
      <c r="CB1393" s="69"/>
      <c r="CC1393" s="69"/>
      <c r="CD1393" s="69"/>
      <c r="CE1393" s="69"/>
      <c r="CF1393" s="69"/>
      <c r="CG1393" s="69"/>
      <c r="CH1393" s="69"/>
      <c r="CI1393" s="69"/>
      <c r="CJ1393" s="69"/>
      <c r="CK1393" s="69"/>
      <c r="CL1393" s="69"/>
      <c r="CM1393" s="69"/>
      <c r="CN1393" s="69"/>
      <c r="CO1393" s="69"/>
      <c r="CP1393" s="69"/>
      <c r="CQ1393" s="69"/>
      <c r="CR1393" s="69"/>
      <c r="CS1393" s="69"/>
      <c r="CT1393" s="69"/>
      <c r="CU1393" s="69"/>
      <c r="CV1393" s="69"/>
      <c r="CW1393" s="69"/>
      <c r="CX1393" s="69"/>
      <c r="CY1393" s="69"/>
      <c r="CZ1393" s="69"/>
      <c r="DA1393" s="69"/>
      <c r="DB1393" s="69"/>
      <c r="DC1393" s="69"/>
      <c r="DD1393" s="69"/>
      <c r="DE1393" s="69"/>
      <c r="DF1393" s="69"/>
      <c r="DG1393" s="69"/>
      <c r="DH1393" s="69"/>
      <c r="DI1393" s="69"/>
      <c r="DJ1393" s="69"/>
      <c r="DK1393" s="69"/>
      <c r="DL1393" s="69"/>
      <c r="DM1393" s="69"/>
      <c r="DN1393" s="69"/>
      <c r="DO1393" s="69"/>
      <c r="DP1393" s="69"/>
      <c r="DQ1393" s="69"/>
      <c r="DR1393" s="69"/>
      <c r="DS1393" s="69"/>
      <c r="DT1393" s="69"/>
      <c r="DU1393" s="69"/>
      <c r="DV1393" s="69"/>
      <c r="DW1393" s="69"/>
      <c r="DX1393" s="69"/>
      <c r="DY1393" s="69"/>
      <c r="DZ1393" s="69"/>
      <c r="EA1393" s="69"/>
      <c r="EB1393" s="69"/>
      <c r="EC1393" s="69"/>
      <c r="ED1393" s="69"/>
      <c r="EE1393" s="69"/>
      <c r="EF1393" s="69"/>
      <c r="EG1393" s="69"/>
      <c r="EH1393" s="69"/>
      <c r="EI1393" s="69"/>
      <c r="EJ1393" s="69"/>
      <c r="EK1393" s="69"/>
      <c r="EL1393" s="69"/>
      <c r="EM1393" s="69"/>
      <c r="EN1393" s="69"/>
      <c r="EO1393" s="69"/>
      <c r="EP1393" s="69"/>
      <c r="EQ1393" s="69"/>
      <c r="ER1393" s="69"/>
      <c r="ES1393" s="69"/>
      <c r="ET1393" s="69"/>
      <c r="EU1393" s="69"/>
      <c r="EV1393" s="69"/>
      <c r="EW1393" s="69"/>
      <c r="EX1393" s="69"/>
      <c r="EY1393" s="69"/>
      <c r="EZ1393" s="69"/>
      <c r="FA1393" s="69"/>
      <c r="FB1393" s="69"/>
      <c r="FC1393" s="69"/>
      <c r="FD1393" s="69"/>
      <c r="FE1393" s="69"/>
      <c r="FF1393" s="69"/>
      <c r="FG1393" s="69"/>
      <c r="FH1393" s="69"/>
      <c r="FI1393" s="69"/>
      <c r="FJ1393" s="69"/>
      <c r="FK1393" s="69"/>
      <c r="FL1393" s="69"/>
      <c r="FM1393" s="69"/>
      <c r="FN1393" s="69"/>
      <c r="FO1393" s="69"/>
      <c r="FP1393" s="69"/>
      <c r="FQ1393" s="69"/>
      <c r="FR1393" s="69"/>
      <c r="FS1393" s="69"/>
      <c r="FT1393" s="69"/>
      <c r="FU1393" s="69"/>
      <c r="FV1393" s="69"/>
      <c r="FW1393" s="69"/>
      <c r="FX1393" s="69"/>
      <c r="FY1393" s="69"/>
      <c r="FZ1393" s="69"/>
      <c r="GA1393" s="69"/>
      <c r="GB1393" s="69"/>
      <c r="GC1393" s="69"/>
      <c r="GD1393" s="69"/>
      <c r="GE1393" s="69"/>
      <c r="GF1393" s="69"/>
      <c r="GG1393" s="69"/>
      <c r="GH1393" s="69"/>
      <c r="GI1393" s="69"/>
      <c r="GJ1393" s="69"/>
      <c r="GK1393" s="69"/>
      <c r="GL1393" s="69"/>
      <c r="GM1393" s="69"/>
      <c r="GN1393" s="69"/>
      <c r="GO1393" s="69"/>
      <c r="GP1393" s="69"/>
      <c r="GQ1393" s="69"/>
      <c r="GR1393" s="69"/>
      <c r="GS1393" s="69"/>
      <c r="GT1393" s="69"/>
      <c r="GU1393" s="69"/>
      <c r="GV1393" s="69"/>
      <c r="GW1393" s="69"/>
      <c r="GX1393" s="69"/>
      <c r="GY1393" s="69"/>
      <c r="GZ1393" s="69"/>
      <c r="HA1393" s="69"/>
      <c r="HB1393" s="69"/>
      <c r="HC1393" s="69"/>
      <c r="HD1393" s="69"/>
      <c r="HE1393" s="69"/>
      <c r="HF1393" s="69"/>
      <c r="HG1393" s="69"/>
      <c r="HH1393" s="69"/>
      <c r="HI1393" s="69"/>
      <c r="HJ1393" s="69"/>
      <c r="HK1393" s="69"/>
      <c r="HL1393" s="69"/>
      <c r="HM1393" s="69"/>
      <c r="HN1393" s="69"/>
      <c r="HO1393" s="69"/>
      <c r="HP1393" s="69"/>
      <c r="HQ1393" s="69"/>
      <c r="HR1393" s="69"/>
      <c r="HS1393" s="69"/>
      <c r="HT1393" s="69"/>
      <c r="HU1393" s="69"/>
      <c r="HV1393" s="69"/>
      <c r="HW1393" s="69"/>
      <c r="HX1393" s="69"/>
      <c r="HY1393" s="69"/>
      <c r="HZ1393" s="69"/>
      <c r="IA1393" s="69"/>
      <c r="IB1393" s="69"/>
      <c r="IC1393" s="69"/>
      <c r="ID1393" s="69"/>
      <c r="IE1393" s="69"/>
      <c r="IF1393" s="69"/>
      <c r="IG1393" s="69"/>
      <c r="IH1393" s="69"/>
      <c r="II1393" s="69"/>
      <c r="IJ1393" s="69"/>
      <c r="IK1393" s="69"/>
      <c r="IL1393" s="69"/>
      <c r="IM1393" s="69"/>
      <c r="IN1393" s="69"/>
      <c r="IO1393" s="69"/>
      <c r="IP1393" s="69"/>
      <c r="IQ1393" s="69"/>
      <c r="IR1393" s="69"/>
      <c r="IS1393" s="69"/>
      <c r="IT1393" s="69"/>
      <c r="IU1393" s="69"/>
      <c r="IV1393" s="69"/>
      <c r="IW1393" s="69"/>
      <c r="IX1393" s="69"/>
      <c r="IY1393" s="69"/>
      <c r="IZ1393" s="69"/>
      <c r="JA1393" s="69"/>
      <c r="JB1393" s="69"/>
      <c r="JC1393" s="69"/>
      <c r="JD1393" s="69"/>
      <c r="JE1393" s="69"/>
      <c r="JF1393" s="69"/>
      <c r="JG1393" s="69"/>
      <c r="JH1393" s="69"/>
      <c r="JI1393" s="69"/>
      <c r="JJ1393" s="69"/>
      <c r="JK1393" s="69"/>
      <c r="JL1393" s="69"/>
      <c r="JM1393" s="69"/>
      <c r="JN1393" s="69"/>
      <c r="JO1393" s="69"/>
      <c r="JP1393" s="69"/>
      <c r="JQ1393" s="69"/>
      <c r="JR1393" s="69"/>
      <c r="JS1393" s="69"/>
      <c r="JT1393" s="69"/>
      <c r="JU1393" s="69"/>
      <c r="JV1393" s="69"/>
      <c r="JW1393" s="69"/>
      <c r="JX1393" s="69"/>
      <c r="JY1393" s="69"/>
      <c r="JZ1393" s="69"/>
      <c r="KA1393" s="69"/>
      <c r="KB1393" s="69"/>
      <c r="KC1393" s="69"/>
      <c r="KD1393" s="69"/>
      <c r="KE1393" s="69"/>
      <c r="KF1393" s="69"/>
      <c r="KG1393" s="69"/>
      <c r="KH1393" s="69"/>
      <c r="KI1393" s="69"/>
      <c r="KJ1393" s="69"/>
      <c r="KK1393" s="69"/>
      <c r="KL1393" s="69"/>
      <c r="KM1393" s="69"/>
      <c r="KN1393" s="69"/>
      <c r="KO1393" s="69"/>
      <c r="KP1393" s="69"/>
      <c r="KQ1393" s="69"/>
      <c r="KR1393" s="69"/>
      <c r="KS1393" s="69"/>
      <c r="KT1393" s="69"/>
      <c r="KU1393" s="69"/>
      <c r="KV1393" s="69"/>
      <c r="KW1393" s="69"/>
      <c r="KX1393" s="69"/>
      <c r="KY1393" s="69"/>
      <c r="KZ1393" s="69"/>
      <c r="LA1393" s="69"/>
      <c r="LB1393" s="69"/>
      <c r="LC1393" s="69"/>
      <c r="LD1393" s="69"/>
      <c r="LE1393" s="69"/>
      <c r="LF1393" s="69"/>
      <c r="LG1393" s="69"/>
      <c r="LH1393" s="69"/>
      <c r="LI1393" s="69"/>
      <c r="LJ1393" s="69"/>
      <c r="LK1393" s="69"/>
      <c r="LL1393" s="69"/>
      <c r="LM1393" s="69"/>
      <c r="LN1393" s="69"/>
      <c r="LO1393" s="69"/>
      <c r="LP1393" s="69"/>
      <c r="LQ1393" s="69"/>
      <c r="LR1393" s="69"/>
      <c r="LS1393" s="69"/>
      <c r="LT1393" s="69"/>
      <c r="LU1393" s="69"/>
      <c r="LV1393" s="69"/>
      <c r="LW1393" s="69"/>
      <c r="LX1393" s="69"/>
      <c r="LY1393" s="69"/>
      <c r="LZ1393" s="69"/>
      <c r="MA1393" s="69"/>
      <c r="MB1393" s="69"/>
      <c r="MC1393" s="69"/>
      <c r="MD1393" s="69"/>
      <c r="ME1393" s="69"/>
      <c r="MF1393" s="69"/>
      <c r="MG1393" s="69"/>
      <c r="MH1393" s="69"/>
      <c r="MI1393" s="69"/>
      <c r="MJ1393" s="69"/>
      <c r="MK1393" s="69"/>
      <c r="ML1393" s="69"/>
      <c r="MM1393" s="69"/>
      <c r="MN1393" s="69"/>
      <c r="MO1393" s="69"/>
      <c r="MP1393" s="69"/>
      <c r="MQ1393" s="69"/>
      <c r="MR1393" s="69"/>
      <c r="MS1393" s="69"/>
      <c r="MT1393" s="69"/>
      <c r="MU1393" s="69"/>
      <c r="MV1393" s="69"/>
      <c r="MW1393" s="69"/>
      <c r="MX1393" s="69"/>
      <c r="MY1393" s="69"/>
      <c r="MZ1393" s="69"/>
      <c r="NA1393" s="69"/>
      <c r="NB1393" s="69"/>
      <c r="NC1393" s="69"/>
      <c r="ND1393" s="69"/>
      <c r="NE1393" s="69"/>
      <c r="NF1393" s="69"/>
      <c r="NG1393" s="69"/>
      <c r="NH1393" s="69"/>
      <c r="NI1393" s="69"/>
      <c r="NJ1393" s="69"/>
      <c r="NK1393" s="69"/>
      <c r="NL1393" s="69"/>
      <c r="NM1393" s="69"/>
      <c r="NN1393" s="69"/>
      <c r="NO1393" s="69"/>
      <c r="NP1393" s="69"/>
      <c r="NQ1393" s="69"/>
      <c r="NR1393" s="69"/>
      <c r="NS1393" s="69"/>
      <c r="NT1393" s="69"/>
      <c r="NU1393" s="69"/>
      <c r="NV1393" s="69"/>
      <c r="NW1393" s="69"/>
      <c r="NX1393" s="69"/>
      <c r="NY1393" s="69"/>
      <c r="NZ1393" s="69"/>
      <c r="OA1393" s="69"/>
      <c r="OB1393" s="69"/>
      <c r="OC1393" s="69"/>
      <c r="OD1393" s="69"/>
      <c r="OE1393" s="69"/>
      <c r="OF1393" s="69"/>
      <c r="OG1393" s="69"/>
      <c r="OH1393" s="69"/>
      <c r="OI1393" s="69"/>
      <c r="OJ1393" s="69"/>
      <c r="OK1393" s="69"/>
      <c r="OL1393" s="69"/>
      <c r="OM1393" s="69"/>
      <c r="ON1393" s="69"/>
      <c r="OO1393" s="69"/>
      <c r="OP1393" s="69"/>
      <c r="OQ1393" s="69"/>
      <c r="OR1393" s="69"/>
      <c r="OS1393" s="69"/>
      <c r="OT1393" s="69"/>
      <c r="OU1393" s="69"/>
      <c r="OV1393" s="69"/>
      <c r="OW1393" s="69"/>
      <c r="OX1393" s="69"/>
      <c r="OY1393" s="69"/>
      <c r="OZ1393" s="69"/>
      <c r="PA1393" s="69"/>
      <c r="PB1393" s="69"/>
      <c r="PC1393" s="69"/>
      <c r="PD1393" s="69"/>
      <c r="PE1393" s="69"/>
      <c r="PF1393" s="69"/>
      <c r="PG1393" s="69"/>
      <c r="PH1393" s="69"/>
      <c r="PI1393" s="69"/>
      <c r="PJ1393" s="69"/>
      <c r="PK1393" s="69"/>
      <c r="PL1393" s="69"/>
      <c r="PM1393" s="69"/>
      <c r="PN1393" s="69"/>
      <c r="PO1393" s="69"/>
      <c r="PP1393" s="69"/>
      <c r="PQ1393" s="69"/>
      <c r="PR1393" s="69"/>
      <c r="PS1393" s="69"/>
      <c r="PT1393" s="69"/>
      <c r="PU1393" s="69"/>
      <c r="PV1393" s="69"/>
      <c r="PW1393" s="69"/>
      <c r="PX1393" s="69"/>
      <c r="PY1393" s="69"/>
      <c r="PZ1393" s="69"/>
      <c r="QA1393" s="69"/>
      <c r="QB1393" s="69"/>
      <c r="QC1393" s="69"/>
      <c r="QD1393" s="69"/>
      <c r="QE1393" s="69"/>
      <c r="QF1393" s="69"/>
      <c r="QG1393" s="69"/>
      <c r="QH1393" s="69"/>
      <c r="QI1393" s="69"/>
      <c r="QJ1393" s="69"/>
      <c r="QK1393" s="69"/>
      <c r="QL1393" s="69"/>
      <c r="QM1393" s="69"/>
      <c r="QN1393" s="69"/>
      <c r="QO1393" s="69"/>
      <c r="QP1393" s="69"/>
      <c r="QQ1393" s="69"/>
      <c r="QR1393" s="69"/>
      <c r="QS1393" s="69"/>
      <c r="QT1393" s="69"/>
      <c r="QU1393" s="69"/>
      <c r="QV1393" s="69"/>
      <c r="QW1393" s="69"/>
      <c r="QX1393" s="69"/>
      <c r="QY1393" s="69"/>
      <c r="QZ1393" s="69"/>
      <c r="RA1393" s="69"/>
      <c r="RB1393" s="69"/>
      <c r="RC1393" s="69"/>
      <c r="RD1393" s="69"/>
      <c r="RE1393" s="69"/>
      <c r="RF1393" s="69"/>
      <c r="RG1393" s="69"/>
      <c r="RH1393" s="69"/>
      <c r="RI1393" s="69"/>
      <c r="RJ1393" s="69"/>
      <c r="RK1393" s="69"/>
      <c r="RL1393" s="69"/>
      <c r="RM1393" s="69"/>
      <c r="RN1393" s="69"/>
      <c r="RO1393" s="69"/>
      <c r="RP1393" s="69"/>
      <c r="RQ1393" s="69"/>
      <c r="RR1393" s="69"/>
      <c r="RS1393" s="69"/>
      <c r="RT1393" s="69"/>
      <c r="RU1393" s="69"/>
      <c r="RV1393" s="69"/>
      <c r="RW1393" s="69"/>
      <c r="RX1393" s="69"/>
      <c r="RY1393" s="69"/>
      <c r="RZ1393" s="69"/>
      <c r="SA1393" s="69"/>
      <c r="SB1393" s="69"/>
      <c r="SC1393" s="69"/>
      <c r="SD1393" s="69"/>
      <c r="SE1393" s="69"/>
      <c r="SF1393" s="69"/>
      <c r="SG1393" s="69"/>
      <c r="SH1393" s="69"/>
      <c r="SI1393" s="69"/>
      <c r="SJ1393" s="69"/>
      <c r="SK1393" s="69"/>
      <c r="SL1393" s="69"/>
      <c r="SM1393" s="69"/>
      <c r="SN1393" s="69"/>
      <c r="SO1393" s="69"/>
      <c r="SP1393" s="69"/>
      <c r="SQ1393" s="69"/>
      <c r="SR1393" s="69"/>
      <c r="SS1393" s="69"/>
      <c r="ST1393" s="69"/>
      <c r="SU1393" s="69"/>
      <c r="SV1393" s="69"/>
      <c r="SW1393" s="69"/>
      <c r="SX1393" s="69"/>
      <c r="SY1393" s="69"/>
      <c r="SZ1393" s="69"/>
      <c r="TA1393" s="69"/>
      <c r="TB1393" s="69"/>
      <c r="TC1393" s="69"/>
      <c r="TD1393" s="69"/>
      <c r="TE1393" s="69"/>
      <c r="TF1393" s="69"/>
      <c r="TG1393" s="69"/>
      <c r="TH1393" s="69"/>
      <c r="TI1393" s="69"/>
      <c r="TJ1393" s="69"/>
      <c r="TK1393" s="69"/>
      <c r="TL1393" s="69"/>
      <c r="TM1393" s="69"/>
      <c r="TN1393" s="69"/>
      <c r="TO1393" s="69"/>
      <c r="TP1393" s="69"/>
      <c r="TQ1393" s="69"/>
      <c r="TR1393" s="69"/>
      <c r="TS1393" s="69"/>
      <c r="TT1393" s="69"/>
      <c r="TU1393" s="69"/>
      <c r="TV1393" s="69"/>
      <c r="TW1393" s="69"/>
      <c r="TX1393" s="69"/>
      <c r="TY1393" s="69"/>
      <c r="TZ1393" s="69"/>
      <c r="UA1393" s="69"/>
      <c r="UB1393" s="69"/>
      <c r="UC1393" s="69"/>
      <c r="UD1393" s="69"/>
      <c r="UE1393" s="69"/>
      <c r="UF1393" s="69"/>
      <c r="UG1393" s="69"/>
      <c r="UH1393" s="69"/>
      <c r="UI1393" s="69"/>
      <c r="UJ1393" s="69"/>
      <c r="UK1393" s="69"/>
      <c r="UL1393" s="69"/>
      <c r="UM1393" s="69"/>
      <c r="UN1393" s="69"/>
      <c r="UO1393" s="69"/>
      <c r="UP1393" s="69"/>
      <c r="UQ1393" s="69"/>
      <c r="UR1393" s="69"/>
      <c r="US1393" s="69"/>
      <c r="UT1393" s="69"/>
      <c r="UU1393" s="69"/>
      <c r="UV1393" s="69"/>
      <c r="UW1393" s="69"/>
      <c r="UX1393" s="69"/>
      <c r="UY1393" s="69"/>
      <c r="UZ1393" s="69"/>
      <c r="VA1393" s="69"/>
      <c r="VB1393" s="69"/>
      <c r="VC1393" s="69"/>
      <c r="VD1393" s="69"/>
      <c r="VE1393" s="69"/>
      <c r="VF1393" s="69"/>
      <c r="VG1393" s="69"/>
      <c r="VH1393" s="69"/>
      <c r="VI1393" s="69"/>
      <c r="VJ1393" s="69"/>
      <c r="VK1393" s="69"/>
      <c r="VL1393" s="69"/>
      <c r="VM1393" s="69"/>
      <c r="VN1393" s="69"/>
      <c r="VO1393" s="69"/>
      <c r="VP1393" s="69"/>
      <c r="VQ1393" s="69"/>
      <c r="VR1393" s="69"/>
      <c r="VS1393" s="69"/>
      <c r="VT1393" s="69"/>
      <c r="VU1393" s="69"/>
      <c r="VV1393" s="69"/>
      <c r="VW1393" s="69"/>
      <c r="VX1393" s="69"/>
      <c r="VY1393" s="69"/>
      <c r="VZ1393" s="69"/>
      <c r="WA1393" s="69"/>
      <c r="WB1393" s="69"/>
      <c r="WC1393" s="69"/>
      <c r="WD1393" s="69"/>
      <c r="WE1393" s="69"/>
      <c r="WF1393" s="69"/>
      <c r="WG1393" s="69"/>
      <c r="WH1393" s="69"/>
      <c r="WI1393" s="69"/>
      <c r="WJ1393" s="69"/>
      <c r="WK1393" s="69"/>
      <c r="WL1393" s="69"/>
      <c r="WM1393" s="69"/>
      <c r="WN1393" s="69"/>
      <c r="WO1393" s="69"/>
      <c r="WP1393" s="69"/>
      <c r="WQ1393" s="69"/>
      <c r="WR1393" s="69"/>
      <c r="WS1393" s="69"/>
      <c r="WT1393" s="69"/>
      <c r="WU1393" s="69"/>
      <c r="WV1393" s="69"/>
      <c r="WW1393" s="69"/>
      <c r="WX1393" s="69"/>
      <c r="WY1393" s="69"/>
      <c r="WZ1393" s="69"/>
      <c r="XA1393" s="69"/>
      <c r="XB1393" s="69"/>
      <c r="XC1393" s="69"/>
      <c r="XD1393" s="69"/>
      <c r="XE1393" s="69"/>
      <c r="XF1393" s="69"/>
      <c r="XG1393" s="69"/>
      <c r="XH1393" s="69"/>
      <c r="XI1393" s="69"/>
      <c r="XJ1393" s="69"/>
      <c r="XK1393" s="69"/>
      <c r="XL1393" s="69"/>
      <c r="XM1393" s="69"/>
      <c r="XN1393" s="69"/>
      <c r="XO1393" s="69"/>
      <c r="XP1393" s="69"/>
      <c r="XQ1393" s="69"/>
      <c r="XR1393" s="69"/>
      <c r="XS1393" s="69"/>
      <c r="XT1393" s="69"/>
      <c r="XU1393" s="69"/>
      <c r="XV1393" s="69"/>
      <c r="XW1393" s="69"/>
      <c r="XX1393" s="69"/>
      <c r="XY1393" s="69"/>
      <c r="XZ1393" s="69"/>
      <c r="YA1393" s="69"/>
      <c r="YB1393" s="69"/>
      <c r="YC1393" s="69"/>
      <c r="YD1393" s="69"/>
      <c r="YE1393" s="69"/>
      <c r="YF1393" s="69"/>
      <c r="YG1393" s="69"/>
      <c r="YH1393" s="69"/>
      <c r="YI1393" s="69"/>
      <c r="YJ1393" s="69"/>
      <c r="YK1393" s="69"/>
      <c r="YL1393" s="69"/>
      <c r="YM1393" s="69"/>
      <c r="YN1393" s="69"/>
      <c r="YO1393" s="69"/>
      <c r="YP1393" s="69"/>
      <c r="YQ1393" s="69"/>
      <c r="YR1393" s="69"/>
      <c r="YS1393" s="69"/>
      <c r="YT1393" s="69"/>
      <c r="YU1393" s="69"/>
      <c r="YV1393" s="69"/>
      <c r="YW1393" s="69"/>
      <c r="YX1393" s="69"/>
      <c r="YY1393" s="69"/>
      <c r="YZ1393" s="69"/>
      <c r="ZA1393" s="69"/>
      <c r="ZB1393" s="69"/>
      <c r="ZC1393" s="69"/>
      <c r="ZD1393" s="69"/>
      <c r="ZE1393" s="69"/>
      <c r="ZF1393" s="69"/>
      <c r="ZG1393" s="69"/>
      <c r="ZH1393" s="69"/>
      <c r="ZI1393" s="69"/>
      <c r="ZJ1393" s="69"/>
      <c r="ZK1393" s="69"/>
      <c r="ZL1393" s="69"/>
      <c r="ZM1393" s="69"/>
      <c r="ZN1393" s="69"/>
      <c r="ZO1393" s="69"/>
      <c r="ZP1393" s="69"/>
      <c r="ZQ1393" s="69"/>
      <c r="ZR1393" s="69"/>
      <c r="ZS1393" s="69"/>
      <c r="ZT1393" s="69"/>
      <c r="ZU1393" s="69"/>
      <c r="ZV1393" s="69"/>
      <c r="ZW1393" s="69"/>
      <c r="ZX1393" s="69"/>
      <c r="ZY1393" s="69"/>
      <c r="ZZ1393" s="69"/>
      <c r="AAA1393" s="69"/>
      <c r="AAB1393" s="69"/>
      <c r="AAC1393" s="69"/>
      <c r="AAD1393" s="69"/>
      <c r="AAE1393" s="69"/>
      <c r="AAF1393" s="69"/>
      <c r="AAG1393" s="69"/>
      <c r="AAH1393" s="69"/>
      <c r="AAI1393" s="69"/>
      <c r="AAJ1393" s="69"/>
      <c r="AAK1393" s="69"/>
      <c r="AAL1393" s="69"/>
      <c r="AAM1393" s="69"/>
      <c r="AAN1393" s="69"/>
      <c r="AAO1393" s="69"/>
      <c r="AAP1393" s="69"/>
      <c r="AAQ1393" s="69"/>
      <c r="AAR1393" s="69"/>
      <c r="AAS1393" s="69"/>
      <c r="AAT1393" s="69"/>
      <c r="AAU1393" s="69"/>
      <c r="AAV1393" s="69"/>
      <c r="AAW1393" s="69"/>
      <c r="AAX1393" s="69"/>
      <c r="AAY1393" s="69"/>
      <c r="AAZ1393" s="69"/>
      <c r="ABA1393" s="69"/>
      <c r="ABB1393" s="69"/>
      <c r="ABC1393" s="69"/>
      <c r="ABD1393" s="69"/>
      <c r="ABE1393" s="69"/>
      <c r="ABF1393" s="69"/>
      <c r="ABG1393" s="69"/>
      <c r="ABH1393" s="69"/>
      <c r="ABI1393" s="69"/>
      <c r="ABJ1393" s="69"/>
      <c r="ABK1393" s="69"/>
      <c r="ABL1393" s="69"/>
      <c r="ABM1393" s="69"/>
      <c r="ABN1393" s="69"/>
      <c r="ABO1393" s="69"/>
      <c r="ABP1393" s="69"/>
      <c r="ABQ1393" s="69"/>
      <c r="ABR1393" s="69"/>
      <c r="ABS1393" s="69"/>
      <c r="ABT1393" s="69"/>
      <c r="ABU1393" s="69"/>
      <c r="ABV1393" s="69"/>
      <c r="ABW1393" s="69"/>
      <c r="ABX1393" s="69"/>
      <c r="ABY1393" s="69"/>
      <c r="ABZ1393" s="69"/>
      <c r="ACA1393" s="69"/>
      <c r="ACB1393" s="69"/>
      <c r="ACC1393" s="69"/>
      <c r="ACD1393" s="69"/>
      <c r="ACE1393" s="69"/>
      <c r="ACF1393" s="69"/>
      <c r="ACG1393" s="69"/>
      <c r="ACH1393" s="69"/>
      <c r="ACI1393" s="69"/>
      <c r="ACJ1393" s="69"/>
      <c r="ACK1393" s="69"/>
      <c r="ACL1393" s="69"/>
      <c r="ACM1393" s="69"/>
      <c r="ACN1393" s="69"/>
      <c r="ACO1393" s="69"/>
      <c r="ACP1393" s="69"/>
      <c r="ACQ1393" s="69"/>
      <c r="ACR1393" s="69"/>
      <c r="ACS1393" s="69"/>
      <c r="ACT1393" s="69"/>
      <c r="ACU1393" s="69"/>
      <c r="ACV1393" s="69"/>
      <c r="ACW1393" s="69"/>
      <c r="ACX1393" s="69"/>
      <c r="ACY1393" s="69"/>
      <c r="ACZ1393" s="69"/>
      <c r="ADA1393" s="69"/>
      <c r="ADB1393" s="69"/>
      <c r="ADC1393" s="69"/>
      <c r="ADD1393" s="69"/>
      <c r="ADE1393" s="69"/>
      <c r="ADF1393" s="69"/>
      <c r="ADG1393" s="69"/>
      <c r="ADH1393" s="69"/>
      <c r="ADI1393" s="69"/>
      <c r="ADJ1393" s="69"/>
      <c r="ADK1393" s="69"/>
      <c r="ADL1393" s="69"/>
      <c r="ADM1393" s="69"/>
      <c r="ADN1393" s="69"/>
      <c r="ADO1393" s="69"/>
      <c r="ADP1393" s="69"/>
      <c r="ADQ1393" s="69"/>
      <c r="ADR1393" s="69"/>
      <c r="ADS1393" s="69"/>
      <c r="ADT1393" s="69"/>
      <c r="ADU1393" s="69"/>
      <c r="ADV1393" s="69"/>
      <c r="ADW1393" s="69"/>
      <c r="ADX1393" s="69"/>
      <c r="ADY1393" s="69"/>
      <c r="ADZ1393" s="69"/>
      <c r="AEA1393" s="69"/>
      <c r="AEB1393" s="69"/>
      <c r="AEC1393" s="69"/>
      <c r="AED1393" s="69"/>
      <c r="AEE1393" s="69"/>
      <c r="AEF1393" s="69"/>
      <c r="AEG1393" s="69"/>
      <c r="AEH1393" s="69"/>
      <c r="AEI1393" s="69"/>
      <c r="AEJ1393" s="69"/>
      <c r="AEK1393" s="69"/>
      <c r="AEL1393" s="69"/>
      <c r="AEM1393" s="69"/>
      <c r="AEN1393" s="69"/>
      <c r="AEO1393" s="69"/>
      <c r="AEP1393" s="69"/>
      <c r="AEQ1393" s="69"/>
      <c r="AER1393" s="69"/>
      <c r="AES1393" s="69"/>
      <c r="AET1393" s="69"/>
      <c r="AEU1393" s="69"/>
      <c r="AEV1393" s="69"/>
      <c r="AEW1393" s="69"/>
      <c r="AEX1393" s="69"/>
      <c r="AEY1393" s="69"/>
      <c r="AEZ1393" s="69"/>
      <c r="AFA1393" s="69"/>
      <c r="AFB1393" s="69"/>
      <c r="AFC1393" s="69"/>
      <c r="AFD1393" s="69"/>
      <c r="AFE1393" s="69"/>
      <c r="AFF1393" s="69"/>
      <c r="AFG1393" s="69"/>
      <c r="AFH1393" s="69"/>
      <c r="AFI1393" s="69"/>
      <c r="AFJ1393" s="69"/>
      <c r="AFK1393" s="69"/>
      <c r="AFL1393" s="69"/>
      <c r="AFM1393" s="69"/>
      <c r="AFN1393" s="69"/>
      <c r="AFO1393" s="69"/>
      <c r="AFP1393" s="69"/>
      <c r="AFQ1393" s="69"/>
      <c r="AFR1393" s="69"/>
      <c r="AFS1393" s="69"/>
      <c r="AFT1393" s="69"/>
      <c r="AFU1393" s="69"/>
      <c r="AFV1393" s="69"/>
      <c r="AFW1393" s="69"/>
      <c r="AFX1393" s="69"/>
      <c r="AFY1393" s="69"/>
      <c r="AFZ1393" s="69"/>
      <c r="AGA1393" s="69"/>
      <c r="AGB1393" s="69"/>
      <c r="AGC1393" s="69"/>
      <c r="AGD1393" s="69"/>
      <c r="AGE1393" s="69"/>
      <c r="AGF1393" s="69"/>
      <c r="AGG1393" s="69"/>
      <c r="AGH1393" s="69"/>
      <c r="AGI1393" s="69"/>
      <c r="AGJ1393" s="69"/>
      <c r="AGK1393" s="69"/>
      <c r="AGL1393" s="69"/>
      <c r="AGM1393" s="69"/>
      <c r="AGN1393" s="69"/>
      <c r="AGO1393" s="69"/>
      <c r="AGP1393" s="69"/>
      <c r="AGQ1393" s="69"/>
      <c r="AGR1393" s="69"/>
      <c r="AGS1393" s="69"/>
      <c r="AGT1393" s="69"/>
      <c r="AGU1393" s="69"/>
      <c r="AGV1393" s="69"/>
      <c r="AGW1393" s="69"/>
      <c r="AGX1393" s="69"/>
      <c r="AGY1393" s="69"/>
      <c r="AGZ1393" s="69"/>
      <c r="AHA1393" s="69"/>
      <c r="AHB1393" s="69"/>
      <c r="AHC1393" s="69"/>
      <c r="AHD1393" s="69"/>
      <c r="AHE1393" s="69"/>
      <c r="AHF1393" s="69"/>
      <c r="AHG1393" s="69"/>
      <c r="AHH1393" s="69"/>
      <c r="AHI1393" s="69"/>
      <c r="AHJ1393" s="69"/>
      <c r="AHK1393" s="69"/>
      <c r="AHL1393" s="69"/>
      <c r="AHM1393" s="69"/>
      <c r="AHN1393" s="69"/>
      <c r="AHO1393" s="69"/>
      <c r="AHP1393" s="69"/>
      <c r="AHQ1393" s="69"/>
      <c r="AHR1393" s="69"/>
      <c r="AHS1393" s="69"/>
      <c r="AHT1393" s="69"/>
      <c r="AHU1393" s="69"/>
      <c r="AHV1393" s="69"/>
      <c r="AHW1393" s="69"/>
      <c r="AHX1393" s="69"/>
      <c r="AHY1393" s="69"/>
      <c r="AHZ1393" s="69"/>
      <c r="AIA1393" s="69"/>
      <c r="AIB1393" s="69"/>
      <c r="AIC1393" s="69"/>
      <c r="AID1393" s="69"/>
      <c r="AIE1393" s="69"/>
      <c r="AIF1393" s="69"/>
      <c r="AIG1393" s="69"/>
      <c r="AIH1393" s="69"/>
      <c r="AII1393" s="69"/>
      <c r="AIJ1393" s="69"/>
      <c r="AIK1393" s="69"/>
      <c r="AIL1393" s="69"/>
      <c r="AIM1393" s="69"/>
      <c r="AIN1393" s="69"/>
      <c r="AIO1393" s="69"/>
      <c r="AIP1393" s="69"/>
      <c r="AIQ1393" s="69"/>
      <c r="AIR1393" s="69"/>
      <c r="AIS1393" s="69"/>
      <c r="AIT1393" s="69"/>
      <c r="AIU1393" s="69"/>
      <c r="AIV1393" s="69"/>
      <c r="AIW1393" s="69"/>
      <c r="AIX1393" s="69"/>
      <c r="AIY1393" s="69"/>
      <c r="AIZ1393" s="69"/>
      <c r="AJA1393" s="69"/>
      <c r="AJB1393" s="69"/>
      <c r="AJC1393" s="69"/>
      <c r="AJD1393" s="69"/>
      <c r="AJE1393" s="69"/>
      <c r="AJF1393" s="69"/>
      <c r="AJG1393" s="69"/>
      <c r="AJH1393" s="69"/>
      <c r="AJI1393" s="69"/>
      <c r="AJJ1393" s="69"/>
      <c r="AJK1393" s="69"/>
      <c r="AJL1393" s="69"/>
      <c r="AJM1393" s="69"/>
      <c r="AJN1393" s="69"/>
      <c r="AJO1393" s="69"/>
      <c r="AJP1393" s="69"/>
      <c r="AJQ1393" s="69"/>
      <c r="AJR1393" s="69"/>
      <c r="AJS1393" s="69"/>
      <c r="AJT1393" s="69"/>
      <c r="AJU1393" s="69"/>
      <c r="AJV1393" s="69"/>
      <c r="AJW1393" s="69"/>
      <c r="AJX1393" s="69"/>
      <c r="AJY1393" s="69"/>
      <c r="AJZ1393" s="69"/>
      <c r="AKA1393" s="69"/>
      <c r="AKB1393" s="69"/>
      <c r="AKC1393" s="69"/>
      <c r="AKD1393" s="69"/>
      <c r="AKE1393" s="69"/>
      <c r="AKF1393" s="69"/>
      <c r="AKG1393" s="69"/>
      <c r="AKH1393" s="69"/>
      <c r="AKI1393" s="69"/>
      <c r="AKJ1393" s="69"/>
      <c r="AKK1393" s="69"/>
      <c r="AKL1393" s="69"/>
      <c r="AKM1393" s="69"/>
      <c r="AKN1393" s="69"/>
      <c r="AKO1393" s="69"/>
      <c r="AKP1393" s="69"/>
      <c r="AKQ1393" s="69"/>
      <c r="AKR1393" s="69"/>
      <c r="AKS1393" s="69"/>
      <c r="AKT1393" s="69"/>
      <c r="AKU1393" s="69"/>
      <c r="AKV1393" s="69"/>
      <c r="AKW1393" s="69"/>
      <c r="AKX1393" s="69"/>
      <c r="AKY1393" s="69"/>
      <c r="AKZ1393" s="69"/>
      <c r="ALA1393" s="69"/>
      <c r="ALB1393" s="69"/>
      <c r="ALC1393" s="69"/>
      <c r="ALD1393" s="69"/>
      <c r="ALE1393" s="69"/>
      <c r="ALF1393" s="69"/>
      <c r="ALG1393" s="69"/>
      <c r="ALH1393" s="69"/>
      <c r="ALI1393" s="69"/>
      <c r="ALJ1393" s="69"/>
      <c r="ALK1393" s="69"/>
      <c r="ALL1393" s="69"/>
      <c r="ALM1393" s="69"/>
      <c r="ALN1393" s="69"/>
      <c r="ALO1393" s="69"/>
      <c r="ALP1393" s="69"/>
      <c r="ALQ1393" s="69"/>
      <c r="ALR1393" s="69"/>
      <c r="ALS1393" s="69"/>
      <c r="ALT1393" s="69"/>
      <c r="ALU1393" s="69"/>
      <c r="ALV1393" s="69"/>
      <c r="ALW1393" s="69"/>
      <c r="ALX1393" s="69"/>
      <c r="ALY1393" s="69"/>
      <c r="ALZ1393" s="69"/>
      <c r="AMA1393" s="69"/>
      <c r="AMB1393" s="69"/>
      <c r="AMC1393" s="69"/>
      <c r="AMD1393" s="69"/>
      <c r="AME1393" s="69"/>
      <c r="AMF1393" s="69"/>
      <c r="AMG1393" s="69"/>
      <c r="AMH1393" s="69"/>
      <c r="AMI1393" s="69"/>
      <c r="AMJ1393" s="69"/>
      <c r="AMK1393" s="69"/>
      <c r="AML1393" s="69"/>
      <c r="AMM1393" s="69"/>
      <c r="AMN1393" s="69"/>
      <c r="AMO1393" s="69"/>
      <c r="AMP1393" s="69"/>
      <c r="AMQ1393" s="69"/>
      <c r="AMR1393" s="69"/>
      <c r="AMS1393" s="69"/>
      <c r="AMT1393" s="69"/>
      <c r="AMU1393" s="69"/>
      <c r="AMV1393" s="69"/>
      <c r="AMW1393" s="69"/>
      <c r="AMX1393" s="69"/>
      <c r="AMY1393" s="69"/>
      <c r="AMZ1393" s="69"/>
      <c r="ANA1393" s="69"/>
      <c r="ANB1393" s="69"/>
      <c r="ANC1393" s="69"/>
      <c r="AND1393" s="69"/>
      <c r="ANE1393" s="69"/>
      <c r="ANF1393" s="69"/>
      <c r="ANG1393" s="69"/>
      <c r="ANH1393" s="69"/>
      <c r="ANI1393" s="69"/>
      <c r="ANJ1393" s="69"/>
      <c r="ANK1393" s="69"/>
      <c r="ANL1393" s="69"/>
      <c r="ANM1393" s="69"/>
      <c r="ANN1393" s="69"/>
      <c r="ANO1393" s="69"/>
      <c r="ANP1393" s="69"/>
      <c r="ANQ1393" s="69"/>
      <c r="ANR1393" s="69"/>
      <c r="ANS1393" s="69"/>
      <c r="ANT1393" s="69"/>
      <c r="ANU1393" s="69"/>
      <c r="ANV1393" s="69"/>
      <c r="ANW1393" s="69"/>
      <c r="ANX1393" s="69"/>
      <c r="ANY1393" s="69"/>
      <c r="ANZ1393" s="69"/>
      <c r="AOA1393" s="69"/>
      <c r="AOB1393" s="69"/>
      <c r="AOC1393" s="69"/>
      <c r="AOD1393" s="69"/>
      <c r="AOE1393" s="69"/>
      <c r="AOF1393" s="69"/>
      <c r="AOG1393" s="69"/>
      <c r="AOH1393" s="69"/>
      <c r="AOI1393" s="69"/>
      <c r="AOJ1393" s="69"/>
      <c r="AOK1393" s="69"/>
      <c r="AOL1393" s="69"/>
      <c r="AOM1393" s="69"/>
      <c r="AON1393" s="69"/>
      <c r="AOO1393" s="69"/>
      <c r="AOP1393" s="69"/>
      <c r="AOQ1393" s="69"/>
      <c r="AOR1393" s="69"/>
      <c r="AOS1393" s="69"/>
      <c r="AOT1393" s="69"/>
      <c r="AOU1393" s="69"/>
      <c r="AOV1393" s="69"/>
      <c r="AOW1393" s="69"/>
      <c r="AOX1393" s="69"/>
      <c r="AOY1393" s="69"/>
      <c r="AOZ1393" s="69"/>
      <c r="APA1393" s="69"/>
      <c r="APB1393" s="69"/>
      <c r="APC1393" s="69"/>
      <c r="APD1393" s="69"/>
      <c r="APE1393" s="69"/>
      <c r="APF1393" s="69"/>
      <c r="APG1393" s="69"/>
      <c r="APH1393" s="69"/>
      <c r="API1393" s="69"/>
      <c r="APJ1393" s="69"/>
      <c r="APK1393" s="69"/>
      <c r="APL1393" s="69"/>
      <c r="APM1393" s="69"/>
      <c r="APN1393" s="69"/>
      <c r="APO1393" s="69"/>
      <c r="APP1393" s="69"/>
      <c r="APQ1393" s="69"/>
      <c r="APR1393" s="69"/>
      <c r="APS1393" s="69"/>
      <c r="APT1393" s="69"/>
      <c r="APU1393" s="69"/>
      <c r="APV1393" s="69"/>
      <c r="APW1393" s="69"/>
      <c r="APX1393" s="69"/>
      <c r="APY1393" s="69"/>
      <c r="APZ1393" s="69"/>
      <c r="AQA1393" s="69"/>
      <c r="AQB1393" s="69"/>
      <c r="AQC1393" s="69"/>
      <c r="AQD1393" s="69"/>
      <c r="AQE1393" s="69"/>
      <c r="AQF1393" s="69"/>
      <c r="AQG1393" s="69"/>
      <c r="AQH1393" s="69"/>
      <c r="AQI1393" s="69"/>
      <c r="AQJ1393" s="69"/>
      <c r="AQK1393" s="69"/>
      <c r="AQL1393" s="69"/>
      <c r="AQM1393" s="69"/>
      <c r="AQN1393" s="69"/>
      <c r="AQO1393" s="69"/>
      <c r="AQP1393" s="69"/>
      <c r="AQQ1393" s="69"/>
      <c r="AQR1393" s="69"/>
      <c r="AQS1393" s="69"/>
      <c r="AQT1393" s="69"/>
      <c r="AQU1393" s="69"/>
      <c r="AQV1393" s="69"/>
      <c r="AQW1393" s="69"/>
      <c r="AQX1393" s="69"/>
      <c r="AQY1393" s="69"/>
      <c r="AQZ1393" s="69"/>
      <c r="ARA1393" s="69"/>
      <c r="ARB1393" s="69"/>
      <c r="ARC1393" s="69"/>
      <c r="ARD1393" s="69"/>
      <c r="ARE1393" s="69"/>
      <c r="ARF1393" s="69"/>
      <c r="ARG1393" s="69"/>
      <c r="ARH1393" s="69"/>
      <c r="ARI1393" s="69"/>
      <c r="ARJ1393" s="69"/>
      <c r="ARK1393" s="69"/>
      <c r="ARL1393" s="69"/>
      <c r="ARM1393" s="69"/>
      <c r="ARN1393" s="69"/>
      <c r="ARO1393" s="69"/>
      <c r="ARP1393" s="69"/>
      <c r="ARQ1393" s="69"/>
      <c r="ARR1393" s="69"/>
      <c r="ARS1393" s="69"/>
      <c r="ART1393" s="69"/>
      <c r="ARU1393" s="69"/>
      <c r="ARV1393" s="69"/>
      <c r="ARW1393" s="69"/>
      <c r="ARX1393" s="69"/>
      <c r="ARY1393" s="69"/>
      <c r="ARZ1393" s="69"/>
      <c r="ASA1393" s="69"/>
      <c r="ASB1393" s="69"/>
      <c r="ASC1393" s="69"/>
      <c r="ASD1393" s="69"/>
      <c r="ASE1393" s="69"/>
      <c r="ASF1393" s="69"/>
      <c r="ASG1393" s="69"/>
      <c r="ASH1393" s="69"/>
      <c r="ASI1393" s="69"/>
      <c r="ASJ1393" s="69"/>
      <c r="ASK1393" s="69"/>
      <c r="ASL1393" s="69"/>
      <c r="ASM1393" s="69"/>
      <c r="ASN1393" s="69"/>
      <c r="ASO1393" s="69"/>
      <c r="ASP1393" s="69"/>
      <c r="ASQ1393" s="69"/>
      <c r="ASR1393" s="69"/>
      <c r="ASS1393" s="69"/>
      <c r="AST1393" s="69"/>
      <c r="ASU1393" s="69"/>
      <c r="ASV1393" s="69"/>
      <c r="ASW1393" s="69"/>
      <c r="ASX1393" s="69"/>
      <c r="ASY1393" s="69"/>
      <c r="ASZ1393" s="69"/>
      <c r="ATA1393" s="69"/>
      <c r="ATB1393" s="69"/>
      <c r="ATC1393" s="69"/>
      <c r="ATD1393" s="69"/>
      <c r="ATE1393" s="69"/>
      <c r="ATF1393" s="69"/>
      <c r="ATG1393" s="69"/>
      <c r="ATH1393" s="69"/>
      <c r="ATI1393" s="69"/>
      <c r="ATJ1393" s="69"/>
      <c r="ATK1393" s="69"/>
      <c r="ATL1393" s="69"/>
      <c r="ATM1393" s="69"/>
      <c r="ATN1393" s="69"/>
      <c r="ATO1393" s="69"/>
      <c r="ATP1393" s="69"/>
      <c r="ATQ1393" s="69"/>
      <c r="ATR1393" s="69"/>
      <c r="ATS1393" s="69"/>
      <c r="ATT1393" s="69"/>
      <c r="ATU1393" s="69"/>
      <c r="ATV1393" s="69"/>
      <c r="ATW1393" s="69"/>
      <c r="ATX1393" s="69"/>
      <c r="ATY1393" s="69"/>
      <c r="ATZ1393" s="69"/>
      <c r="AUA1393" s="69"/>
      <c r="AUB1393" s="69"/>
      <c r="AUC1393" s="69"/>
      <c r="AUD1393" s="69"/>
      <c r="AUE1393" s="69"/>
      <c r="AUF1393" s="69"/>
      <c r="AUG1393" s="69"/>
      <c r="AUH1393" s="69"/>
      <c r="AUI1393" s="69"/>
      <c r="AUJ1393" s="69"/>
      <c r="AUK1393" s="69"/>
      <c r="AUL1393" s="69"/>
      <c r="AUM1393" s="69"/>
      <c r="AUN1393" s="69"/>
      <c r="AUO1393" s="69"/>
      <c r="AUP1393" s="69"/>
      <c r="AUQ1393" s="69"/>
      <c r="AUR1393" s="69"/>
      <c r="AUS1393" s="69"/>
      <c r="AUT1393" s="69"/>
      <c r="AUU1393" s="69"/>
      <c r="AUV1393" s="69"/>
      <c r="AUW1393" s="69"/>
      <c r="AUX1393" s="69"/>
      <c r="AUY1393" s="69"/>
      <c r="AUZ1393" s="69"/>
      <c r="AVA1393" s="69"/>
      <c r="AVB1393" s="69"/>
      <c r="AVC1393" s="69"/>
      <c r="AVD1393" s="69"/>
      <c r="AVE1393" s="69"/>
      <c r="AVF1393" s="69"/>
      <c r="AVG1393" s="69"/>
      <c r="AVH1393" s="69"/>
      <c r="AVI1393" s="69"/>
      <c r="AVJ1393" s="69"/>
      <c r="AVK1393" s="69"/>
      <c r="AVL1393" s="69"/>
      <c r="AVM1393" s="69"/>
      <c r="AVN1393" s="69"/>
      <c r="AVO1393" s="69"/>
      <c r="AVP1393" s="69"/>
      <c r="AVQ1393" s="69"/>
      <c r="AVR1393" s="69"/>
      <c r="AVS1393" s="69"/>
      <c r="AVT1393" s="69"/>
      <c r="AVU1393" s="69"/>
      <c r="AVV1393" s="69"/>
      <c r="AVW1393" s="69"/>
      <c r="AVX1393" s="69"/>
      <c r="AVY1393" s="69"/>
      <c r="AVZ1393" s="69"/>
      <c r="AWA1393" s="69"/>
      <c r="AWB1393" s="69"/>
      <c r="AWC1393" s="69"/>
      <c r="AWD1393" s="69"/>
      <c r="AWE1393" s="69"/>
      <c r="AWF1393" s="69"/>
      <c r="AWG1393" s="69"/>
      <c r="AWH1393" s="69"/>
      <c r="AWI1393" s="69"/>
      <c r="AWJ1393" s="69"/>
      <c r="AWK1393" s="69"/>
      <c r="AWL1393" s="69"/>
      <c r="AWM1393" s="69"/>
      <c r="AWN1393" s="69"/>
      <c r="AWO1393" s="69"/>
      <c r="AWP1393" s="69"/>
      <c r="AWQ1393" s="69"/>
      <c r="AWR1393" s="69"/>
      <c r="AWS1393" s="69"/>
      <c r="AWT1393" s="69"/>
      <c r="AWU1393" s="69"/>
      <c r="AWV1393" s="69"/>
      <c r="AWW1393" s="69"/>
      <c r="AWX1393" s="69"/>
      <c r="AWY1393" s="69"/>
      <c r="AWZ1393" s="69"/>
      <c r="AXA1393" s="69"/>
      <c r="AXB1393" s="69"/>
      <c r="AXC1393" s="69"/>
      <c r="AXD1393" s="69"/>
      <c r="AXE1393" s="69"/>
      <c r="AXF1393" s="69"/>
      <c r="AXG1393" s="69"/>
      <c r="AXH1393" s="69"/>
      <c r="AXI1393" s="69"/>
      <c r="AXJ1393" s="69"/>
      <c r="AXK1393" s="69"/>
      <c r="AXL1393" s="69"/>
      <c r="AXM1393" s="69"/>
      <c r="AXN1393" s="69"/>
      <c r="AXO1393" s="69"/>
      <c r="AXP1393" s="69"/>
      <c r="AXQ1393" s="69"/>
      <c r="AXR1393" s="69"/>
      <c r="AXS1393" s="69"/>
      <c r="AXT1393" s="69"/>
      <c r="AXU1393" s="69"/>
      <c r="AXV1393" s="69"/>
      <c r="AXW1393" s="69"/>
      <c r="AXX1393" s="69"/>
      <c r="AXY1393" s="69"/>
      <c r="AXZ1393" s="69"/>
      <c r="AYA1393" s="69"/>
      <c r="AYB1393" s="69"/>
      <c r="AYC1393" s="69"/>
      <c r="AYD1393" s="69"/>
      <c r="AYE1393" s="69"/>
      <c r="AYF1393" s="69"/>
      <c r="AYG1393" s="69"/>
      <c r="AYH1393" s="69"/>
      <c r="AYI1393" s="69"/>
      <c r="AYJ1393" s="69"/>
      <c r="AYK1393" s="69"/>
      <c r="AYL1393" s="69"/>
      <c r="AYM1393" s="69"/>
      <c r="AYN1393" s="69"/>
      <c r="AYO1393" s="69"/>
      <c r="AYP1393" s="69"/>
      <c r="AYQ1393" s="69"/>
      <c r="AYR1393" s="69"/>
      <c r="AYS1393" s="69"/>
      <c r="AYT1393" s="69"/>
      <c r="AYU1393" s="69"/>
      <c r="AYV1393" s="69"/>
      <c r="AYW1393" s="69"/>
      <c r="AYX1393" s="69"/>
      <c r="AYY1393" s="69"/>
      <c r="AYZ1393" s="69"/>
      <c r="AZA1393" s="69"/>
      <c r="AZB1393" s="69"/>
      <c r="AZC1393" s="69"/>
      <c r="AZD1393" s="69"/>
      <c r="AZE1393" s="69"/>
      <c r="AZF1393" s="69"/>
      <c r="AZG1393" s="69"/>
      <c r="AZH1393" s="69"/>
      <c r="AZI1393" s="69"/>
      <c r="AZJ1393" s="69"/>
      <c r="AZK1393" s="69"/>
      <c r="AZL1393" s="69"/>
      <c r="AZM1393" s="69"/>
      <c r="AZN1393" s="69"/>
      <c r="AZO1393" s="69"/>
      <c r="AZP1393" s="69"/>
      <c r="AZQ1393" s="69"/>
      <c r="AZR1393" s="69"/>
      <c r="AZS1393" s="69"/>
      <c r="AZT1393" s="69"/>
      <c r="AZU1393" s="69"/>
      <c r="AZV1393" s="69"/>
      <c r="AZW1393" s="69"/>
      <c r="AZX1393" s="69"/>
      <c r="AZY1393" s="69"/>
      <c r="AZZ1393" s="69"/>
      <c r="BAA1393" s="69"/>
      <c r="BAB1393" s="69"/>
      <c r="BAC1393" s="69"/>
      <c r="BAD1393" s="69"/>
      <c r="BAE1393" s="69"/>
      <c r="BAF1393" s="69"/>
      <c r="BAG1393" s="69"/>
      <c r="BAH1393" s="69"/>
      <c r="BAI1393" s="69"/>
      <c r="BAJ1393" s="69"/>
      <c r="BAK1393" s="69"/>
      <c r="BAL1393" s="69"/>
      <c r="BAM1393" s="69"/>
      <c r="BAN1393" s="69"/>
      <c r="BAO1393" s="69"/>
      <c r="BAP1393" s="69"/>
      <c r="BAQ1393" s="69"/>
      <c r="BAR1393" s="69"/>
      <c r="BAS1393" s="69"/>
      <c r="BAT1393" s="69"/>
      <c r="BAU1393" s="69"/>
      <c r="BAV1393" s="69"/>
      <c r="BAW1393" s="69"/>
      <c r="BAX1393" s="69"/>
      <c r="BAY1393" s="69"/>
      <c r="BAZ1393" s="69"/>
      <c r="BBA1393" s="69"/>
      <c r="BBB1393" s="69"/>
      <c r="BBC1393" s="69"/>
      <c r="BBD1393" s="69"/>
      <c r="BBE1393" s="69"/>
      <c r="BBF1393" s="69"/>
      <c r="BBG1393" s="69"/>
      <c r="BBH1393" s="69"/>
      <c r="BBI1393" s="69"/>
      <c r="BBJ1393" s="69"/>
      <c r="BBK1393" s="69"/>
      <c r="BBL1393" s="69"/>
      <c r="BBM1393" s="69"/>
      <c r="BBN1393" s="69"/>
      <c r="BBO1393" s="69"/>
      <c r="BBP1393" s="69"/>
      <c r="BBQ1393" s="69"/>
      <c r="BBR1393" s="69"/>
      <c r="BBS1393" s="69"/>
      <c r="BBT1393" s="69"/>
      <c r="BBU1393" s="69"/>
      <c r="BBV1393" s="69"/>
      <c r="BBW1393" s="69"/>
      <c r="BBX1393" s="69"/>
      <c r="BBY1393" s="69"/>
      <c r="BBZ1393" s="69"/>
      <c r="BCA1393" s="69"/>
      <c r="BCB1393" s="69"/>
      <c r="BCC1393" s="69"/>
      <c r="BCD1393" s="69"/>
      <c r="BCE1393" s="69"/>
      <c r="BCF1393" s="69"/>
      <c r="BCG1393" s="69"/>
      <c r="BCH1393" s="69"/>
      <c r="BCI1393" s="69"/>
      <c r="BCJ1393" s="69"/>
      <c r="BCK1393" s="69"/>
      <c r="BCL1393" s="69"/>
      <c r="BCM1393" s="69"/>
      <c r="BCN1393" s="69"/>
      <c r="BCO1393" s="69"/>
      <c r="BCP1393" s="69"/>
      <c r="BCQ1393" s="69"/>
      <c r="BCR1393" s="69"/>
      <c r="BCS1393" s="69"/>
      <c r="BCT1393" s="69"/>
      <c r="BCU1393" s="69"/>
      <c r="BCV1393" s="69"/>
      <c r="BCW1393" s="69"/>
      <c r="BCX1393" s="69"/>
      <c r="BCY1393" s="69"/>
      <c r="BCZ1393" s="69"/>
      <c r="BDA1393" s="69"/>
      <c r="BDB1393" s="69"/>
      <c r="BDC1393" s="69"/>
      <c r="BDD1393" s="69"/>
      <c r="BDE1393" s="69"/>
      <c r="BDF1393" s="69"/>
      <c r="BDG1393" s="69"/>
      <c r="BDH1393" s="69"/>
      <c r="BDI1393" s="69"/>
      <c r="BDJ1393" s="69"/>
      <c r="BDK1393" s="69"/>
      <c r="BDL1393" s="69"/>
      <c r="BDM1393" s="69"/>
      <c r="BDN1393" s="69"/>
      <c r="BDO1393" s="69"/>
      <c r="BDP1393" s="69"/>
      <c r="BDQ1393" s="69"/>
      <c r="BDR1393" s="69"/>
      <c r="BDS1393" s="69"/>
      <c r="BDT1393" s="69"/>
      <c r="BDU1393" s="69"/>
      <c r="BDV1393" s="69"/>
      <c r="BDW1393" s="69"/>
      <c r="BDX1393" s="69"/>
      <c r="BDY1393" s="69"/>
      <c r="BDZ1393" s="69"/>
      <c r="BEA1393" s="69"/>
      <c r="BEB1393" s="69"/>
      <c r="BEC1393" s="69"/>
      <c r="BED1393" s="69"/>
      <c r="BEE1393" s="69"/>
      <c r="BEF1393" s="69"/>
      <c r="BEG1393" s="69"/>
      <c r="BEH1393" s="69"/>
      <c r="BEI1393" s="69"/>
      <c r="BEJ1393" s="69"/>
      <c r="BEK1393" s="69"/>
      <c r="BEL1393" s="69"/>
      <c r="BEM1393" s="69"/>
      <c r="BEN1393" s="69"/>
      <c r="BEO1393" s="69"/>
      <c r="BEP1393" s="69"/>
      <c r="BEQ1393" s="69"/>
      <c r="BER1393" s="69"/>
      <c r="BES1393" s="69"/>
      <c r="BET1393" s="69"/>
      <c r="BEU1393" s="69"/>
      <c r="BEV1393" s="69"/>
      <c r="BEW1393" s="69"/>
      <c r="BEX1393" s="69"/>
      <c r="BEY1393" s="69"/>
      <c r="BEZ1393" s="69"/>
      <c r="BFA1393" s="69"/>
      <c r="BFB1393" s="69"/>
      <c r="BFC1393" s="69"/>
      <c r="BFD1393" s="69"/>
      <c r="BFE1393" s="69"/>
      <c r="BFF1393" s="69"/>
      <c r="BFG1393" s="69"/>
      <c r="BFH1393" s="69"/>
      <c r="BFI1393" s="69"/>
      <c r="BFJ1393" s="69"/>
      <c r="BFK1393" s="69"/>
      <c r="BFL1393" s="69"/>
      <c r="BFM1393" s="69"/>
      <c r="BFN1393" s="69"/>
      <c r="BFO1393" s="69"/>
      <c r="BFP1393" s="69"/>
      <c r="BFQ1393" s="69"/>
      <c r="BFR1393" s="69"/>
      <c r="BFS1393" s="69"/>
      <c r="BFT1393" s="69"/>
      <c r="BFU1393" s="69"/>
      <c r="BFV1393" s="69"/>
      <c r="BFW1393" s="69"/>
      <c r="BFX1393" s="69"/>
      <c r="BFY1393" s="69"/>
      <c r="BFZ1393" s="69"/>
      <c r="BGA1393" s="69"/>
      <c r="BGB1393" s="69"/>
      <c r="BGC1393" s="69"/>
      <c r="BGD1393" s="69"/>
      <c r="BGE1393" s="69"/>
      <c r="BGF1393" s="69"/>
      <c r="BGG1393" s="69"/>
      <c r="BGH1393" s="69"/>
      <c r="BGI1393" s="69"/>
      <c r="BGJ1393" s="69"/>
      <c r="BGK1393" s="69"/>
      <c r="BGL1393" s="69"/>
      <c r="BGM1393" s="69"/>
      <c r="BGN1393" s="69"/>
      <c r="BGO1393" s="69"/>
      <c r="BGP1393" s="69"/>
      <c r="BGQ1393" s="69"/>
      <c r="BGR1393" s="69"/>
      <c r="BGS1393" s="69"/>
      <c r="BGT1393" s="69"/>
      <c r="BGU1393" s="69"/>
      <c r="BGV1393" s="69"/>
      <c r="BGW1393" s="69"/>
      <c r="BGX1393" s="69"/>
      <c r="BGY1393" s="69"/>
      <c r="BGZ1393" s="69"/>
      <c r="BHA1393" s="69"/>
      <c r="BHB1393" s="69"/>
      <c r="BHC1393" s="69"/>
      <c r="BHD1393" s="69"/>
      <c r="BHE1393" s="69"/>
      <c r="BHF1393" s="69"/>
      <c r="BHG1393" s="69"/>
      <c r="BHH1393" s="69"/>
      <c r="BHI1393" s="69"/>
      <c r="BHJ1393" s="69"/>
      <c r="BHK1393" s="69"/>
      <c r="BHL1393" s="69"/>
      <c r="BHM1393" s="69"/>
      <c r="BHN1393" s="69"/>
      <c r="BHO1393" s="69"/>
      <c r="BHP1393" s="69"/>
      <c r="BHQ1393" s="69"/>
      <c r="BHR1393" s="69"/>
      <c r="BHS1393" s="69"/>
      <c r="BHT1393" s="69"/>
      <c r="BHU1393" s="69"/>
      <c r="BHV1393" s="69"/>
      <c r="BHW1393" s="69"/>
      <c r="BHX1393" s="69"/>
      <c r="BHY1393" s="69"/>
      <c r="BHZ1393" s="69"/>
      <c r="BIA1393" s="69"/>
      <c r="BIB1393" s="69"/>
      <c r="BIC1393" s="69"/>
      <c r="BID1393" s="69"/>
      <c r="BIE1393" s="69"/>
      <c r="BIF1393" s="69"/>
      <c r="BIG1393" s="69"/>
      <c r="BIH1393" s="69"/>
      <c r="BII1393" s="69"/>
      <c r="BIJ1393" s="69"/>
      <c r="BIK1393" s="69"/>
      <c r="BIL1393" s="69"/>
      <c r="BIM1393" s="69"/>
      <c r="BIN1393" s="69"/>
      <c r="BIO1393" s="69"/>
      <c r="BIP1393" s="69"/>
      <c r="BIQ1393" s="69"/>
      <c r="BIR1393" s="69"/>
      <c r="BIS1393" s="69"/>
      <c r="BIT1393" s="69"/>
      <c r="BIU1393" s="69"/>
      <c r="BIV1393" s="69"/>
      <c r="BIW1393" s="69"/>
      <c r="BIX1393" s="69"/>
      <c r="BIY1393" s="69"/>
      <c r="BIZ1393" s="69"/>
      <c r="BJA1393" s="69"/>
      <c r="BJB1393" s="69"/>
      <c r="BJC1393" s="69"/>
      <c r="BJD1393" s="69"/>
      <c r="BJE1393" s="69"/>
      <c r="BJF1393" s="69"/>
      <c r="BJG1393" s="69"/>
      <c r="BJH1393" s="69"/>
      <c r="BJI1393" s="69"/>
      <c r="BJJ1393" s="69"/>
      <c r="BJK1393" s="69"/>
      <c r="BJL1393" s="69"/>
      <c r="BJM1393" s="69"/>
      <c r="BJN1393" s="69"/>
      <c r="BJO1393" s="69"/>
      <c r="BJP1393" s="69"/>
      <c r="BJQ1393" s="69"/>
      <c r="BJR1393" s="69"/>
      <c r="BJS1393" s="69"/>
      <c r="BJT1393" s="69"/>
      <c r="BJU1393" s="69"/>
      <c r="BJV1393" s="69"/>
      <c r="BJW1393" s="69"/>
      <c r="BJX1393" s="69"/>
      <c r="BJY1393" s="69"/>
      <c r="BJZ1393" s="69"/>
      <c r="BKA1393" s="69"/>
      <c r="BKB1393" s="69"/>
      <c r="BKC1393" s="69"/>
      <c r="BKD1393" s="69"/>
      <c r="BKE1393" s="69"/>
      <c r="BKF1393" s="69"/>
      <c r="BKG1393" s="69"/>
      <c r="BKH1393" s="69"/>
      <c r="BKI1393" s="69"/>
      <c r="BKJ1393" s="69"/>
      <c r="BKK1393" s="69"/>
      <c r="BKL1393" s="69"/>
      <c r="BKM1393" s="69"/>
      <c r="BKN1393" s="69"/>
      <c r="BKO1393" s="69"/>
      <c r="BKP1393" s="69"/>
      <c r="BKQ1393" s="69"/>
      <c r="BKR1393" s="69"/>
      <c r="BKS1393" s="69"/>
      <c r="BKT1393" s="69"/>
      <c r="BKU1393" s="69"/>
      <c r="BKV1393" s="69"/>
      <c r="BKW1393" s="69"/>
      <c r="BKX1393" s="69"/>
      <c r="BKY1393" s="69"/>
      <c r="BKZ1393" s="69"/>
      <c r="BLA1393" s="69"/>
      <c r="BLB1393" s="69"/>
      <c r="BLC1393" s="69"/>
      <c r="BLD1393" s="69"/>
      <c r="BLE1393" s="69"/>
      <c r="BLF1393" s="69"/>
      <c r="BLG1393" s="69"/>
      <c r="BLH1393" s="69"/>
      <c r="BLI1393" s="69"/>
      <c r="BLJ1393" s="69"/>
      <c r="BLK1393" s="69"/>
      <c r="BLL1393" s="69"/>
      <c r="BLM1393" s="69"/>
      <c r="BLN1393" s="69"/>
      <c r="BLO1393" s="69"/>
      <c r="BLP1393" s="69"/>
      <c r="BLQ1393" s="69"/>
      <c r="BLR1393" s="69"/>
      <c r="BLS1393" s="69"/>
      <c r="BLT1393" s="69"/>
      <c r="BLU1393" s="69"/>
      <c r="BLV1393" s="69"/>
      <c r="BLW1393" s="69"/>
      <c r="BLX1393" s="69"/>
      <c r="BLY1393" s="69"/>
      <c r="BLZ1393" s="69"/>
      <c r="BMA1393" s="69"/>
      <c r="BMB1393" s="69"/>
      <c r="BMC1393" s="69"/>
      <c r="BMD1393" s="69"/>
      <c r="BME1393" s="69"/>
      <c r="BMF1393" s="69"/>
      <c r="BMG1393" s="69"/>
      <c r="BMH1393" s="69"/>
      <c r="BMI1393" s="69"/>
      <c r="BMJ1393" s="69"/>
      <c r="BMK1393" s="69"/>
      <c r="BML1393" s="69"/>
      <c r="BMM1393" s="69"/>
      <c r="BMN1393" s="69"/>
      <c r="BMO1393" s="69"/>
      <c r="BMP1393" s="69"/>
      <c r="BMQ1393" s="69"/>
      <c r="BMR1393" s="69"/>
      <c r="BMS1393" s="69"/>
      <c r="BMT1393" s="69"/>
      <c r="BMU1393" s="69"/>
      <c r="BMV1393" s="69"/>
      <c r="BMW1393" s="69"/>
      <c r="BMX1393" s="69"/>
      <c r="BMY1393" s="69"/>
      <c r="BMZ1393" s="69"/>
      <c r="BNA1393" s="69"/>
      <c r="BNB1393" s="69"/>
      <c r="BNC1393" s="69"/>
      <c r="BND1393" s="69"/>
      <c r="BNE1393" s="69"/>
      <c r="BNF1393" s="69"/>
      <c r="BNG1393" s="69"/>
      <c r="BNH1393" s="69"/>
      <c r="BNI1393" s="69"/>
      <c r="BNJ1393" s="69"/>
      <c r="BNK1393" s="69"/>
      <c r="BNL1393" s="69"/>
      <c r="BNM1393" s="69"/>
      <c r="BNN1393" s="69"/>
      <c r="BNO1393" s="69"/>
      <c r="BNP1393" s="69"/>
      <c r="BNQ1393" s="69"/>
      <c r="BNR1393" s="69"/>
      <c r="BNS1393" s="69"/>
      <c r="BNT1393" s="69"/>
      <c r="BNU1393" s="69"/>
      <c r="BNV1393" s="69"/>
      <c r="BNW1393" s="69"/>
      <c r="BNX1393" s="69"/>
      <c r="BNY1393" s="69"/>
      <c r="BNZ1393" s="69"/>
      <c r="BOA1393" s="69"/>
      <c r="BOB1393" s="69"/>
      <c r="BOC1393" s="69"/>
      <c r="BOD1393" s="69"/>
      <c r="BOE1393" s="69"/>
      <c r="BOF1393" s="69"/>
      <c r="BOG1393" s="69"/>
      <c r="BOH1393" s="69"/>
      <c r="BOI1393" s="69"/>
      <c r="BOJ1393" s="69"/>
      <c r="BOK1393" s="69"/>
      <c r="BOL1393" s="69"/>
      <c r="BOM1393" s="69"/>
      <c r="BON1393" s="69"/>
      <c r="BOO1393" s="69"/>
      <c r="BOP1393" s="69"/>
      <c r="BOQ1393" s="69"/>
      <c r="BOR1393" s="69"/>
      <c r="BOS1393" s="69"/>
      <c r="BOT1393" s="69"/>
      <c r="BOU1393" s="69"/>
      <c r="BOV1393" s="69"/>
      <c r="BOW1393" s="69"/>
      <c r="BOX1393" s="69"/>
      <c r="BOY1393" s="69"/>
      <c r="BOZ1393" s="69"/>
      <c r="BPA1393" s="69"/>
      <c r="BPB1393" s="69"/>
      <c r="BPC1393" s="69"/>
      <c r="BPD1393" s="69"/>
      <c r="BPE1393" s="69"/>
      <c r="BPF1393" s="69"/>
      <c r="BPG1393" s="69"/>
      <c r="BPH1393" s="69"/>
      <c r="BPI1393" s="69"/>
      <c r="BPJ1393" s="69"/>
      <c r="BPK1393" s="69"/>
      <c r="BPL1393" s="69"/>
      <c r="BPM1393" s="69"/>
      <c r="BPN1393" s="69"/>
      <c r="BPO1393" s="69"/>
      <c r="BPP1393" s="69"/>
      <c r="BPQ1393" s="69"/>
      <c r="BPR1393" s="69"/>
      <c r="BPS1393" s="69"/>
      <c r="BPT1393" s="69"/>
      <c r="BPU1393" s="69"/>
      <c r="BPV1393" s="69"/>
      <c r="BPW1393" s="69"/>
      <c r="BPX1393" s="69"/>
      <c r="BPY1393" s="69"/>
      <c r="BPZ1393" s="69"/>
      <c r="BQA1393" s="69"/>
      <c r="BQB1393" s="69"/>
      <c r="BQC1393" s="69"/>
      <c r="BQD1393" s="69"/>
      <c r="BQE1393" s="69"/>
      <c r="BQF1393" s="69"/>
      <c r="BQG1393" s="69"/>
      <c r="BQH1393" s="69"/>
      <c r="BQI1393" s="69"/>
      <c r="BQJ1393" s="69"/>
      <c r="BQK1393" s="69"/>
      <c r="BQL1393" s="69"/>
      <c r="BQM1393" s="69"/>
      <c r="BQN1393" s="69"/>
      <c r="BQO1393" s="69"/>
      <c r="BQP1393" s="69"/>
      <c r="BQQ1393" s="69"/>
      <c r="BQR1393" s="69"/>
      <c r="BQS1393" s="69"/>
      <c r="BQT1393" s="69"/>
      <c r="BQU1393" s="69"/>
      <c r="BQV1393" s="69"/>
      <c r="BQW1393" s="69"/>
      <c r="BQX1393" s="69"/>
      <c r="BQY1393" s="69"/>
      <c r="BQZ1393" s="69"/>
      <c r="BRA1393" s="69"/>
      <c r="BRB1393" s="69"/>
      <c r="BRC1393" s="69"/>
      <c r="BRD1393" s="69"/>
      <c r="BRE1393" s="69"/>
      <c r="BRF1393" s="69"/>
      <c r="BRG1393" s="69"/>
      <c r="BRH1393" s="69"/>
      <c r="BRI1393" s="69"/>
      <c r="BRJ1393" s="69"/>
      <c r="BRK1393" s="69"/>
      <c r="BRL1393" s="69"/>
      <c r="BRM1393" s="69"/>
      <c r="BRN1393" s="69"/>
      <c r="BRO1393" s="69"/>
      <c r="BRP1393" s="69"/>
      <c r="BRQ1393" s="69"/>
      <c r="BRR1393" s="69"/>
      <c r="BRS1393" s="69"/>
      <c r="BRT1393" s="69"/>
      <c r="BRU1393" s="69"/>
      <c r="BRV1393" s="69"/>
      <c r="BRW1393" s="69"/>
      <c r="BRX1393" s="69"/>
      <c r="BRY1393" s="69"/>
      <c r="BRZ1393" s="69"/>
      <c r="BSA1393" s="69"/>
      <c r="BSB1393" s="69"/>
      <c r="BSC1393" s="69"/>
      <c r="BSD1393" s="69"/>
      <c r="BSE1393" s="69"/>
      <c r="BSF1393" s="69"/>
      <c r="BSG1393" s="69"/>
      <c r="BSH1393" s="69"/>
      <c r="BSI1393" s="69"/>
      <c r="BSJ1393" s="69"/>
      <c r="BSK1393" s="69"/>
      <c r="BSL1393" s="69"/>
      <c r="BSM1393" s="69"/>
      <c r="BSN1393" s="69"/>
      <c r="BSO1393" s="69"/>
      <c r="BSP1393" s="69"/>
      <c r="BSQ1393" s="69"/>
      <c r="BSR1393" s="69"/>
      <c r="BSS1393" s="69"/>
      <c r="BST1393" s="69"/>
      <c r="BSU1393" s="69"/>
      <c r="BSV1393" s="69"/>
      <c r="BSW1393" s="69"/>
      <c r="BSX1393" s="69"/>
      <c r="BSY1393" s="69"/>
      <c r="BSZ1393" s="69"/>
      <c r="BTA1393" s="69"/>
      <c r="BTB1393" s="69"/>
      <c r="BTC1393" s="69"/>
      <c r="BTD1393" s="69"/>
      <c r="BTE1393" s="69"/>
      <c r="BTF1393" s="69"/>
      <c r="BTG1393" s="69"/>
      <c r="BTH1393" s="69"/>
      <c r="BTI1393" s="69"/>
      <c r="BTJ1393" s="69"/>
      <c r="BTK1393" s="69"/>
      <c r="BTL1393" s="69"/>
      <c r="BTM1393" s="69"/>
      <c r="BTN1393" s="69"/>
      <c r="BTO1393" s="69"/>
      <c r="BTP1393" s="69"/>
      <c r="BTQ1393" s="69"/>
      <c r="BTR1393" s="69"/>
      <c r="BTS1393" s="69"/>
      <c r="BTT1393" s="69"/>
      <c r="BTU1393" s="69"/>
      <c r="BTV1393" s="69"/>
      <c r="BTW1393" s="69"/>
      <c r="BTX1393" s="69"/>
      <c r="BTY1393" s="69"/>
      <c r="BTZ1393" s="69"/>
      <c r="BUA1393" s="69"/>
      <c r="BUB1393" s="69"/>
      <c r="BUC1393" s="69"/>
      <c r="BUD1393" s="69"/>
      <c r="BUE1393" s="69"/>
      <c r="BUF1393" s="69"/>
      <c r="BUG1393" s="69"/>
      <c r="BUH1393" s="69"/>
      <c r="BUI1393" s="69"/>
      <c r="BUJ1393" s="69"/>
      <c r="BUK1393" s="69"/>
      <c r="BUL1393" s="69"/>
      <c r="BUM1393" s="69"/>
      <c r="BUN1393" s="69"/>
      <c r="BUO1393" s="69"/>
      <c r="BUP1393" s="69"/>
      <c r="BUQ1393" s="69"/>
      <c r="BUR1393" s="69"/>
      <c r="BUS1393" s="69"/>
      <c r="BUT1393" s="69"/>
      <c r="BUU1393" s="69"/>
      <c r="BUV1393" s="69"/>
      <c r="BUW1393" s="69"/>
      <c r="BUX1393" s="69"/>
      <c r="BUY1393" s="69"/>
      <c r="BUZ1393" s="69"/>
      <c r="BVA1393" s="69"/>
      <c r="BVB1393" s="69"/>
      <c r="BVC1393" s="69"/>
      <c r="BVD1393" s="69"/>
      <c r="BVE1393" s="69"/>
      <c r="BVF1393" s="69"/>
      <c r="BVG1393" s="69"/>
      <c r="BVH1393" s="69"/>
      <c r="BVI1393" s="69"/>
      <c r="BVJ1393" s="69"/>
      <c r="BVK1393" s="69"/>
      <c r="BVL1393" s="69"/>
      <c r="BVM1393" s="69"/>
      <c r="BVN1393" s="69"/>
      <c r="BVO1393" s="69"/>
      <c r="BVP1393" s="69"/>
      <c r="BVQ1393" s="69"/>
      <c r="BVR1393" s="69"/>
      <c r="BVS1393" s="69"/>
      <c r="BVT1393" s="69"/>
      <c r="BVU1393" s="69"/>
      <c r="BVV1393" s="69"/>
      <c r="BVW1393" s="69"/>
      <c r="BVX1393" s="69"/>
      <c r="BVY1393" s="69"/>
      <c r="BVZ1393" s="69"/>
      <c r="BWA1393" s="69"/>
      <c r="BWB1393" s="69"/>
      <c r="BWC1393" s="69"/>
      <c r="BWD1393" s="69"/>
      <c r="BWE1393" s="69"/>
      <c r="BWF1393" s="69"/>
      <c r="BWG1393" s="69"/>
      <c r="BWH1393" s="69"/>
      <c r="BWI1393" s="69"/>
      <c r="BWJ1393" s="69"/>
      <c r="BWK1393" s="69"/>
      <c r="BWL1393" s="69"/>
      <c r="BWM1393" s="69"/>
      <c r="BWN1393" s="69"/>
      <c r="BWO1393" s="69"/>
      <c r="BWP1393" s="69"/>
      <c r="BWQ1393" s="69"/>
      <c r="BWR1393" s="69"/>
      <c r="BWS1393" s="69"/>
      <c r="BWT1393" s="69"/>
      <c r="BWU1393" s="69"/>
      <c r="BWV1393" s="69"/>
      <c r="BWW1393" s="69"/>
      <c r="BWX1393" s="69"/>
      <c r="BWY1393" s="69"/>
      <c r="BWZ1393" s="69"/>
      <c r="BXA1393" s="69"/>
      <c r="BXB1393" s="69"/>
      <c r="BXC1393" s="69"/>
      <c r="BXD1393" s="69"/>
      <c r="BXE1393" s="69"/>
      <c r="BXF1393" s="69"/>
      <c r="BXG1393" s="69"/>
      <c r="BXH1393" s="69"/>
      <c r="BXI1393" s="69"/>
      <c r="BXJ1393" s="69"/>
      <c r="BXK1393" s="69"/>
      <c r="BXL1393" s="69"/>
      <c r="BXM1393" s="69"/>
      <c r="BXN1393" s="69"/>
      <c r="BXO1393" s="69"/>
      <c r="BXP1393" s="69"/>
      <c r="BXQ1393" s="69"/>
      <c r="BXR1393" s="69"/>
      <c r="BXS1393" s="69"/>
      <c r="BXT1393" s="69"/>
      <c r="BXU1393" s="69"/>
      <c r="BXV1393" s="69"/>
      <c r="BXW1393" s="69"/>
      <c r="BXX1393" s="69"/>
      <c r="BXY1393" s="69"/>
      <c r="BXZ1393" s="69"/>
      <c r="BYA1393" s="69"/>
      <c r="BYB1393" s="69"/>
      <c r="BYC1393" s="69"/>
      <c r="BYD1393" s="69"/>
      <c r="BYE1393" s="69"/>
      <c r="BYF1393" s="69"/>
      <c r="BYG1393" s="69"/>
      <c r="BYH1393" s="69"/>
      <c r="BYI1393" s="69"/>
      <c r="BYJ1393" s="69"/>
      <c r="BYK1393" s="69"/>
      <c r="BYL1393" s="69"/>
      <c r="BYM1393" s="69"/>
      <c r="BYN1393" s="69"/>
      <c r="BYO1393" s="69"/>
      <c r="BYP1393" s="69"/>
      <c r="BYQ1393" s="69"/>
      <c r="BYR1393" s="69"/>
      <c r="BYS1393" s="69"/>
      <c r="BYT1393" s="69"/>
      <c r="BYU1393" s="69"/>
      <c r="BYV1393" s="69"/>
      <c r="BYW1393" s="69"/>
      <c r="BYX1393" s="69"/>
      <c r="BYY1393" s="69"/>
      <c r="BYZ1393" s="69"/>
      <c r="BZA1393" s="69"/>
      <c r="BZB1393" s="69"/>
      <c r="BZC1393" s="69"/>
      <c r="BZD1393" s="69"/>
      <c r="BZE1393" s="69"/>
      <c r="BZF1393" s="69"/>
      <c r="BZG1393" s="69"/>
      <c r="BZH1393" s="69"/>
      <c r="BZI1393" s="69"/>
      <c r="BZJ1393" s="69"/>
      <c r="BZK1393" s="69"/>
      <c r="BZL1393" s="69"/>
      <c r="BZM1393" s="69"/>
      <c r="BZN1393" s="69"/>
      <c r="BZO1393" s="69"/>
      <c r="BZP1393" s="69"/>
      <c r="BZQ1393" s="69"/>
      <c r="BZR1393" s="69"/>
      <c r="BZS1393" s="69"/>
      <c r="BZT1393" s="69"/>
      <c r="BZU1393" s="69"/>
      <c r="BZV1393" s="69"/>
      <c r="BZW1393" s="69"/>
      <c r="BZX1393" s="69"/>
      <c r="BZY1393" s="69"/>
      <c r="BZZ1393" s="69"/>
      <c r="CAA1393" s="69"/>
      <c r="CAB1393" s="69"/>
      <c r="CAC1393" s="69"/>
      <c r="CAD1393" s="69"/>
      <c r="CAE1393" s="69"/>
      <c r="CAF1393" s="69"/>
      <c r="CAG1393" s="69"/>
      <c r="CAH1393" s="69"/>
      <c r="CAI1393" s="69"/>
      <c r="CAJ1393" s="69"/>
      <c r="CAK1393" s="69"/>
      <c r="CAL1393" s="69"/>
      <c r="CAM1393" s="69"/>
      <c r="CAN1393" s="69"/>
      <c r="CAO1393" s="69"/>
      <c r="CAP1393" s="69"/>
      <c r="CAQ1393" s="69"/>
      <c r="CAR1393" s="69"/>
      <c r="CAS1393" s="69"/>
      <c r="CAT1393" s="69"/>
      <c r="CAU1393" s="69"/>
      <c r="CAV1393" s="69"/>
      <c r="CAW1393" s="69"/>
      <c r="CAX1393" s="69"/>
      <c r="CAY1393" s="69"/>
      <c r="CAZ1393" s="69"/>
      <c r="CBA1393" s="69"/>
      <c r="CBB1393" s="69"/>
      <c r="CBC1393" s="69"/>
      <c r="CBD1393" s="69"/>
      <c r="CBE1393" s="69"/>
      <c r="CBF1393" s="69"/>
      <c r="CBG1393" s="69"/>
      <c r="CBH1393" s="69"/>
      <c r="CBI1393" s="69"/>
      <c r="CBJ1393" s="69"/>
      <c r="CBK1393" s="69"/>
      <c r="CBL1393" s="69"/>
      <c r="CBM1393" s="69"/>
      <c r="CBN1393" s="69"/>
      <c r="CBO1393" s="69"/>
      <c r="CBP1393" s="69"/>
      <c r="CBQ1393" s="69"/>
      <c r="CBR1393" s="69"/>
      <c r="CBS1393" s="69"/>
      <c r="CBT1393" s="69"/>
      <c r="CBU1393" s="69"/>
      <c r="CBV1393" s="69"/>
      <c r="CBW1393" s="69"/>
      <c r="CBX1393" s="69"/>
      <c r="CBY1393" s="69"/>
      <c r="CBZ1393" s="69"/>
      <c r="CCA1393" s="69"/>
      <c r="CCB1393" s="69"/>
      <c r="CCC1393" s="69"/>
      <c r="CCD1393" s="69"/>
      <c r="CCE1393" s="69"/>
      <c r="CCF1393" s="69"/>
      <c r="CCG1393" s="69"/>
      <c r="CCH1393" s="69"/>
      <c r="CCI1393" s="69"/>
      <c r="CCJ1393" s="69"/>
      <c r="CCK1393" s="69"/>
      <c r="CCL1393" s="69"/>
      <c r="CCM1393" s="69"/>
      <c r="CCN1393" s="69"/>
      <c r="CCO1393" s="69"/>
      <c r="CCP1393" s="69"/>
      <c r="CCQ1393" s="69"/>
      <c r="CCR1393" s="69"/>
      <c r="CCS1393" s="69"/>
      <c r="CCT1393" s="69"/>
      <c r="CCU1393" s="69"/>
      <c r="CCV1393" s="69"/>
      <c r="CCW1393" s="69"/>
      <c r="CCX1393" s="69"/>
      <c r="CCY1393" s="69"/>
      <c r="CCZ1393" s="69"/>
      <c r="CDA1393" s="69"/>
      <c r="CDB1393" s="69"/>
      <c r="CDC1393" s="69"/>
      <c r="CDD1393" s="69"/>
      <c r="CDE1393" s="69"/>
      <c r="CDF1393" s="69"/>
      <c r="CDG1393" s="69"/>
      <c r="CDH1393" s="69"/>
      <c r="CDI1393" s="69"/>
      <c r="CDJ1393" s="69"/>
      <c r="CDK1393" s="69"/>
      <c r="CDL1393" s="69"/>
      <c r="CDM1393" s="69"/>
      <c r="CDN1393" s="69"/>
      <c r="CDO1393" s="69"/>
      <c r="CDP1393" s="69"/>
      <c r="CDQ1393" s="69"/>
      <c r="CDR1393" s="69"/>
      <c r="CDS1393" s="69"/>
      <c r="CDT1393" s="69"/>
      <c r="CDU1393" s="69"/>
      <c r="CDV1393" s="69"/>
      <c r="CDW1393" s="69"/>
      <c r="CDX1393" s="69"/>
      <c r="CDY1393" s="69"/>
      <c r="CDZ1393" s="69"/>
      <c r="CEA1393" s="69"/>
      <c r="CEB1393" s="69"/>
      <c r="CEC1393" s="69"/>
      <c r="CED1393" s="69"/>
      <c r="CEE1393" s="69"/>
      <c r="CEF1393" s="69"/>
      <c r="CEG1393" s="69"/>
      <c r="CEH1393" s="69"/>
      <c r="CEI1393" s="69"/>
      <c r="CEJ1393" s="69"/>
      <c r="CEK1393" s="69"/>
      <c r="CEL1393" s="69"/>
      <c r="CEM1393" s="69"/>
      <c r="CEN1393" s="69"/>
      <c r="CEO1393" s="69"/>
      <c r="CEP1393" s="69"/>
      <c r="CEQ1393" s="69"/>
      <c r="CER1393" s="69"/>
      <c r="CES1393" s="69"/>
      <c r="CET1393" s="69"/>
      <c r="CEU1393" s="69"/>
      <c r="CEV1393" s="69"/>
      <c r="CEW1393" s="69"/>
      <c r="CEX1393" s="69"/>
      <c r="CEY1393" s="69"/>
      <c r="CEZ1393" s="69"/>
      <c r="CFA1393" s="69"/>
      <c r="CFB1393" s="69"/>
      <c r="CFC1393" s="69"/>
      <c r="CFD1393" s="69"/>
      <c r="CFE1393" s="69"/>
      <c r="CFF1393" s="69"/>
      <c r="CFG1393" s="69"/>
      <c r="CFH1393" s="69"/>
      <c r="CFI1393" s="69"/>
      <c r="CFJ1393" s="69"/>
      <c r="CFK1393" s="69"/>
      <c r="CFL1393" s="69"/>
      <c r="CFM1393" s="69"/>
      <c r="CFN1393" s="69"/>
      <c r="CFO1393" s="69"/>
      <c r="CFP1393" s="69"/>
      <c r="CFQ1393" s="69"/>
      <c r="CFR1393" s="69"/>
      <c r="CFS1393" s="69"/>
      <c r="CFT1393" s="69"/>
      <c r="CFU1393" s="69"/>
      <c r="CFV1393" s="69"/>
      <c r="CFW1393" s="69"/>
      <c r="CFX1393" s="69"/>
      <c r="CFY1393" s="69"/>
      <c r="CFZ1393" s="69"/>
      <c r="CGA1393" s="69"/>
      <c r="CGB1393" s="69"/>
      <c r="CGC1393" s="69"/>
      <c r="CGD1393" s="69"/>
      <c r="CGE1393" s="69"/>
      <c r="CGF1393" s="69"/>
      <c r="CGG1393" s="69"/>
      <c r="CGH1393" s="69"/>
      <c r="CGI1393" s="69"/>
      <c r="CGJ1393" s="69"/>
      <c r="CGK1393" s="69"/>
      <c r="CGL1393" s="69"/>
      <c r="CGM1393" s="69"/>
      <c r="CGN1393" s="69"/>
      <c r="CGO1393" s="69"/>
      <c r="CGP1393" s="69"/>
      <c r="CGQ1393" s="69"/>
      <c r="CGR1393" s="69"/>
      <c r="CGS1393" s="69"/>
      <c r="CGT1393" s="69"/>
      <c r="CGU1393" s="69"/>
      <c r="CGV1393" s="69"/>
      <c r="CGW1393" s="69"/>
      <c r="CGX1393" s="69"/>
      <c r="CGY1393" s="69"/>
      <c r="CGZ1393" s="69"/>
      <c r="CHA1393" s="69"/>
      <c r="CHB1393" s="69"/>
      <c r="CHC1393" s="69"/>
      <c r="CHD1393" s="69"/>
      <c r="CHE1393" s="69"/>
      <c r="CHF1393" s="69"/>
      <c r="CHG1393" s="69"/>
      <c r="CHH1393" s="69"/>
      <c r="CHI1393" s="69"/>
      <c r="CHJ1393" s="69"/>
      <c r="CHK1393" s="69"/>
      <c r="CHL1393" s="69"/>
      <c r="CHM1393" s="69"/>
      <c r="CHN1393" s="69"/>
      <c r="CHO1393" s="69"/>
      <c r="CHP1393" s="69"/>
      <c r="CHQ1393" s="69"/>
      <c r="CHR1393" s="69"/>
      <c r="CHS1393" s="69"/>
      <c r="CHT1393" s="69"/>
      <c r="CHU1393" s="69"/>
      <c r="CHV1393" s="69"/>
      <c r="CHW1393" s="69"/>
      <c r="CHX1393" s="69"/>
      <c r="CHY1393" s="69"/>
      <c r="CHZ1393" s="69"/>
      <c r="CIA1393" s="69"/>
      <c r="CIB1393" s="69"/>
      <c r="CIC1393" s="69"/>
      <c r="CID1393" s="69"/>
      <c r="CIE1393" s="69"/>
      <c r="CIF1393" s="69"/>
      <c r="CIG1393" s="69"/>
      <c r="CIH1393" s="69"/>
      <c r="CII1393" s="69"/>
      <c r="CIJ1393" s="69"/>
      <c r="CIK1393" s="69"/>
      <c r="CIL1393" s="69"/>
      <c r="CIM1393" s="69"/>
      <c r="CIN1393" s="69"/>
      <c r="CIO1393" s="69"/>
      <c r="CIP1393" s="69"/>
      <c r="CIQ1393" s="69"/>
      <c r="CIR1393" s="69"/>
      <c r="CIS1393" s="69"/>
      <c r="CIT1393" s="69"/>
      <c r="CIU1393" s="69"/>
      <c r="CIV1393" s="69"/>
      <c r="CIW1393" s="69"/>
      <c r="CIX1393" s="69"/>
      <c r="CIY1393" s="69"/>
      <c r="CIZ1393" s="69"/>
      <c r="CJA1393" s="69"/>
      <c r="CJB1393" s="69"/>
      <c r="CJC1393" s="69"/>
      <c r="CJD1393" s="69"/>
      <c r="CJE1393" s="69"/>
      <c r="CJF1393" s="69"/>
      <c r="CJG1393" s="69"/>
      <c r="CJH1393" s="69"/>
      <c r="CJI1393" s="69"/>
      <c r="CJJ1393" s="69"/>
      <c r="CJK1393" s="69"/>
      <c r="CJL1393" s="69"/>
      <c r="CJM1393" s="69"/>
      <c r="CJN1393" s="69"/>
      <c r="CJO1393" s="69"/>
      <c r="CJP1393" s="69"/>
      <c r="CJQ1393" s="69"/>
      <c r="CJR1393" s="69"/>
      <c r="CJS1393" s="69"/>
      <c r="CJT1393" s="69"/>
      <c r="CJU1393" s="69"/>
      <c r="CJV1393" s="69"/>
      <c r="CJW1393" s="69"/>
      <c r="CJX1393" s="69"/>
      <c r="CJY1393" s="69"/>
      <c r="CJZ1393" s="69"/>
      <c r="CKA1393" s="69"/>
      <c r="CKB1393" s="69"/>
      <c r="CKC1393" s="69"/>
      <c r="CKD1393" s="69"/>
      <c r="CKE1393" s="69"/>
      <c r="CKF1393" s="69"/>
      <c r="CKG1393" s="69"/>
      <c r="CKH1393" s="69"/>
      <c r="CKI1393" s="69"/>
      <c r="CKJ1393" s="69"/>
      <c r="CKK1393" s="69"/>
      <c r="CKL1393" s="69"/>
      <c r="CKM1393" s="69"/>
      <c r="CKN1393" s="69"/>
      <c r="CKO1393" s="69"/>
      <c r="CKP1393" s="69"/>
      <c r="CKQ1393" s="69"/>
      <c r="CKR1393" s="69"/>
      <c r="CKS1393" s="69"/>
      <c r="CKT1393" s="69"/>
      <c r="CKU1393" s="69"/>
      <c r="CKV1393" s="69"/>
      <c r="CKW1393" s="69"/>
      <c r="CKX1393" s="69"/>
      <c r="CKY1393" s="69"/>
      <c r="CKZ1393" s="69"/>
      <c r="CLA1393" s="69"/>
      <c r="CLB1393" s="69"/>
      <c r="CLC1393" s="69"/>
      <c r="CLD1393" s="69"/>
      <c r="CLE1393" s="69"/>
      <c r="CLF1393" s="69"/>
      <c r="CLG1393" s="69"/>
      <c r="CLH1393" s="69"/>
      <c r="CLI1393" s="69"/>
      <c r="CLJ1393" s="69"/>
      <c r="CLK1393" s="69"/>
      <c r="CLL1393" s="69"/>
      <c r="CLM1393" s="69"/>
      <c r="CLN1393" s="69"/>
      <c r="CLO1393" s="69"/>
      <c r="CLP1393" s="69"/>
      <c r="CLQ1393" s="69"/>
      <c r="CLR1393" s="69"/>
      <c r="CLS1393" s="69"/>
      <c r="CLT1393" s="69"/>
      <c r="CLU1393" s="69"/>
      <c r="CLV1393" s="69"/>
      <c r="CLW1393" s="69"/>
      <c r="CLX1393" s="69"/>
      <c r="CLY1393" s="69"/>
      <c r="CLZ1393" s="69"/>
      <c r="CMA1393" s="69"/>
      <c r="CMB1393" s="69"/>
      <c r="CMC1393" s="69"/>
      <c r="CMD1393" s="69"/>
      <c r="CME1393" s="69"/>
      <c r="CMF1393" s="69"/>
      <c r="CMG1393" s="69"/>
      <c r="CMH1393" s="69"/>
      <c r="CMI1393" s="69"/>
      <c r="CMJ1393" s="69"/>
      <c r="CMK1393" s="69"/>
      <c r="CML1393" s="69"/>
      <c r="CMM1393" s="69"/>
      <c r="CMN1393" s="69"/>
      <c r="CMO1393" s="69"/>
      <c r="CMP1393" s="69"/>
      <c r="CMQ1393" s="69"/>
      <c r="CMR1393" s="69"/>
      <c r="CMS1393" s="69"/>
      <c r="CMT1393" s="69"/>
      <c r="CMU1393" s="69"/>
      <c r="CMV1393" s="69"/>
      <c r="CMW1393" s="69"/>
      <c r="CMX1393" s="69"/>
      <c r="CMY1393" s="69"/>
      <c r="CMZ1393" s="69"/>
      <c r="CNA1393" s="69"/>
      <c r="CNB1393" s="69"/>
      <c r="CNC1393" s="69"/>
      <c r="CND1393" s="69"/>
      <c r="CNE1393" s="69"/>
      <c r="CNF1393" s="69"/>
      <c r="CNG1393" s="69"/>
      <c r="CNH1393" s="69"/>
      <c r="CNI1393" s="69"/>
      <c r="CNJ1393" s="69"/>
      <c r="CNK1393" s="69"/>
      <c r="CNL1393" s="69"/>
      <c r="CNM1393" s="69"/>
      <c r="CNN1393" s="69"/>
      <c r="CNO1393" s="69"/>
      <c r="CNP1393" s="69"/>
      <c r="CNQ1393" s="69"/>
      <c r="CNR1393" s="69"/>
      <c r="CNS1393" s="69"/>
      <c r="CNT1393" s="69"/>
      <c r="CNU1393" s="69"/>
      <c r="CNV1393" s="69"/>
      <c r="CNW1393" s="69"/>
      <c r="CNX1393" s="69"/>
      <c r="CNY1393" s="69"/>
      <c r="CNZ1393" s="69"/>
      <c r="COA1393" s="69"/>
      <c r="COB1393" s="69"/>
      <c r="COC1393" s="69"/>
      <c r="COD1393" s="69"/>
      <c r="COE1393" s="69"/>
      <c r="COF1393" s="69"/>
      <c r="COG1393" s="69"/>
      <c r="COH1393" s="69"/>
      <c r="COI1393" s="69"/>
      <c r="COJ1393" s="69"/>
      <c r="COK1393" s="69"/>
      <c r="COL1393" s="69"/>
      <c r="COM1393" s="69"/>
      <c r="CON1393" s="69"/>
      <c r="COO1393" s="69"/>
      <c r="COP1393" s="69"/>
      <c r="COQ1393" s="69"/>
      <c r="COR1393" s="69"/>
      <c r="COS1393" s="69"/>
      <c r="COT1393" s="69"/>
      <c r="COU1393" s="69"/>
      <c r="COV1393" s="69"/>
      <c r="COW1393" s="69"/>
      <c r="COX1393" s="69"/>
      <c r="COY1393" s="69"/>
      <c r="COZ1393" s="69"/>
      <c r="CPA1393" s="69"/>
      <c r="CPB1393" s="69"/>
      <c r="CPC1393" s="69"/>
      <c r="CPD1393" s="69"/>
      <c r="CPE1393" s="69"/>
      <c r="CPF1393" s="69"/>
      <c r="CPG1393" s="69"/>
      <c r="CPH1393" s="69"/>
      <c r="CPI1393" s="69"/>
      <c r="CPJ1393" s="69"/>
      <c r="CPK1393" s="69"/>
      <c r="CPL1393" s="69"/>
      <c r="CPM1393" s="69"/>
      <c r="CPN1393" s="69"/>
      <c r="CPO1393" s="69"/>
      <c r="CPP1393" s="69"/>
      <c r="CPQ1393" s="69"/>
      <c r="CPR1393" s="69"/>
      <c r="CPS1393" s="69"/>
      <c r="CPT1393" s="69"/>
      <c r="CPU1393" s="69"/>
      <c r="CPV1393" s="69"/>
      <c r="CPW1393" s="69"/>
      <c r="CPX1393" s="69"/>
      <c r="CPY1393" s="69"/>
      <c r="CPZ1393" s="69"/>
      <c r="CQA1393" s="69"/>
      <c r="CQB1393" s="69"/>
      <c r="CQC1393" s="69"/>
      <c r="CQD1393" s="69"/>
      <c r="CQE1393" s="69"/>
      <c r="CQF1393" s="69"/>
      <c r="CQG1393" s="69"/>
      <c r="CQH1393" s="69"/>
      <c r="CQI1393" s="69"/>
      <c r="CQJ1393" s="69"/>
      <c r="CQK1393" s="69"/>
      <c r="CQL1393" s="69"/>
      <c r="CQM1393" s="69"/>
      <c r="CQN1393" s="69"/>
      <c r="CQO1393" s="69"/>
      <c r="CQP1393" s="69"/>
      <c r="CQQ1393" s="69"/>
      <c r="CQR1393" s="69"/>
      <c r="CQS1393" s="69"/>
      <c r="CQT1393" s="69"/>
      <c r="CQU1393" s="69"/>
      <c r="CQV1393" s="69"/>
      <c r="CQW1393" s="69"/>
      <c r="CQX1393" s="69"/>
      <c r="CQY1393" s="69"/>
      <c r="CQZ1393" s="69"/>
      <c r="CRA1393" s="69"/>
      <c r="CRB1393" s="69"/>
      <c r="CRC1393" s="69"/>
      <c r="CRD1393" s="69"/>
      <c r="CRE1393" s="69"/>
      <c r="CRF1393" s="69"/>
      <c r="CRG1393" s="69"/>
      <c r="CRH1393" s="69"/>
      <c r="CRI1393" s="69"/>
      <c r="CRJ1393" s="69"/>
      <c r="CRK1393" s="69"/>
      <c r="CRL1393" s="69"/>
      <c r="CRM1393" s="69"/>
      <c r="CRN1393" s="69"/>
      <c r="CRO1393" s="69"/>
      <c r="CRP1393" s="69"/>
      <c r="CRQ1393" s="69"/>
      <c r="CRR1393" s="69"/>
      <c r="CRS1393" s="69"/>
      <c r="CRT1393" s="69"/>
      <c r="CRU1393" s="69"/>
      <c r="CRV1393" s="69"/>
      <c r="CRW1393" s="69"/>
      <c r="CRX1393" s="69"/>
      <c r="CRY1393" s="69"/>
      <c r="CRZ1393" s="69"/>
      <c r="CSA1393" s="69"/>
      <c r="CSB1393" s="69"/>
      <c r="CSC1393" s="69"/>
      <c r="CSD1393" s="69"/>
      <c r="CSE1393" s="69"/>
      <c r="CSF1393" s="69"/>
      <c r="CSG1393" s="69"/>
      <c r="CSH1393" s="69"/>
      <c r="CSI1393" s="69"/>
      <c r="CSJ1393" s="69"/>
      <c r="CSK1393" s="69"/>
      <c r="CSL1393" s="69"/>
      <c r="CSM1393" s="69"/>
      <c r="CSN1393" s="69"/>
      <c r="CSO1393" s="69"/>
      <c r="CSP1393" s="69"/>
      <c r="CSQ1393" s="69"/>
      <c r="CSR1393" s="69"/>
      <c r="CSS1393" s="69"/>
      <c r="CST1393" s="69"/>
      <c r="CSU1393" s="69"/>
      <c r="CSV1393" s="69"/>
      <c r="CSW1393" s="69"/>
      <c r="CSX1393" s="69"/>
      <c r="CSY1393" s="69"/>
      <c r="CSZ1393" s="69"/>
      <c r="CTA1393" s="69"/>
      <c r="CTB1393" s="69"/>
      <c r="CTC1393" s="69"/>
      <c r="CTD1393" s="69"/>
      <c r="CTE1393" s="69"/>
      <c r="CTF1393" s="69"/>
      <c r="CTG1393" s="69"/>
      <c r="CTH1393" s="69"/>
      <c r="CTI1393" s="69"/>
      <c r="CTJ1393" s="69"/>
      <c r="CTK1393" s="69"/>
      <c r="CTL1393" s="69"/>
      <c r="CTM1393" s="69"/>
      <c r="CTN1393" s="69"/>
      <c r="CTO1393" s="69"/>
      <c r="CTP1393" s="69"/>
      <c r="CTQ1393" s="69"/>
      <c r="CTR1393" s="69"/>
      <c r="CTS1393" s="69"/>
      <c r="CTT1393" s="69"/>
      <c r="CTU1393" s="69"/>
      <c r="CTV1393" s="69"/>
      <c r="CTW1393" s="69"/>
      <c r="CTX1393" s="69"/>
      <c r="CTY1393" s="69"/>
      <c r="CTZ1393" s="69"/>
      <c r="CUA1393" s="69"/>
      <c r="CUB1393" s="69"/>
      <c r="CUC1393" s="69"/>
      <c r="CUD1393" s="69"/>
      <c r="CUE1393" s="69"/>
      <c r="CUF1393" s="69"/>
      <c r="CUG1393" s="69"/>
      <c r="CUH1393" s="69"/>
      <c r="CUI1393" s="69"/>
      <c r="CUJ1393" s="69"/>
      <c r="CUK1393" s="69"/>
      <c r="CUL1393" s="69"/>
      <c r="CUM1393" s="69"/>
      <c r="CUN1393" s="69"/>
      <c r="CUO1393" s="69"/>
      <c r="CUP1393" s="69"/>
      <c r="CUQ1393" s="69"/>
      <c r="CUR1393" s="69"/>
      <c r="CUS1393" s="69"/>
      <c r="CUT1393" s="69"/>
      <c r="CUU1393" s="69"/>
      <c r="CUV1393" s="69"/>
      <c r="CUW1393" s="69"/>
      <c r="CUX1393" s="69"/>
      <c r="CUY1393" s="69"/>
      <c r="CUZ1393" s="69"/>
      <c r="CVA1393" s="69"/>
      <c r="CVB1393" s="69"/>
      <c r="CVC1393" s="69"/>
      <c r="CVD1393" s="69"/>
      <c r="CVE1393" s="69"/>
      <c r="CVF1393" s="69"/>
      <c r="CVG1393" s="69"/>
      <c r="CVH1393" s="69"/>
      <c r="CVI1393" s="69"/>
      <c r="CVJ1393" s="69"/>
      <c r="CVK1393" s="69"/>
      <c r="CVL1393" s="69"/>
      <c r="CVM1393" s="69"/>
      <c r="CVN1393" s="69"/>
      <c r="CVO1393" s="69"/>
      <c r="CVP1393" s="69"/>
      <c r="CVQ1393" s="69"/>
      <c r="CVR1393" s="69"/>
      <c r="CVS1393" s="69"/>
      <c r="CVT1393" s="69"/>
      <c r="CVU1393" s="69"/>
      <c r="CVV1393" s="69"/>
      <c r="CVW1393" s="69"/>
      <c r="CVX1393" s="69"/>
      <c r="CVY1393" s="69"/>
      <c r="CVZ1393" s="69"/>
      <c r="CWA1393" s="69"/>
      <c r="CWB1393" s="69"/>
      <c r="CWC1393" s="69"/>
      <c r="CWD1393" s="69"/>
      <c r="CWE1393" s="69"/>
      <c r="CWF1393" s="69"/>
      <c r="CWG1393" s="69"/>
      <c r="CWH1393" s="69"/>
      <c r="CWI1393" s="69"/>
      <c r="CWJ1393" s="69"/>
      <c r="CWK1393" s="69"/>
      <c r="CWL1393" s="69"/>
      <c r="CWM1393" s="69"/>
      <c r="CWN1393" s="69"/>
      <c r="CWO1393" s="69"/>
      <c r="CWP1393" s="69"/>
      <c r="CWQ1393" s="69"/>
      <c r="CWR1393" s="69"/>
      <c r="CWS1393" s="69"/>
      <c r="CWT1393" s="69"/>
      <c r="CWU1393" s="69"/>
      <c r="CWV1393" s="69"/>
      <c r="CWW1393" s="69"/>
      <c r="CWX1393" s="69"/>
      <c r="CWY1393" s="69"/>
      <c r="CWZ1393" s="69"/>
      <c r="CXA1393" s="69"/>
      <c r="CXB1393" s="69"/>
      <c r="CXC1393" s="69"/>
      <c r="CXD1393" s="69"/>
      <c r="CXE1393" s="69"/>
      <c r="CXF1393" s="69"/>
      <c r="CXG1393" s="69"/>
      <c r="CXH1393" s="69"/>
      <c r="CXI1393" s="69"/>
      <c r="CXJ1393" s="69"/>
      <c r="CXK1393" s="69"/>
      <c r="CXL1393" s="69"/>
      <c r="CXM1393" s="69"/>
      <c r="CXN1393" s="69"/>
      <c r="CXO1393" s="69"/>
      <c r="CXP1393" s="69"/>
      <c r="CXQ1393" s="69"/>
      <c r="CXR1393" s="69"/>
      <c r="CXS1393" s="69"/>
      <c r="CXT1393" s="69"/>
      <c r="CXU1393" s="69"/>
      <c r="CXV1393" s="69"/>
      <c r="CXW1393" s="69"/>
      <c r="CXX1393" s="69"/>
      <c r="CXY1393" s="69"/>
      <c r="CXZ1393" s="69"/>
      <c r="CYA1393" s="69"/>
      <c r="CYB1393" s="69"/>
      <c r="CYC1393" s="69"/>
      <c r="CYD1393" s="69"/>
      <c r="CYE1393" s="69"/>
      <c r="CYF1393" s="69"/>
      <c r="CYG1393" s="69"/>
      <c r="CYH1393" s="69"/>
      <c r="CYI1393" s="69"/>
      <c r="CYJ1393" s="69"/>
      <c r="CYK1393" s="69"/>
      <c r="CYL1393" s="69"/>
      <c r="CYM1393" s="69"/>
      <c r="CYN1393" s="69"/>
      <c r="CYO1393" s="69"/>
      <c r="CYP1393" s="69"/>
      <c r="CYQ1393" s="69"/>
      <c r="CYR1393" s="69"/>
      <c r="CYS1393" s="69"/>
      <c r="CYT1393" s="69"/>
      <c r="CYU1393" s="69"/>
      <c r="CYV1393" s="69"/>
      <c r="CYW1393" s="69"/>
      <c r="CYX1393" s="69"/>
      <c r="CYY1393" s="69"/>
      <c r="CYZ1393" s="69"/>
      <c r="CZA1393" s="69"/>
      <c r="CZB1393" s="69"/>
      <c r="CZC1393" s="69"/>
      <c r="CZD1393" s="69"/>
      <c r="CZE1393" s="69"/>
      <c r="CZF1393" s="69"/>
      <c r="CZG1393" s="69"/>
      <c r="CZH1393" s="69"/>
      <c r="CZI1393" s="69"/>
      <c r="CZJ1393" s="69"/>
      <c r="CZK1393" s="69"/>
      <c r="CZL1393" s="69"/>
      <c r="CZM1393" s="69"/>
      <c r="CZN1393" s="69"/>
      <c r="CZO1393" s="69"/>
      <c r="CZP1393" s="69"/>
      <c r="CZQ1393" s="69"/>
      <c r="CZR1393" s="69"/>
      <c r="CZS1393" s="69"/>
      <c r="CZT1393" s="69"/>
      <c r="CZU1393" s="69"/>
      <c r="CZV1393" s="69"/>
      <c r="CZW1393" s="69"/>
      <c r="CZX1393" s="69"/>
      <c r="CZY1393" s="69"/>
      <c r="CZZ1393" s="69"/>
      <c r="DAA1393" s="69"/>
      <c r="DAB1393" s="69"/>
      <c r="DAC1393" s="69"/>
      <c r="DAD1393" s="69"/>
      <c r="DAE1393" s="69"/>
      <c r="DAF1393" s="69"/>
      <c r="DAG1393" s="69"/>
      <c r="DAH1393" s="69"/>
      <c r="DAI1393" s="69"/>
      <c r="DAJ1393" s="69"/>
      <c r="DAK1393" s="69"/>
      <c r="DAL1393" s="69"/>
      <c r="DAM1393" s="69"/>
      <c r="DAN1393" s="69"/>
      <c r="DAO1393" s="69"/>
      <c r="DAP1393" s="69"/>
      <c r="DAQ1393" s="69"/>
      <c r="DAR1393" s="69"/>
      <c r="DAS1393" s="69"/>
      <c r="DAT1393" s="69"/>
      <c r="DAU1393" s="69"/>
      <c r="DAV1393" s="69"/>
      <c r="DAW1393" s="69"/>
      <c r="DAX1393" s="69"/>
      <c r="DAY1393" s="69"/>
      <c r="DAZ1393" s="69"/>
      <c r="DBA1393" s="69"/>
      <c r="DBB1393" s="69"/>
      <c r="DBC1393" s="69"/>
      <c r="DBD1393" s="69"/>
      <c r="DBE1393" s="69"/>
      <c r="DBF1393" s="69"/>
      <c r="DBG1393" s="69"/>
      <c r="DBH1393" s="69"/>
      <c r="DBI1393" s="69"/>
      <c r="DBJ1393" s="69"/>
      <c r="DBK1393" s="69"/>
      <c r="DBL1393" s="69"/>
      <c r="DBM1393" s="69"/>
      <c r="DBN1393" s="69"/>
      <c r="DBO1393" s="69"/>
      <c r="DBP1393" s="69"/>
      <c r="DBQ1393" s="69"/>
      <c r="DBR1393" s="69"/>
      <c r="DBS1393" s="69"/>
      <c r="DBT1393" s="69"/>
      <c r="DBU1393" s="69"/>
      <c r="DBV1393" s="69"/>
      <c r="DBW1393" s="69"/>
      <c r="DBX1393" s="69"/>
      <c r="DBY1393" s="69"/>
      <c r="DBZ1393" s="69"/>
      <c r="DCA1393" s="69"/>
      <c r="DCB1393" s="69"/>
      <c r="DCC1393" s="69"/>
      <c r="DCD1393" s="69"/>
      <c r="DCE1393" s="69"/>
      <c r="DCF1393" s="69"/>
      <c r="DCG1393" s="69"/>
      <c r="DCH1393" s="69"/>
      <c r="DCI1393" s="69"/>
      <c r="DCJ1393" s="69"/>
      <c r="DCK1393" s="69"/>
      <c r="DCL1393" s="69"/>
      <c r="DCM1393" s="69"/>
      <c r="DCN1393" s="69"/>
      <c r="DCO1393" s="69"/>
      <c r="DCP1393" s="69"/>
      <c r="DCQ1393" s="69"/>
      <c r="DCR1393" s="69"/>
      <c r="DCS1393" s="69"/>
      <c r="DCT1393" s="69"/>
      <c r="DCU1393" s="69"/>
      <c r="DCV1393" s="69"/>
      <c r="DCW1393" s="69"/>
      <c r="DCX1393" s="69"/>
      <c r="DCY1393" s="69"/>
      <c r="DCZ1393" s="69"/>
      <c r="DDA1393" s="69"/>
      <c r="DDB1393" s="69"/>
      <c r="DDC1393" s="69"/>
      <c r="DDD1393" s="69"/>
      <c r="DDE1393" s="69"/>
      <c r="DDF1393" s="69"/>
      <c r="DDG1393" s="69"/>
      <c r="DDH1393" s="69"/>
      <c r="DDI1393" s="69"/>
      <c r="DDJ1393" s="69"/>
      <c r="DDK1393" s="69"/>
      <c r="DDL1393" s="69"/>
      <c r="DDM1393" s="69"/>
      <c r="DDN1393" s="69"/>
      <c r="DDO1393" s="69"/>
      <c r="DDP1393" s="69"/>
      <c r="DDQ1393" s="69"/>
      <c r="DDR1393" s="69"/>
      <c r="DDS1393" s="69"/>
      <c r="DDT1393" s="69"/>
      <c r="DDU1393" s="69"/>
      <c r="DDV1393" s="69"/>
      <c r="DDW1393" s="69"/>
      <c r="DDX1393" s="69"/>
      <c r="DDY1393" s="69"/>
      <c r="DDZ1393" s="69"/>
      <c r="DEA1393" s="69"/>
      <c r="DEB1393" s="69"/>
      <c r="DEC1393" s="69"/>
      <c r="DED1393" s="69"/>
      <c r="DEE1393" s="69"/>
      <c r="DEF1393" s="69"/>
      <c r="DEG1393" s="69"/>
      <c r="DEH1393" s="69"/>
      <c r="DEI1393" s="69"/>
      <c r="DEJ1393" s="69"/>
      <c r="DEK1393" s="69"/>
      <c r="DEL1393" s="69"/>
      <c r="DEM1393" s="69"/>
      <c r="DEN1393" s="69"/>
      <c r="DEO1393" s="69"/>
      <c r="DEP1393" s="69"/>
      <c r="DEQ1393" s="69"/>
      <c r="DER1393" s="69"/>
      <c r="DES1393" s="69"/>
      <c r="DET1393" s="69"/>
      <c r="DEU1393" s="69"/>
      <c r="DEV1393" s="69"/>
      <c r="DEW1393" s="69"/>
      <c r="DEX1393" s="69"/>
      <c r="DEY1393" s="69"/>
      <c r="DEZ1393" s="69"/>
      <c r="DFA1393" s="69"/>
      <c r="DFB1393" s="69"/>
      <c r="DFC1393" s="69"/>
      <c r="DFD1393" s="69"/>
      <c r="DFE1393" s="69"/>
      <c r="DFF1393" s="69"/>
      <c r="DFG1393" s="69"/>
      <c r="DFH1393" s="69"/>
      <c r="DFI1393" s="69"/>
      <c r="DFJ1393" s="69"/>
      <c r="DFK1393" s="69"/>
      <c r="DFL1393" s="69"/>
      <c r="DFM1393" s="69"/>
      <c r="DFN1393" s="69"/>
      <c r="DFO1393" s="69"/>
      <c r="DFP1393" s="69"/>
      <c r="DFQ1393" s="69"/>
      <c r="DFR1393" s="69"/>
      <c r="DFS1393" s="69"/>
      <c r="DFT1393" s="69"/>
      <c r="DFU1393" s="69"/>
      <c r="DFV1393" s="69"/>
      <c r="DFW1393" s="69"/>
      <c r="DFX1393" s="69"/>
      <c r="DFY1393" s="69"/>
      <c r="DFZ1393" s="69"/>
      <c r="DGA1393" s="69"/>
      <c r="DGB1393" s="69"/>
      <c r="DGC1393" s="69"/>
      <c r="DGD1393" s="69"/>
      <c r="DGE1393" s="69"/>
      <c r="DGF1393" s="69"/>
      <c r="DGG1393" s="69"/>
      <c r="DGH1393" s="69"/>
      <c r="DGI1393" s="69"/>
      <c r="DGJ1393" s="69"/>
      <c r="DGK1393" s="69"/>
      <c r="DGL1393" s="69"/>
      <c r="DGM1393" s="69"/>
      <c r="DGN1393" s="69"/>
      <c r="DGO1393" s="69"/>
      <c r="DGP1393" s="69"/>
      <c r="DGQ1393" s="69"/>
      <c r="DGR1393" s="69"/>
      <c r="DGS1393" s="69"/>
      <c r="DGT1393" s="69"/>
      <c r="DGU1393" s="69"/>
      <c r="DGV1393" s="69"/>
      <c r="DGW1393" s="69"/>
      <c r="DGX1393" s="69"/>
      <c r="DGY1393" s="69"/>
      <c r="DGZ1393" s="69"/>
      <c r="DHA1393" s="69"/>
      <c r="DHB1393" s="69"/>
      <c r="DHC1393" s="69"/>
      <c r="DHD1393" s="69"/>
      <c r="DHE1393" s="69"/>
      <c r="DHF1393" s="69"/>
      <c r="DHG1393" s="69"/>
      <c r="DHH1393" s="69"/>
      <c r="DHI1393" s="69"/>
      <c r="DHJ1393" s="69"/>
      <c r="DHK1393" s="69"/>
      <c r="DHL1393" s="69"/>
      <c r="DHM1393" s="69"/>
      <c r="DHN1393" s="69"/>
      <c r="DHO1393" s="69"/>
      <c r="DHP1393" s="69"/>
      <c r="DHQ1393" s="69"/>
      <c r="DHR1393" s="69"/>
      <c r="DHS1393" s="69"/>
      <c r="DHT1393" s="69"/>
      <c r="DHU1393" s="69"/>
      <c r="DHV1393" s="69"/>
      <c r="DHW1393" s="69"/>
      <c r="DHX1393" s="69"/>
      <c r="DHY1393" s="69"/>
      <c r="DHZ1393" s="69"/>
      <c r="DIA1393" s="69"/>
      <c r="DIB1393" s="69"/>
      <c r="DIC1393" s="69"/>
      <c r="DID1393" s="69"/>
      <c r="DIE1393" s="69"/>
      <c r="DIF1393" s="69"/>
      <c r="DIG1393" s="69"/>
      <c r="DIH1393" s="69"/>
      <c r="DII1393" s="69"/>
      <c r="DIJ1393" s="69"/>
      <c r="DIK1393" s="69"/>
      <c r="DIL1393" s="69"/>
      <c r="DIM1393" s="69"/>
      <c r="DIN1393" s="69"/>
      <c r="DIO1393" s="69"/>
      <c r="DIP1393" s="69"/>
      <c r="DIQ1393" s="69"/>
      <c r="DIR1393" s="69"/>
      <c r="DIS1393" s="69"/>
      <c r="DIT1393" s="69"/>
      <c r="DIU1393" s="69"/>
      <c r="DIV1393" s="69"/>
      <c r="DIW1393" s="69"/>
      <c r="DIX1393" s="69"/>
      <c r="DIY1393" s="69"/>
      <c r="DIZ1393" s="69"/>
      <c r="DJA1393" s="69"/>
      <c r="DJB1393" s="69"/>
      <c r="DJC1393" s="69"/>
      <c r="DJD1393" s="69"/>
      <c r="DJE1393" s="69"/>
      <c r="DJF1393" s="69"/>
      <c r="DJG1393" s="69"/>
      <c r="DJH1393" s="69"/>
      <c r="DJI1393" s="69"/>
      <c r="DJJ1393" s="69"/>
      <c r="DJK1393" s="69"/>
      <c r="DJL1393" s="69"/>
      <c r="DJM1393" s="69"/>
      <c r="DJN1393" s="69"/>
      <c r="DJO1393" s="69"/>
      <c r="DJP1393" s="69"/>
      <c r="DJQ1393" s="69"/>
      <c r="DJR1393" s="69"/>
      <c r="DJS1393" s="69"/>
      <c r="DJT1393" s="69"/>
      <c r="DJU1393" s="69"/>
      <c r="DJV1393" s="69"/>
      <c r="DJW1393" s="69"/>
      <c r="DJX1393" s="69"/>
      <c r="DJY1393" s="69"/>
      <c r="DJZ1393" s="69"/>
      <c r="DKA1393" s="69"/>
      <c r="DKB1393" s="69"/>
      <c r="DKC1393" s="69"/>
      <c r="DKD1393" s="69"/>
      <c r="DKE1393" s="69"/>
      <c r="DKF1393" s="69"/>
      <c r="DKG1393" s="69"/>
      <c r="DKH1393" s="69"/>
      <c r="DKI1393" s="69"/>
      <c r="DKJ1393" s="69"/>
      <c r="DKK1393" s="69"/>
      <c r="DKL1393" s="69"/>
      <c r="DKM1393" s="69"/>
      <c r="DKN1393" s="69"/>
      <c r="DKO1393" s="69"/>
      <c r="DKP1393" s="69"/>
      <c r="DKQ1393" s="69"/>
      <c r="DKR1393" s="69"/>
      <c r="DKS1393" s="69"/>
      <c r="DKT1393" s="69"/>
      <c r="DKU1393" s="69"/>
      <c r="DKV1393" s="69"/>
      <c r="DKW1393" s="69"/>
      <c r="DKX1393" s="69"/>
      <c r="DKY1393" s="69"/>
      <c r="DKZ1393" s="69"/>
      <c r="DLA1393" s="69"/>
      <c r="DLB1393" s="69"/>
      <c r="DLC1393" s="69"/>
      <c r="DLD1393" s="69"/>
      <c r="DLE1393" s="69"/>
      <c r="DLF1393" s="69"/>
      <c r="DLG1393" s="69"/>
      <c r="DLH1393" s="69"/>
      <c r="DLI1393" s="69"/>
      <c r="DLJ1393" s="69"/>
      <c r="DLK1393" s="69"/>
      <c r="DLL1393" s="69"/>
      <c r="DLM1393" s="69"/>
      <c r="DLN1393" s="69"/>
      <c r="DLO1393" s="69"/>
      <c r="DLP1393" s="69"/>
      <c r="DLQ1393" s="69"/>
      <c r="DLR1393" s="69"/>
      <c r="DLS1393" s="69"/>
      <c r="DLT1393" s="69"/>
      <c r="DLU1393" s="69"/>
      <c r="DLV1393" s="69"/>
      <c r="DLW1393" s="69"/>
      <c r="DLX1393" s="69"/>
      <c r="DLY1393" s="69"/>
      <c r="DLZ1393" s="69"/>
      <c r="DMA1393" s="69"/>
      <c r="DMB1393" s="69"/>
      <c r="DMC1393" s="69"/>
      <c r="DMD1393" s="69"/>
      <c r="DME1393" s="69"/>
      <c r="DMF1393" s="69"/>
      <c r="DMG1393" s="69"/>
      <c r="DMH1393" s="69"/>
      <c r="DMI1393" s="69"/>
      <c r="DMJ1393" s="69"/>
      <c r="DMK1393" s="69"/>
      <c r="DML1393" s="69"/>
      <c r="DMM1393" s="69"/>
      <c r="DMN1393" s="69"/>
      <c r="DMO1393" s="69"/>
      <c r="DMP1393" s="69"/>
      <c r="DMQ1393" s="69"/>
      <c r="DMR1393" s="69"/>
      <c r="DMS1393" s="69"/>
      <c r="DMT1393" s="69"/>
      <c r="DMU1393" s="69"/>
      <c r="DMV1393" s="69"/>
      <c r="DMW1393" s="69"/>
      <c r="DMX1393" s="69"/>
      <c r="DMY1393" s="69"/>
      <c r="DMZ1393" s="69"/>
      <c r="DNA1393" s="69"/>
      <c r="DNB1393" s="69"/>
      <c r="DNC1393" s="69"/>
      <c r="DND1393" s="69"/>
      <c r="DNE1393" s="69"/>
      <c r="DNF1393" s="69"/>
      <c r="DNG1393" s="69"/>
      <c r="DNH1393" s="69"/>
      <c r="DNI1393" s="69"/>
      <c r="DNJ1393" s="69"/>
      <c r="DNK1393" s="69"/>
      <c r="DNL1393" s="69"/>
      <c r="DNM1393" s="69"/>
      <c r="DNN1393" s="69"/>
      <c r="DNO1393" s="69"/>
      <c r="DNP1393" s="69"/>
      <c r="DNQ1393" s="69"/>
      <c r="DNR1393" s="69"/>
      <c r="DNS1393" s="69"/>
      <c r="DNT1393" s="69"/>
      <c r="DNU1393" s="69"/>
      <c r="DNV1393" s="69"/>
      <c r="DNW1393" s="69"/>
      <c r="DNX1393" s="69"/>
      <c r="DNY1393" s="69"/>
      <c r="DNZ1393" s="69"/>
      <c r="DOA1393" s="69"/>
      <c r="DOB1393" s="69"/>
      <c r="DOC1393" s="69"/>
      <c r="DOD1393" s="69"/>
      <c r="DOE1393" s="69"/>
      <c r="DOF1393" s="69"/>
      <c r="DOG1393" s="69"/>
      <c r="DOH1393" s="69"/>
      <c r="DOI1393" s="69"/>
      <c r="DOJ1393" s="69"/>
      <c r="DOK1393" s="69"/>
      <c r="DOL1393" s="69"/>
      <c r="DOM1393" s="69"/>
      <c r="DON1393" s="69"/>
      <c r="DOO1393" s="69"/>
      <c r="DOP1393" s="69"/>
      <c r="DOQ1393" s="69"/>
      <c r="DOR1393" s="69"/>
      <c r="DOS1393" s="69"/>
      <c r="DOT1393" s="69"/>
      <c r="DOU1393" s="69"/>
      <c r="DOV1393" s="69"/>
      <c r="DOW1393" s="69"/>
      <c r="DOX1393" s="69"/>
      <c r="DOY1393" s="69"/>
      <c r="DOZ1393" s="69"/>
      <c r="DPA1393" s="69"/>
      <c r="DPB1393" s="69"/>
      <c r="DPC1393" s="69"/>
      <c r="DPD1393" s="69"/>
      <c r="DPE1393" s="69"/>
      <c r="DPF1393" s="69"/>
      <c r="DPG1393" s="69"/>
      <c r="DPH1393" s="69"/>
      <c r="DPI1393" s="69"/>
      <c r="DPJ1393" s="69"/>
      <c r="DPK1393" s="69"/>
      <c r="DPL1393" s="69"/>
      <c r="DPM1393" s="69"/>
      <c r="DPN1393" s="69"/>
      <c r="DPO1393" s="69"/>
      <c r="DPP1393" s="69"/>
      <c r="DPQ1393" s="69"/>
      <c r="DPR1393" s="69"/>
      <c r="DPS1393" s="69"/>
      <c r="DPT1393" s="69"/>
      <c r="DPU1393" s="69"/>
      <c r="DPV1393" s="69"/>
      <c r="DPW1393" s="69"/>
      <c r="DPX1393" s="69"/>
      <c r="DPY1393" s="69"/>
      <c r="DPZ1393" s="69"/>
      <c r="DQA1393" s="69"/>
      <c r="DQB1393" s="69"/>
      <c r="DQC1393" s="69"/>
      <c r="DQD1393" s="69"/>
      <c r="DQE1393" s="69"/>
      <c r="DQF1393" s="69"/>
      <c r="DQG1393" s="69"/>
      <c r="DQH1393" s="69"/>
      <c r="DQI1393" s="69"/>
      <c r="DQJ1393" s="69"/>
      <c r="DQK1393" s="69"/>
      <c r="DQL1393" s="69"/>
      <c r="DQM1393" s="69"/>
      <c r="DQN1393" s="69"/>
      <c r="DQO1393" s="69"/>
      <c r="DQP1393" s="69"/>
      <c r="DQQ1393" s="69"/>
      <c r="DQR1393" s="69"/>
      <c r="DQS1393" s="69"/>
      <c r="DQT1393" s="69"/>
      <c r="DQU1393" s="69"/>
      <c r="DQV1393" s="69"/>
      <c r="DQW1393" s="69"/>
      <c r="DQX1393" s="69"/>
      <c r="DQY1393" s="69"/>
      <c r="DQZ1393" s="69"/>
      <c r="DRA1393" s="69"/>
      <c r="DRB1393" s="69"/>
      <c r="DRC1393" s="69"/>
      <c r="DRD1393" s="69"/>
      <c r="DRE1393" s="69"/>
      <c r="DRF1393" s="69"/>
      <c r="DRG1393" s="69"/>
      <c r="DRH1393" s="69"/>
      <c r="DRI1393" s="69"/>
      <c r="DRJ1393" s="69"/>
      <c r="DRK1393" s="69"/>
      <c r="DRL1393" s="69"/>
      <c r="DRM1393" s="69"/>
      <c r="DRN1393" s="69"/>
      <c r="DRO1393" s="69"/>
      <c r="DRP1393" s="69"/>
      <c r="DRQ1393" s="69"/>
      <c r="DRR1393" s="69"/>
      <c r="DRS1393" s="69"/>
      <c r="DRT1393" s="69"/>
      <c r="DRU1393" s="69"/>
      <c r="DRV1393" s="69"/>
      <c r="DRW1393" s="69"/>
      <c r="DRX1393" s="69"/>
      <c r="DRY1393" s="69"/>
      <c r="DRZ1393" s="69"/>
      <c r="DSA1393" s="69"/>
      <c r="DSB1393" s="69"/>
      <c r="DSC1393" s="69"/>
      <c r="DSD1393" s="69"/>
      <c r="DSE1393" s="69"/>
      <c r="DSF1393" s="69"/>
      <c r="DSG1393" s="69"/>
      <c r="DSH1393" s="69"/>
      <c r="DSI1393" s="69"/>
      <c r="DSJ1393" s="69"/>
      <c r="DSK1393" s="69"/>
      <c r="DSL1393" s="69"/>
      <c r="DSM1393" s="69"/>
      <c r="DSN1393" s="69"/>
      <c r="DSO1393" s="69"/>
      <c r="DSP1393" s="69"/>
      <c r="DSQ1393" s="69"/>
      <c r="DSR1393" s="69"/>
      <c r="DSS1393" s="69"/>
      <c r="DST1393" s="69"/>
      <c r="DSU1393" s="69"/>
      <c r="DSV1393" s="69"/>
      <c r="DSW1393" s="69"/>
      <c r="DSX1393" s="69"/>
      <c r="DSY1393" s="69"/>
      <c r="DSZ1393" s="69"/>
      <c r="DTA1393" s="69"/>
      <c r="DTB1393" s="69"/>
      <c r="DTC1393" s="69"/>
      <c r="DTD1393" s="69"/>
      <c r="DTE1393" s="69"/>
      <c r="DTF1393" s="69"/>
      <c r="DTG1393" s="69"/>
      <c r="DTH1393" s="69"/>
      <c r="DTI1393" s="69"/>
      <c r="DTJ1393" s="69"/>
      <c r="DTK1393" s="69"/>
      <c r="DTL1393" s="69"/>
      <c r="DTM1393" s="69"/>
      <c r="DTN1393" s="69"/>
      <c r="DTO1393" s="69"/>
      <c r="DTP1393" s="69"/>
      <c r="DTQ1393" s="69"/>
      <c r="DTR1393" s="69"/>
      <c r="DTS1393" s="69"/>
      <c r="DTT1393" s="69"/>
      <c r="DTU1393" s="69"/>
      <c r="DTV1393" s="69"/>
      <c r="DTW1393" s="69"/>
      <c r="DTX1393" s="69"/>
      <c r="DTY1393" s="69"/>
      <c r="DTZ1393" s="69"/>
      <c r="DUA1393" s="69"/>
      <c r="DUB1393" s="69"/>
      <c r="DUC1393" s="69"/>
      <c r="DUD1393" s="69"/>
      <c r="DUE1393" s="69"/>
      <c r="DUF1393" s="69"/>
      <c r="DUG1393" s="69"/>
      <c r="DUH1393" s="69"/>
      <c r="DUI1393" s="69"/>
      <c r="DUJ1393" s="69"/>
      <c r="DUK1393" s="69"/>
      <c r="DUL1393" s="69"/>
      <c r="DUM1393" s="69"/>
      <c r="DUN1393" s="69"/>
      <c r="DUO1393" s="69"/>
      <c r="DUP1393" s="69"/>
      <c r="DUQ1393" s="69"/>
      <c r="DUR1393" s="69"/>
      <c r="DUS1393" s="69"/>
      <c r="DUT1393" s="69"/>
      <c r="DUU1393" s="69"/>
      <c r="DUV1393" s="69"/>
      <c r="DUW1393" s="69"/>
      <c r="DUX1393" s="69"/>
      <c r="DUY1393" s="69"/>
      <c r="DUZ1393" s="69"/>
      <c r="DVA1393" s="69"/>
      <c r="DVB1393" s="69"/>
      <c r="DVC1393" s="69"/>
      <c r="DVD1393" s="69"/>
      <c r="DVE1393" s="69"/>
      <c r="DVF1393" s="69"/>
      <c r="DVG1393" s="69"/>
      <c r="DVH1393" s="69"/>
      <c r="DVI1393" s="69"/>
      <c r="DVJ1393" s="69"/>
      <c r="DVK1393" s="69"/>
      <c r="DVL1393" s="69"/>
      <c r="DVM1393" s="69"/>
      <c r="DVN1393" s="69"/>
      <c r="DVO1393" s="69"/>
      <c r="DVP1393" s="69"/>
      <c r="DVQ1393" s="69"/>
      <c r="DVR1393" s="69"/>
      <c r="DVS1393" s="69"/>
      <c r="DVT1393" s="69"/>
      <c r="DVU1393" s="69"/>
      <c r="DVV1393" s="69"/>
      <c r="DVW1393" s="69"/>
      <c r="DVX1393" s="69"/>
      <c r="DVY1393" s="69"/>
      <c r="DVZ1393" s="69"/>
      <c r="DWA1393" s="69"/>
      <c r="DWB1393" s="69"/>
      <c r="DWC1393" s="69"/>
      <c r="DWD1393" s="69"/>
      <c r="DWE1393" s="69"/>
      <c r="DWF1393" s="69"/>
      <c r="DWG1393" s="69"/>
      <c r="DWH1393" s="69"/>
      <c r="DWI1393" s="69"/>
      <c r="DWJ1393" s="69"/>
      <c r="DWK1393" s="69"/>
      <c r="DWL1393" s="69"/>
      <c r="DWM1393" s="69"/>
      <c r="DWN1393" s="69"/>
      <c r="DWO1393" s="69"/>
      <c r="DWP1393" s="69"/>
      <c r="DWQ1393" s="69"/>
      <c r="DWR1393" s="69"/>
      <c r="DWS1393" s="69"/>
      <c r="DWT1393" s="69"/>
      <c r="DWU1393" s="69"/>
      <c r="DWV1393" s="69"/>
      <c r="DWW1393" s="69"/>
      <c r="DWX1393" s="69"/>
      <c r="DWY1393" s="69"/>
      <c r="DWZ1393" s="69"/>
      <c r="DXA1393" s="69"/>
      <c r="DXB1393" s="69"/>
      <c r="DXC1393" s="69"/>
      <c r="DXD1393" s="69"/>
      <c r="DXE1393" s="69"/>
      <c r="DXF1393" s="69"/>
      <c r="DXG1393" s="69"/>
      <c r="DXH1393" s="69"/>
      <c r="DXI1393" s="69"/>
      <c r="DXJ1393" s="69"/>
      <c r="DXK1393" s="69"/>
      <c r="DXL1393" s="69"/>
      <c r="DXM1393" s="69"/>
      <c r="DXN1393" s="69"/>
      <c r="DXO1393" s="69"/>
      <c r="DXP1393" s="69"/>
      <c r="DXQ1393" s="69"/>
      <c r="DXR1393" s="69"/>
      <c r="DXS1393" s="69"/>
      <c r="DXT1393" s="69"/>
      <c r="DXU1393" s="69"/>
      <c r="DXV1393" s="69"/>
      <c r="DXW1393" s="69"/>
      <c r="DXX1393" s="69"/>
      <c r="DXY1393" s="69"/>
      <c r="DXZ1393" s="69"/>
      <c r="DYA1393" s="69"/>
      <c r="DYB1393" s="69"/>
      <c r="DYC1393" s="69"/>
      <c r="DYD1393" s="69"/>
      <c r="DYE1393" s="69"/>
      <c r="DYF1393" s="69"/>
      <c r="DYG1393" s="69"/>
      <c r="DYH1393" s="69"/>
      <c r="DYI1393" s="69"/>
      <c r="DYJ1393" s="69"/>
      <c r="DYK1393" s="69"/>
      <c r="DYL1393" s="69"/>
      <c r="DYM1393" s="69"/>
      <c r="DYN1393" s="69"/>
      <c r="DYO1393" s="69"/>
      <c r="DYP1393" s="69"/>
      <c r="DYQ1393" s="69"/>
      <c r="DYR1393" s="69"/>
      <c r="DYS1393" s="69"/>
      <c r="DYT1393" s="69"/>
      <c r="DYU1393" s="69"/>
      <c r="DYV1393" s="69"/>
      <c r="DYW1393" s="69"/>
      <c r="DYX1393" s="69"/>
      <c r="DYY1393" s="69"/>
      <c r="DYZ1393" s="69"/>
      <c r="DZA1393" s="69"/>
      <c r="DZB1393" s="69"/>
      <c r="DZC1393" s="69"/>
      <c r="DZD1393" s="69"/>
      <c r="DZE1393" s="69"/>
      <c r="DZF1393" s="69"/>
      <c r="DZG1393" s="69"/>
      <c r="DZH1393" s="69"/>
      <c r="DZI1393" s="69"/>
      <c r="DZJ1393" s="69"/>
      <c r="DZK1393" s="69"/>
      <c r="DZL1393" s="69"/>
      <c r="DZM1393" s="69"/>
      <c r="DZN1393" s="69"/>
      <c r="DZO1393" s="69"/>
      <c r="DZP1393" s="69"/>
      <c r="DZQ1393" s="69"/>
      <c r="DZR1393" s="69"/>
      <c r="DZS1393" s="69"/>
      <c r="DZT1393" s="69"/>
      <c r="DZU1393" s="69"/>
      <c r="DZV1393" s="69"/>
      <c r="DZW1393" s="69"/>
      <c r="DZX1393" s="69"/>
      <c r="DZY1393" s="69"/>
      <c r="DZZ1393" s="69"/>
      <c r="EAA1393" s="69"/>
      <c r="EAB1393" s="69"/>
      <c r="EAC1393" s="69"/>
      <c r="EAD1393" s="69"/>
      <c r="EAE1393" s="69"/>
      <c r="EAF1393" s="69"/>
      <c r="EAG1393" s="69"/>
      <c r="EAH1393" s="69"/>
      <c r="EAI1393" s="69"/>
      <c r="EAJ1393" s="69"/>
      <c r="EAK1393" s="69"/>
      <c r="EAL1393" s="69"/>
      <c r="EAM1393" s="69"/>
      <c r="EAN1393" s="69"/>
      <c r="EAO1393" s="69"/>
      <c r="EAP1393" s="69"/>
      <c r="EAQ1393" s="69"/>
      <c r="EAR1393" s="69"/>
      <c r="EAS1393" s="69"/>
      <c r="EAT1393" s="69"/>
      <c r="EAU1393" s="69"/>
      <c r="EAV1393" s="69"/>
      <c r="EAW1393" s="69"/>
      <c r="EAX1393" s="69"/>
      <c r="EAY1393" s="69"/>
      <c r="EAZ1393" s="69"/>
      <c r="EBA1393" s="69"/>
      <c r="EBB1393" s="69"/>
      <c r="EBC1393" s="69"/>
      <c r="EBD1393" s="69"/>
      <c r="EBE1393" s="69"/>
      <c r="EBF1393" s="69"/>
      <c r="EBG1393" s="69"/>
      <c r="EBH1393" s="69"/>
      <c r="EBI1393" s="69"/>
      <c r="EBJ1393" s="69"/>
      <c r="EBK1393" s="69"/>
      <c r="EBL1393" s="69"/>
      <c r="EBM1393" s="69"/>
      <c r="EBN1393" s="69"/>
      <c r="EBO1393" s="69"/>
      <c r="EBP1393" s="69"/>
      <c r="EBQ1393" s="69"/>
      <c r="EBR1393" s="69"/>
      <c r="EBS1393" s="69"/>
      <c r="EBT1393" s="69"/>
      <c r="EBU1393" s="69"/>
      <c r="EBV1393" s="69"/>
      <c r="EBW1393" s="69"/>
      <c r="EBX1393" s="69"/>
      <c r="EBY1393" s="69"/>
      <c r="EBZ1393" s="69"/>
      <c r="ECA1393" s="69"/>
      <c r="ECB1393" s="69"/>
      <c r="ECC1393" s="69"/>
      <c r="ECD1393" s="69"/>
      <c r="ECE1393" s="69"/>
      <c r="ECF1393" s="69"/>
      <c r="ECG1393" s="69"/>
      <c r="ECH1393" s="69"/>
      <c r="ECI1393" s="69"/>
      <c r="ECJ1393" s="69"/>
      <c r="ECK1393" s="69"/>
      <c r="ECL1393" s="69"/>
      <c r="ECM1393" s="69"/>
      <c r="ECN1393" s="69"/>
      <c r="ECO1393" s="69"/>
      <c r="ECP1393" s="69"/>
      <c r="ECQ1393" s="69"/>
      <c r="ECR1393" s="69"/>
      <c r="ECS1393" s="69"/>
      <c r="ECT1393" s="69"/>
      <c r="ECU1393" s="69"/>
      <c r="ECV1393" s="69"/>
      <c r="ECW1393" s="69"/>
      <c r="ECX1393" s="69"/>
      <c r="ECY1393" s="69"/>
      <c r="ECZ1393" s="69"/>
      <c r="EDA1393" s="69"/>
      <c r="EDB1393" s="69"/>
      <c r="EDC1393" s="69"/>
      <c r="EDD1393" s="69"/>
      <c r="EDE1393" s="69"/>
      <c r="EDF1393" s="69"/>
      <c r="EDG1393" s="69"/>
      <c r="EDH1393" s="69"/>
      <c r="EDI1393" s="69"/>
      <c r="EDJ1393" s="69"/>
      <c r="EDK1393" s="69"/>
      <c r="EDL1393" s="69"/>
      <c r="EDM1393" s="69"/>
      <c r="EDN1393" s="69"/>
      <c r="EDO1393" s="69"/>
      <c r="EDP1393" s="69"/>
      <c r="EDQ1393" s="69"/>
      <c r="EDR1393" s="69"/>
      <c r="EDS1393" s="69"/>
      <c r="EDT1393" s="69"/>
      <c r="EDU1393" s="69"/>
      <c r="EDV1393" s="69"/>
      <c r="EDW1393" s="69"/>
      <c r="EDX1393" s="69"/>
      <c r="EDY1393" s="69"/>
      <c r="EDZ1393" s="69"/>
      <c r="EEA1393" s="69"/>
      <c r="EEB1393" s="69"/>
      <c r="EEC1393" s="69"/>
      <c r="EED1393" s="69"/>
      <c r="EEE1393" s="69"/>
      <c r="EEF1393" s="69"/>
      <c r="EEG1393" s="69"/>
      <c r="EEH1393" s="69"/>
      <c r="EEI1393" s="69"/>
      <c r="EEJ1393" s="69"/>
      <c r="EEK1393" s="69"/>
      <c r="EEL1393" s="69"/>
      <c r="EEM1393" s="69"/>
      <c r="EEN1393" s="69"/>
      <c r="EEO1393" s="69"/>
      <c r="EEP1393" s="69"/>
      <c r="EEQ1393" s="69"/>
      <c r="EER1393" s="69"/>
      <c r="EES1393" s="69"/>
      <c r="EET1393" s="69"/>
      <c r="EEU1393" s="69"/>
      <c r="EEV1393" s="69"/>
      <c r="EEW1393" s="69"/>
      <c r="EEX1393" s="69"/>
      <c r="EEY1393" s="69"/>
      <c r="EEZ1393" s="69"/>
      <c r="EFA1393" s="69"/>
      <c r="EFB1393" s="69"/>
      <c r="EFC1393" s="69"/>
      <c r="EFD1393" s="69"/>
      <c r="EFE1393" s="69"/>
      <c r="EFF1393" s="69"/>
      <c r="EFG1393" s="69"/>
      <c r="EFH1393" s="69"/>
      <c r="EFI1393" s="69"/>
      <c r="EFJ1393" s="69"/>
      <c r="EFK1393" s="69"/>
      <c r="EFL1393" s="69"/>
      <c r="EFM1393" s="69"/>
      <c r="EFN1393" s="69"/>
      <c r="EFO1393" s="69"/>
      <c r="EFP1393" s="69"/>
      <c r="EFQ1393" s="69"/>
      <c r="EFR1393" s="69"/>
      <c r="EFS1393" s="69"/>
      <c r="EFT1393" s="69"/>
      <c r="EFU1393" s="69"/>
      <c r="EFV1393" s="69"/>
      <c r="EFW1393" s="69"/>
      <c r="EFX1393" s="69"/>
      <c r="EFY1393" s="69"/>
      <c r="EFZ1393" s="69"/>
      <c r="EGA1393" s="69"/>
      <c r="EGB1393" s="69"/>
      <c r="EGC1393" s="69"/>
      <c r="EGD1393" s="69"/>
      <c r="EGE1393" s="69"/>
      <c r="EGF1393" s="69"/>
      <c r="EGG1393" s="69"/>
      <c r="EGH1393" s="69"/>
      <c r="EGI1393" s="69"/>
      <c r="EGJ1393" s="69"/>
      <c r="EGK1393" s="69"/>
      <c r="EGL1393" s="69"/>
      <c r="EGM1393" s="69"/>
      <c r="EGN1393" s="69"/>
      <c r="EGO1393" s="69"/>
      <c r="EGP1393" s="69"/>
      <c r="EGQ1393" s="69"/>
      <c r="EGR1393" s="69"/>
      <c r="EGS1393" s="69"/>
      <c r="EGT1393" s="69"/>
      <c r="EGU1393" s="69"/>
      <c r="EGV1393" s="69"/>
      <c r="EGW1393" s="69"/>
      <c r="EGX1393" s="69"/>
      <c r="EGY1393" s="69"/>
      <c r="EGZ1393" s="69"/>
      <c r="EHA1393" s="69"/>
      <c r="EHB1393" s="69"/>
      <c r="EHC1393" s="69"/>
      <c r="EHD1393" s="69"/>
      <c r="EHE1393" s="69"/>
      <c r="EHF1393" s="69"/>
      <c r="EHG1393" s="69"/>
      <c r="EHH1393" s="69"/>
      <c r="EHI1393" s="69"/>
      <c r="EHJ1393" s="69"/>
      <c r="EHK1393" s="69"/>
      <c r="EHL1393" s="69"/>
      <c r="EHM1393" s="69"/>
      <c r="EHN1393" s="69"/>
      <c r="EHO1393" s="69"/>
      <c r="EHP1393" s="69"/>
      <c r="EHQ1393" s="69"/>
      <c r="EHR1393" s="69"/>
      <c r="EHS1393" s="69"/>
      <c r="EHT1393" s="69"/>
      <c r="EHU1393" s="69"/>
      <c r="EHV1393" s="69"/>
      <c r="EHW1393" s="69"/>
      <c r="EHX1393" s="69"/>
      <c r="EHY1393" s="69"/>
      <c r="EHZ1393" s="69"/>
      <c r="EIA1393" s="69"/>
      <c r="EIB1393" s="69"/>
      <c r="EIC1393" s="69"/>
      <c r="EID1393" s="69"/>
      <c r="EIE1393" s="69"/>
      <c r="EIF1393" s="69"/>
      <c r="EIG1393" s="69"/>
      <c r="EIH1393" s="69"/>
      <c r="EII1393" s="69"/>
      <c r="EIJ1393" s="69"/>
      <c r="EIK1393" s="69"/>
      <c r="EIL1393" s="69"/>
      <c r="EIM1393" s="69"/>
      <c r="EIN1393" s="69"/>
      <c r="EIO1393" s="69"/>
      <c r="EIP1393" s="69"/>
      <c r="EIQ1393" s="69"/>
      <c r="EIR1393" s="69"/>
      <c r="EIS1393" s="69"/>
      <c r="EIT1393" s="69"/>
      <c r="EIU1393" s="69"/>
      <c r="EIV1393" s="69"/>
      <c r="EIW1393" s="69"/>
      <c r="EIX1393" s="69"/>
      <c r="EIY1393" s="69"/>
      <c r="EIZ1393" s="69"/>
      <c r="EJA1393" s="69"/>
      <c r="EJB1393" s="69"/>
      <c r="EJC1393" s="69"/>
      <c r="EJD1393" s="69"/>
      <c r="EJE1393" s="69"/>
      <c r="EJF1393" s="69"/>
      <c r="EJG1393" s="69"/>
      <c r="EJH1393" s="69"/>
      <c r="EJI1393" s="69"/>
      <c r="EJJ1393" s="69"/>
      <c r="EJK1393" s="69"/>
      <c r="EJL1393" s="69"/>
      <c r="EJM1393" s="69"/>
      <c r="EJN1393" s="69"/>
      <c r="EJO1393" s="69"/>
      <c r="EJP1393" s="69"/>
      <c r="EJQ1393" s="69"/>
      <c r="EJR1393" s="69"/>
      <c r="EJS1393" s="69"/>
      <c r="EJT1393" s="69"/>
      <c r="EJU1393" s="69"/>
      <c r="EJV1393" s="69"/>
      <c r="EJW1393" s="69"/>
      <c r="EJX1393" s="69"/>
      <c r="EJY1393" s="69"/>
      <c r="EJZ1393" s="69"/>
      <c r="EKA1393" s="69"/>
      <c r="EKB1393" s="69"/>
      <c r="EKC1393" s="69"/>
      <c r="EKD1393" s="69"/>
      <c r="EKE1393" s="69"/>
      <c r="EKF1393" s="69"/>
      <c r="EKG1393" s="69"/>
      <c r="EKH1393" s="69"/>
      <c r="EKI1393" s="69"/>
      <c r="EKJ1393" s="69"/>
      <c r="EKK1393" s="69"/>
      <c r="EKL1393" s="69"/>
      <c r="EKM1393" s="69"/>
      <c r="EKN1393" s="69"/>
      <c r="EKO1393" s="69"/>
      <c r="EKP1393" s="69"/>
      <c r="EKQ1393" s="69"/>
      <c r="EKR1393" s="69"/>
      <c r="EKS1393" s="69"/>
      <c r="EKT1393" s="69"/>
      <c r="EKU1393" s="69"/>
      <c r="EKV1393" s="69"/>
      <c r="EKW1393" s="69"/>
      <c r="EKX1393" s="69"/>
      <c r="EKY1393" s="69"/>
      <c r="EKZ1393" s="69"/>
      <c r="ELA1393" s="69"/>
      <c r="ELB1393" s="69"/>
      <c r="ELC1393" s="69"/>
      <c r="ELD1393" s="69"/>
      <c r="ELE1393" s="69"/>
      <c r="ELF1393" s="69"/>
      <c r="ELG1393" s="69"/>
      <c r="ELH1393" s="69"/>
      <c r="ELI1393" s="69"/>
      <c r="ELJ1393" s="69"/>
      <c r="ELK1393" s="69"/>
      <c r="ELL1393" s="69"/>
      <c r="ELM1393" s="69"/>
      <c r="ELN1393" s="69"/>
      <c r="ELO1393" s="69"/>
      <c r="ELP1393" s="69"/>
      <c r="ELQ1393" s="69"/>
      <c r="ELR1393" s="69"/>
      <c r="ELS1393" s="69"/>
      <c r="ELT1393" s="69"/>
      <c r="ELU1393" s="69"/>
      <c r="ELV1393" s="69"/>
      <c r="ELW1393" s="69"/>
      <c r="ELX1393" s="69"/>
      <c r="ELY1393" s="69"/>
      <c r="ELZ1393" s="69"/>
      <c r="EMA1393" s="69"/>
      <c r="EMB1393" s="69"/>
      <c r="EMC1393" s="69"/>
      <c r="EMD1393" s="69"/>
      <c r="EME1393" s="69"/>
      <c r="EMF1393" s="69"/>
      <c r="EMG1393" s="69"/>
      <c r="EMH1393" s="69"/>
      <c r="EMI1393" s="69"/>
      <c r="EMJ1393" s="69"/>
      <c r="EMK1393" s="69"/>
      <c r="EML1393" s="69"/>
      <c r="EMM1393" s="69"/>
      <c r="EMN1393" s="69"/>
      <c r="EMO1393" s="69"/>
      <c r="EMP1393" s="69"/>
      <c r="EMQ1393" s="69"/>
      <c r="EMR1393" s="69"/>
      <c r="EMS1393" s="69"/>
      <c r="EMT1393" s="69"/>
      <c r="EMU1393" s="69"/>
      <c r="EMV1393" s="69"/>
      <c r="EMW1393" s="69"/>
      <c r="EMX1393" s="69"/>
      <c r="EMY1393" s="69"/>
      <c r="EMZ1393" s="69"/>
      <c r="ENA1393" s="69"/>
      <c r="ENB1393" s="69"/>
      <c r="ENC1393" s="69"/>
      <c r="END1393" s="69"/>
      <c r="ENE1393" s="69"/>
      <c r="ENF1393" s="69"/>
      <c r="ENG1393" s="69"/>
      <c r="ENH1393" s="69"/>
      <c r="ENI1393" s="69"/>
      <c r="ENJ1393" s="69"/>
      <c r="ENK1393" s="69"/>
      <c r="ENL1393" s="69"/>
      <c r="ENM1393" s="69"/>
      <c r="ENN1393" s="69"/>
      <c r="ENO1393" s="69"/>
      <c r="ENP1393" s="69"/>
      <c r="ENQ1393" s="69"/>
      <c r="ENR1393" s="69"/>
      <c r="ENS1393" s="69"/>
      <c r="ENT1393" s="69"/>
      <c r="ENU1393" s="69"/>
      <c r="ENV1393" s="69"/>
      <c r="ENW1393" s="69"/>
      <c r="ENX1393" s="69"/>
      <c r="ENY1393" s="69"/>
      <c r="ENZ1393" s="69"/>
      <c r="EOA1393" s="69"/>
      <c r="EOB1393" s="69"/>
      <c r="EOC1393" s="69"/>
      <c r="EOD1393" s="69"/>
      <c r="EOE1393" s="69"/>
      <c r="EOF1393" s="69"/>
      <c r="EOG1393" s="69"/>
      <c r="EOH1393" s="69"/>
      <c r="EOI1393" s="69"/>
      <c r="EOJ1393" s="69"/>
      <c r="EOK1393" s="69"/>
      <c r="EOL1393" s="69"/>
      <c r="EOM1393" s="69"/>
      <c r="EON1393" s="69"/>
      <c r="EOO1393" s="69"/>
      <c r="EOP1393" s="69"/>
      <c r="EOQ1393" s="69"/>
      <c r="EOR1393" s="69"/>
      <c r="EOS1393" s="69"/>
      <c r="EOT1393" s="69"/>
      <c r="EOU1393" s="69"/>
      <c r="EOV1393" s="69"/>
      <c r="EOW1393" s="69"/>
      <c r="EOX1393" s="69"/>
      <c r="EOY1393" s="69"/>
      <c r="EOZ1393" s="69"/>
      <c r="EPA1393" s="69"/>
      <c r="EPB1393" s="69"/>
      <c r="EPC1393" s="69"/>
      <c r="EPD1393" s="69"/>
      <c r="EPE1393" s="69"/>
      <c r="EPF1393" s="69"/>
      <c r="EPG1393" s="69"/>
      <c r="EPH1393" s="69"/>
      <c r="EPI1393" s="69"/>
      <c r="EPJ1393" s="69"/>
      <c r="EPK1393" s="69"/>
      <c r="EPL1393" s="69"/>
      <c r="EPM1393" s="69"/>
      <c r="EPN1393" s="69"/>
      <c r="EPO1393" s="69"/>
      <c r="EPP1393" s="69"/>
      <c r="EPQ1393" s="69"/>
      <c r="EPR1393" s="69"/>
      <c r="EPS1393" s="69"/>
      <c r="EPT1393" s="69"/>
      <c r="EPU1393" s="69"/>
      <c r="EPV1393" s="69"/>
      <c r="EPW1393" s="69"/>
      <c r="EPX1393" s="69"/>
      <c r="EPY1393" s="69"/>
      <c r="EPZ1393" s="69"/>
      <c r="EQA1393" s="69"/>
      <c r="EQB1393" s="69"/>
      <c r="EQC1393" s="69"/>
      <c r="EQD1393" s="69"/>
      <c r="EQE1393" s="69"/>
      <c r="EQF1393" s="69"/>
      <c r="EQG1393" s="69"/>
      <c r="EQH1393" s="69"/>
      <c r="EQI1393" s="69"/>
      <c r="EQJ1393" s="69"/>
      <c r="EQK1393" s="69"/>
      <c r="EQL1393" s="69"/>
      <c r="EQM1393" s="69"/>
      <c r="EQN1393" s="69"/>
      <c r="EQO1393" s="69"/>
      <c r="EQP1393" s="69"/>
      <c r="EQQ1393" s="69"/>
      <c r="EQR1393" s="69"/>
      <c r="EQS1393" s="69"/>
      <c r="EQT1393" s="69"/>
      <c r="EQU1393" s="69"/>
      <c r="EQV1393" s="69"/>
      <c r="EQW1393" s="69"/>
      <c r="EQX1393" s="69"/>
      <c r="EQY1393" s="69"/>
      <c r="EQZ1393" s="69"/>
      <c r="ERA1393" s="69"/>
      <c r="ERB1393" s="69"/>
      <c r="ERC1393" s="69"/>
      <c r="ERD1393" s="69"/>
      <c r="ERE1393" s="69"/>
      <c r="ERF1393" s="69"/>
      <c r="ERG1393" s="69"/>
      <c r="ERH1393" s="69"/>
      <c r="ERI1393" s="69"/>
      <c r="ERJ1393" s="69"/>
      <c r="ERK1393" s="69"/>
      <c r="ERL1393" s="69"/>
      <c r="ERM1393" s="69"/>
      <c r="ERN1393" s="69"/>
      <c r="ERO1393" s="69"/>
      <c r="ERP1393" s="69"/>
      <c r="ERQ1393" s="69"/>
      <c r="ERR1393" s="69"/>
      <c r="ERS1393" s="69"/>
      <c r="ERT1393" s="69"/>
      <c r="ERU1393" s="69"/>
      <c r="ERV1393" s="69"/>
      <c r="ERW1393" s="69"/>
      <c r="ERX1393" s="69"/>
      <c r="ERY1393" s="69"/>
      <c r="ERZ1393" s="69"/>
      <c r="ESA1393" s="69"/>
      <c r="ESB1393" s="69"/>
      <c r="ESC1393" s="69"/>
      <c r="ESD1393" s="69"/>
      <c r="ESE1393" s="69"/>
      <c r="ESF1393" s="69"/>
      <c r="ESG1393" s="69"/>
      <c r="ESH1393" s="69"/>
      <c r="ESI1393" s="69"/>
      <c r="ESJ1393" s="69"/>
      <c r="ESK1393" s="69"/>
      <c r="ESL1393" s="69"/>
      <c r="ESM1393" s="69"/>
      <c r="ESN1393" s="69"/>
      <c r="ESO1393" s="69"/>
      <c r="ESP1393" s="69"/>
      <c r="ESQ1393" s="69"/>
      <c r="ESR1393" s="69"/>
      <c r="ESS1393" s="69"/>
      <c r="EST1393" s="69"/>
      <c r="ESU1393" s="69"/>
      <c r="ESV1393" s="69"/>
      <c r="ESW1393" s="69"/>
      <c r="ESX1393" s="69"/>
      <c r="ESY1393" s="69"/>
      <c r="ESZ1393" s="69"/>
      <c r="ETA1393" s="69"/>
      <c r="ETB1393" s="69"/>
      <c r="ETC1393" s="69"/>
      <c r="ETD1393" s="69"/>
      <c r="ETE1393" s="69"/>
      <c r="ETF1393" s="69"/>
      <c r="ETG1393" s="69"/>
      <c r="ETH1393" s="69"/>
      <c r="ETI1393" s="69"/>
      <c r="ETJ1393" s="69"/>
      <c r="ETK1393" s="69"/>
      <c r="ETL1393" s="69"/>
      <c r="ETM1393" s="69"/>
      <c r="ETN1393" s="69"/>
      <c r="ETO1393" s="69"/>
      <c r="ETP1393" s="69"/>
      <c r="ETQ1393" s="69"/>
      <c r="ETR1393" s="69"/>
      <c r="ETS1393" s="69"/>
      <c r="ETT1393" s="69"/>
      <c r="ETU1393" s="69"/>
      <c r="ETV1393" s="69"/>
      <c r="ETW1393" s="69"/>
      <c r="ETX1393" s="69"/>
      <c r="ETY1393" s="69"/>
      <c r="ETZ1393" s="69"/>
      <c r="EUA1393" s="69"/>
      <c r="EUB1393" s="69"/>
      <c r="EUC1393" s="69"/>
      <c r="EUD1393" s="69"/>
      <c r="EUE1393" s="69"/>
      <c r="EUF1393" s="69"/>
      <c r="EUG1393" s="69"/>
      <c r="EUH1393" s="69"/>
      <c r="EUI1393" s="69"/>
      <c r="EUJ1393" s="69"/>
      <c r="EUK1393" s="69"/>
      <c r="EUL1393" s="69"/>
      <c r="EUM1393" s="69"/>
      <c r="EUN1393" s="69"/>
      <c r="EUO1393" s="69"/>
      <c r="EUP1393" s="69"/>
      <c r="EUQ1393" s="69"/>
      <c r="EUR1393" s="69"/>
      <c r="EUS1393" s="69"/>
      <c r="EUT1393" s="69"/>
      <c r="EUU1393" s="69"/>
      <c r="EUV1393" s="69"/>
      <c r="EUW1393" s="69"/>
      <c r="EUX1393" s="69"/>
      <c r="EUY1393" s="69"/>
      <c r="EUZ1393" s="69"/>
      <c r="EVA1393" s="69"/>
      <c r="EVB1393" s="69"/>
      <c r="EVC1393" s="69"/>
      <c r="EVD1393" s="69"/>
      <c r="EVE1393" s="69"/>
      <c r="EVF1393" s="69"/>
      <c r="EVG1393" s="69"/>
      <c r="EVH1393" s="69"/>
      <c r="EVI1393" s="69"/>
      <c r="EVJ1393" s="69"/>
      <c r="EVK1393" s="69"/>
      <c r="EVL1393" s="69"/>
      <c r="EVM1393" s="69"/>
      <c r="EVN1393" s="69"/>
      <c r="EVO1393" s="69"/>
      <c r="EVP1393" s="69"/>
      <c r="EVQ1393" s="69"/>
      <c r="EVR1393" s="69"/>
      <c r="EVS1393" s="69"/>
      <c r="EVT1393" s="69"/>
      <c r="EVU1393" s="69"/>
      <c r="EVV1393" s="69"/>
      <c r="EVW1393" s="69"/>
      <c r="EVX1393" s="69"/>
      <c r="EVY1393" s="69"/>
      <c r="EVZ1393" s="69"/>
      <c r="EWA1393" s="69"/>
      <c r="EWB1393" s="69"/>
      <c r="EWC1393" s="69"/>
      <c r="EWD1393" s="69"/>
      <c r="EWE1393" s="69"/>
      <c r="EWF1393" s="69"/>
      <c r="EWG1393" s="69"/>
      <c r="EWH1393" s="69"/>
      <c r="EWI1393" s="69"/>
      <c r="EWJ1393" s="69"/>
      <c r="EWK1393" s="69"/>
      <c r="EWL1393" s="69"/>
      <c r="EWM1393" s="69"/>
      <c r="EWN1393" s="69"/>
      <c r="EWO1393" s="69"/>
      <c r="EWP1393" s="69"/>
      <c r="EWQ1393" s="69"/>
      <c r="EWR1393" s="69"/>
      <c r="EWS1393" s="69"/>
      <c r="EWT1393" s="69"/>
      <c r="EWU1393" s="69"/>
      <c r="EWV1393" s="69"/>
      <c r="EWW1393" s="69"/>
      <c r="EWX1393" s="69"/>
      <c r="EWY1393" s="69"/>
      <c r="EWZ1393" s="69"/>
      <c r="EXA1393" s="69"/>
      <c r="EXB1393" s="69"/>
      <c r="EXC1393" s="69"/>
      <c r="EXD1393" s="69"/>
      <c r="EXE1393" s="69"/>
      <c r="EXF1393" s="69"/>
      <c r="EXG1393" s="69"/>
      <c r="EXH1393" s="69"/>
      <c r="EXI1393" s="69"/>
      <c r="EXJ1393" s="69"/>
      <c r="EXK1393" s="69"/>
      <c r="EXL1393" s="69"/>
      <c r="EXM1393" s="69"/>
      <c r="EXN1393" s="69"/>
      <c r="EXO1393" s="69"/>
      <c r="EXP1393" s="69"/>
      <c r="EXQ1393" s="69"/>
      <c r="EXR1393" s="69"/>
      <c r="EXS1393" s="69"/>
      <c r="EXT1393" s="69"/>
      <c r="EXU1393" s="69"/>
      <c r="EXV1393" s="69"/>
      <c r="EXW1393" s="69"/>
      <c r="EXX1393" s="69"/>
      <c r="EXY1393" s="69"/>
      <c r="EXZ1393" s="69"/>
      <c r="EYA1393" s="69"/>
      <c r="EYB1393" s="69"/>
      <c r="EYC1393" s="69"/>
      <c r="EYD1393" s="69"/>
      <c r="EYE1393" s="69"/>
      <c r="EYF1393" s="69"/>
      <c r="EYG1393" s="69"/>
      <c r="EYH1393" s="69"/>
      <c r="EYI1393" s="69"/>
      <c r="EYJ1393" s="69"/>
      <c r="EYK1393" s="69"/>
      <c r="EYL1393" s="69"/>
      <c r="EYM1393" s="69"/>
      <c r="EYN1393" s="69"/>
      <c r="EYO1393" s="69"/>
      <c r="EYP1393" s="69"/>
      <c r="EYQ1393" s="69"/>
      <c r="EYR1393" s="69"/>
      <c r="EYS1393" s="69"/>
      <c r="EYT1393" s="69"/>
      <c r="EYU1393" s="69"/>
      <c r="EYV1393" s="69"/>
      <c r="EYW1393" s="69"/>
      <c r="EYX1393" s="69"/>
      <c r="EYY1393" s="69"/>
      <c r="EYZ1393" s="69"/>
      <c r="EZA1393" s="69"/>
      <c r="EZB1393" s="69"/>
      <c r="EZC1393" s="69"/>
      <c r="EZD1393" s="69"/>
      <c r="EZE1393" s="69"/>
      <c r="EZF1393" s="69"/>
      <c r="EZG1393" s="69"/>
      <c r="EZH1393" s="69"/>
      <c r="EZI1393" s="69"/>
      <c r="EZJ1393" s="69"/>
      <c r="EZK1393" s="69"/>
      <c r="EZL1393" s="69"/>
      <c r="EZM1393" s="69"/>
      <c r="EZN1393" s="69"/>
      <c r="EZO1393" s="69"/>
      <c r="EZP1393" s="69"/>
      <c r="EZQ1393" s="69"/>
      <c r="EZR1393" s="69"/>
      <c r="EZS1393" s="69"/>
      <c r="EZT1393" s="69"/>
      <c r="EZU1393" s="69"/>
      <c r="EZV1393" s="69"/>
      <c r="EZW1393" s="69"/>
      <c r="EZX1393" s="69"/>
      <c r="EZY1393" s="69"/>
      <c r="EZZ1393" s="69"/>
      <c r="FAA1393" s="69"/>
      <c r="FAB1393" s="69"/>
      <c r="FAC1393" s="69"/>
      <c r="FAD1393" s="69"/>
      <c r="FAE1393" s="69"/>
      <c r="FAF1393" s="69"/>
      <c r="FAG1393" s="69"/>
      <c r="FAH1393" s="69"/>
      <c r="FAI1393" s="69"/>
      <c r="FAJ1393" s="69"/>
      <c r="FAK1393" s="69"/>
      <c r="FAL1393" s="69"/>
      <c r="FAM1393" s="69"/>
      <c r="FAN1393" s="69"/>
      <c r="FAO1393" s="69"/>
      <c r="FAP1393" s="69"/>
      <c r="FAQ1393" s="69"/>
      <c r="FAR1393" s="69"/>
      <c r="FAS1393" s="69"/>
      <c r="FAT1393" s="69"/>
      <c r="FAU1393" s="69"/>
      <c r="FAV1393" s="69"/>
      <c r="FAW1393" s="69"/>
      <c r="FAX1393" s="69"/>
      <c r="FAY1393" s="69"/>
      <c r="FAZ1393" s="69"/>
      <c r="FBA1393" s="69"/>
      <c r="FBB1393" s="69"/>
      <c r="FBC1393" s="69"/>
      <c r="FBD1393" s="69"/>
      <c r="FBE1393" s="69"/>
      <c r="FBF1393" s="69"/>
      <c r="FBG1393" s="69"/>
      <c r="FBH1393" s="69"/>
      <c r="FBI1393" s="69"/>
      <c r="FBJ1393" s="69"/>
      <c r="FBK1393" s="69"/>
      <c r="FBL1393" s="69"/>
      <c r="FBM1393" s="69"/>
      <c r="FBN1393" s="69"/>
      <c r="FBO1393" s="69"/>
      <c r="FBP1393" s="69"/>
      <c r="FBQ1393" s="69"/>
      <c r="FBR1393" s="69"/>
      <c r="FBS1393" s="69"/>
      <c r="FBT1393" s="69"/>
      <c r="FBU1393" s="69"/>
      <c r="FBV1393" s="69"/>
      <c r="FBW1393" s="69"/>
      <c r="FBX1393" s="69"/>
      <c r="FBY1393" s="69"/>
      <c r="FBZ1393" s="69"/>
      <c r="FCA1393" s="69"/>
      <c r="FCB1393" s="69"/>
      <c r="FCC1393" s="69"/>
      <c r="FCD1393" s="69"/>
      <c r="FCE1393" s="69"/>
      <c r="FCF1393" s="69"/>
      <c r="FCG1393" s="69"/>
      <c r="FCH1393" s="69"/>
      <c r="FCI1393" s="69"/>
      <c r="FCJ1393" s="69"/>
      <c r="FCK1393" s="69"/>
      <c r="FCL1393" s="69"/>
      <c r="FCM1393" s="69"/>
      <c r="FCN1393" s="69"/>
      <c r="FCO1393" s="69"/>
      <c r="FCP1393" s="69"/>
      <c r="FCQ1393" s="69"/>
      <c r="FCR1393" s="69"/>
      <c r="FCS1393" s="69"/>
      <c r="FCT1393" s="69"/>
      <c r="FCU1393" s="69"/>
      <c r="FCV1393" s="69"/>
      <c r="FCW1393" s="69"/>
      <c r="FCX1393" s="69"/>
      <c r="FCY1393" s="69"/>
      <c r="FCZ1393" s="69"/>
      <c r="FDA1393" s="69"/>
      <c r="FDB1393" s="69"/>
      <c r="FDC1393" s="69"/>
      <c r="FDD1393" s="69"/>
      <c r="FDE1393" s="69"/>
      <c r="FDF1393" s="69"/>
      <c r="FDG1393" s="69"/>
      <c r="FDH1393" s="69"/>
      <c r="FDI1393" s="69"/>
      <c r="FDJ1393" s="69"/>
      <c r="FDK1393" s="69"/>
      <c r="FDL1393" s="69"/>
      <c r="FDM1393" s="69"/>
      <c r="FDN1393" s="69"/>
      <c r="FDO1393" s="69"/>
      <c r="FDP1393" s="69"/>
      <c r="FDQ1393" s="69"/>
      <c r="FDR1393" s="69"/>
      <c r="FDS1393" s="69"/>
      <c r="FDT1393" s="69"/>
      <c r="FDU1393" s="69"/>
      <c r="FDV1393" s="69"/>
      <c r="FDW1393" s="69"/>
      <c r="FDX1393" s="69"/>
      <c r="FDY1393" s="69"/>
      <c r="FDZ1393" s="69"/>
      <c r="FEA1393" s="69"/>
      <c r="FEB1393" s="69"/>
      <c r="FEC1393" s="69"/>
      <c r="FED1393" s="69"/>
      <c r="FEE1393" s="69"/>
      <c r="FEF1393" s="69"/>
      <c r="FEG1393" s="69"/>
      <c r="FEH1393" s="69"/>
      <c r="FEI1393" s="69"/>
      <c r="FEJ1393" s="69"/>
      <c r="FEK1393" s="69"/>
      <c r="FEL1393" s="69"/>
      <c r="FEM1393" s="69"/>
      <c r="FEN1393" s="69"/>
      <c r="FEO1393" s="69"/>
      <c r="FEP1393" s="69"/>
      <c r="FEQ1393" s="69"/>
      <c r="FER1393" s="69"/>
      <c r="FES1393" s="69"/>
      <c r="FET1393" s="69"/>
      <c r="FEU1393" s="69"/>
      <c r="FEV1393" s="69"/>
      <c r="FEW1393" s="69"/>
      <c r="FEX1393" s="69"/>
      <c r="FEY1393" s="69"/>
      <c r="FEZ1393" s="69"/>
      <c r="FFA1393" s="69"/>
      <c r="FFB1393" s="69"/>
      <c r="FFC1393" s="69"/>
      <c r="FFD1393" s="69"/>
      <c r="FFE1393" s="69"/>
      <c r="FFF1393" s="69"/>
      <c r="FFG1393" s="69"/>
      <c r="FFH1393" s="69"/>
      <c r="FFI1393" s="69"/>
      <c r="FFJ1393" s="69"/>
      <c r="FFK1393" s="69"/>
      <c r="FFL1393" s="69"/>
      <c r="FFM1393" s="69"/>
      <c r="FFN1393" s="69"/>
      <c r="FFO1393" s="69"/>
      <c r="FFP1393" s="69"/>
      <c r="FFQ1393" s="69"/>
      <c r="FFR1393" s="69"/>
      <c r="FFS1393" s="69"/>
      <c r="FFT1393" s="69"/>
      <c r="FFU1393" s="69"/>
      <c r="FFV1393" s="69"/>
      <c r="FFW1393" s="69"/>
      <c r="FFX1393" s="69"/>
      <c r="FFY1393" s="69"/>
      <c r="FFZ1393" s="69"/>
      <c r="FGA1393" s="69"/>
      <c r="FGB1393" s="69"/>
      <c r="FGC1393" s="69"/>
      <c r="FGD1393" s="69"/>
      <c r="FGE1393" s="69"/>
      <c r="FGF1393" s="69"/>
      <c r="FGG1393" s="69"/>
      <c r="FGH1393" s="69"/>
      <c r="FGI1393" s="69"/>
      <c r="FGJ1393" s="69"/>
      <c r="FGK1393" s="69"/>
      <c r="FGL1393" s="69"/>
      <c r="FGM1393" s="69"/>
      <c r="FGN1393" s="69"/>
      <c r="FGO1393" s="69"/>
      <c r="FGP1393" s="69"/>
      <c r="FGQ1393" s="69"/>
      <c r="FGR1393" s="69"/>
      <c r="FGS1393" s="69"/>
      <c r="FGT1393" s="69"/>
      <c r="FGU1393" s="69"/>
      <c r="FGV1393" s="69"/>
      <c r="FGW1393" s="69"/>
      <c r="FGX1393" s="69"/>
      <c r="FGY1393" s="69"/>
      <c r="FGZ1393" s="69"/>
      <c r="FHA1393" s="69"/>
      <c r="FHB1393" s="69"/>
      <c r="FHC1393" s="69"/>
      <c r="FHD1393" s="69"/>
      <c r="FHE1393" s="69"/>
      <c r="FHF1393" s="69"/>
      <c r="FHG1393" s="69"/>
      <c r="FHH1393" s="69"/>
      <c r="FHI1393" s="69"/>
      <c r="FHJ1393" s="69"/>
      <c r="FHK1393" s="69"/>
      <c r="FHL1393" s="69"/>
      <c r="FHM1393" s="69"/>
      <c r="FHN1393" s="69"/>
      <c r="FHO1393" s="69"/>
      <c r="FHP1393" s="69"/>
      <c r="FHQ1393" s="69"/>
      <c r="FHR1393" s="69"/>
      <c r="FHS1393" s="69"/>
      <c r="FHT1393" s="69"/>
      <c r="FHU1393" s="69"/>
      <c r="FHV1393" s="69"/>
      <c r="FHW1393" s="69"/>
      <c r="FHX1393" s="69"/>
      <c r="FHY1393" s="69"/>
      <c r="FHZ1393" s="69"/>
      <c r="FIA1393" s="69"/>
      <c r="FIB1393" s="69"/>
      <c r="FIC1393" s="69"/>
      <c r="FID1393" s="69"/>
      <c r="FIE1393" s="69"/>
      <c r="FIF1393" s="69"/>
      <c r="FIG1393" s="69"/>
      <c r="FIH1393" s="69"/>
      <c r="FII1393" s="69"/>
      <c r="FIJ1393" s="69"/>
      <c r="FIK1393" s="69"/>
      <c r="FIL1393" s="69"/>
      <c r="FIM1393" s="69"/>
      <c r="FIN1393" s="69"/>
      <c r="FIO1393" s="69"/>
      <c r="FIP1393" s="69"/>
      <c r="FIQ1393" s="69"/>
      <c r="FIR1393" s="69"/>
      <c r="FIS1393" s="69"/>
      <c r="FIT1393" s="69"/>
      <c r="FIU1393" s="69"/>
      <c r="FIV1393" s="69"/>
      <c r="FIW1393" s="69"/>
      <c r="FIX1393" s="69"/>
      <c r="FIY1393" s="69"/>
      <c r="FIZ1393" s="69"/>
      <c r="FJA1393" s="69"/>
      <c r="FJB1393" s="69"/>
      <c r="FJC1393" s="69"/>
      <c r="FJD1393" s="69"/>
      <c r="FJE1393" s="69"/>
      <c r="FJF1393" s="69"/>
      <c r="FJG1393" s="69"/>
      <c r="FJH1393" s="69"/>
      <c r="FJI1393" s="69"/>
      <c r="FJJ1393" s="69"/>
      <c r="FJK1393" s="69"/>
      <c r="FJL1393" s="69"/>
      <c r="FJM1393" s="69"/>
      <c r="FJN1393" s="69"/>
      <c r="FJO1393" s="69"/>
      <c r="FJP1393" s="69"/>
      <c r="FJQ1393" s="69"/>
      <c r="FJR1393" s="69"/>
      <c r="FJS1393" s="69"/>
      <c r="FJT1393" s="69"/>
      <c r="FJU1393" s="69"/>
      <c r="FJV1393" s="69"/>
      <c r="FJW1393" s="69"/>
      <c r="FJX1393" s="69"/>
      <c r="FJY1393" s="69"/>
      <c r="FJZ1393" s="69"/>
      <c r="FKA1393" s="69"/>
      <c r="FKB1393" s="69"/>
      <c r="FKC1393" s="69"/>
      <c r="FKD1393" s="69"/>
      <c r="FKE1393" s="69"/>
      <c r="FKF1393" s="69"/>
      <c r="FKG1393" s="69"/>
      <c r="FKH1393" s="69"/>
      <c r="FKI1393" s="69"/>
      <c r="FKJ1393" s="69"/>
      <c r="FKK1393" s="69"/>
      <c r="FKL1393" s="69"/>
      <c r="FKM1393" s="69"/>
      <c r="FKN1393" s="69"/>
      <c r="FKO1393" s="69"/>
      <c r="FKP1393" s="69"/>
      <c r="FKQ1393" s="69"/>
      <c r="FKR1393" s="69"/>
      <c r="FKS1393" s="69"/>
      <c r="FKT1393" s="69"/>
      <c r="FKU1393" s="69"/>
      <c r="FKV1393" s="69"/>
      <c r="FKW1393" s="69"/>
      <c r="FKX1393" s="69"/>
      <c r="FKY1393" s="69"/>
      <c r="FKZ1393" s="69"/>
      <c r="FLA1393" s="69"/>
      <c r="FLB1393" s="69"/>
      <c r="FLC1393" s="69"/>
      <c r="FLD1393" s="69"/>
      <c r="FLE1393" s="69"/>
      <c r="FLF1393" s="69"/>
      <c r="FLG1393" s="69"/>
      <c r="FLH1393" s="69"/>
      <c r="FLI1393" s="69"/>
      <c r="FLJ1393" s="69"/>
      <c r="FLK1393" s="69"/>
      <c r="FLL1393" s="69"/>
      <c r="FLM1393" s="69"/>
      <c r="FLN1393" s="69"/>
      <c r="FLO1393" s="69"/>
      <c r="FLP1393" s="69"/>
      <c r="FLQ1393" s="69"/>
      <c r="FLR1393" s="69"/>
      <c r="FLS1393" s="69"/>
      <c r="FLT1393" s="69"/>
      <c r="FLU1393" s="69"/>
      <c r="FLV1393" s="69"/>
      <c r="FLW1393" s="69"/>
      <c r="FLX1393" s="69"/>
      <c r="FLY1393" s="69"/>
      <c r="FLZ1393" s="69"/>
      <c r="FMA1393" s="69"/>
      <c r="FMB1393" s="69"/>
      <c r="FMC1393" s="69"/>
      <c r="FMD1393" s="69"/>
      <c r="FME1393" s="69"/>
      <c r="FMF1393" s="69"/>
      <c r="FMG1393" s="69"/>
      <c r="FMH1393" s="69"/>
      <c r="FMI1393" s="69"/>
      <c r="FMJ1393" s="69"/>
      <c r="FMK1393" s="69"/>
      <c r="FML1393" s="69"/>
      <c r="FMM1393" s="69"/>
      <c r="FMN1393" s="69"/>
      <c r="FMO1393" s="69"/>
      <c r="FMP1393" s="69"/>
      <c r="FMQ1393" s="69"/>
      <c r="FMR1393" s="69"/>
      <c r="FMS1393" s="69"/>
      <c r="FMT1393" s="69"/>
      <c r="FMU1393" s="69"/>
      <c r="FMV1393" s="69"/>
      <c r="FMW1393" s="69"/>
      <c r="FMX1393" s="69"/>
      <c r="FMY1393" s="69"/>
      <c r="FMZ1393" s="69"/>
      <c r="FNA1393" s="69"/>
      <c r="FNB1393" s="69"/>
      <c r="FNC1393" s="69"/>
      <c r="FND1393" s="69"/>
      <c r="FNE1393" s="69"/>
      <c r="FNF1393" s="69"/>
      <c r="FNG1393" s="69"/>
      <c r="FNH1393" s="69"/>
      <c r="FNI1393" s="69"/>
      <c r="FNJ1393" s="69"/>
      <c r="FNK1393" s="69"/>
      <c r="FNL1393" s="69"/>
      <c r="FNM1393" s="69"/>
      <c r="FNN1393" s="69"/>
      <c r="FNO1393" s="69"/>
      <c r="FNP1393" s="69"/>
      <c r="FNQ1393" s="69"/>
      <c r="FNR1393" s="69"/>
      <c r="FNS1393" s="69"/>
      <c r="FNT1393" s="69"/>
      <c r="FNU1393" s="69"/>
      <c r="FNV1393" s="69"/>
      <c r="FNW1393" s="69"/>
      <c r="FNX1393" s="69"/>
      <c r="FNY1393" s="69"/>
      <c r="FNZ1393" s="69"/>
      <c r="FOA1393" s="69"/>
      <c r="FOB1393" s="69"/>
      <c r="FOC1393" s="69"/>
      <c r="FOD1393" s="69"/>
      <c r="FOE1393" s="69"/>
      <c r="FOF1393" s="69"/>
      <c r="FOG1393" s="69"/>
      <c r="FOH1393" s="69"/>
      <c r="FOI1393" s="69"/>
      <c r="FOJ1393" s="69"/>
      <c r="FOK1393" s="69"/>
      <c r="FOL1393" s="69"/>
      <c r="FOM1393" s="69"/>
      <c r="FON1393" s="69"/>
      <c r="FOO1393" s="69"/>
      <c r="FOP1393" s="69"/>
      <c r="FOQ1393" s="69"/>
      <c r="FOR1393" s="69"/>
      <c r="FOS1393" s="69"/>
      <c r="FOT1393" s="69"/>
      <c r="FOU1393" s="69"/>
      <c r="FOV1393" s="69"/>
      <c r="FOW1393" s="69"/>
      <c r="FOX1393" s="69"/>
      <c r="FOY1393" s="69"/>
      <c r="FOZ1393" s="69"/>
      <c r="FPA1393" s="69"/>
      <c r="FPB1393" s="69"/>
      <c r="FPC1393" s="69"/>
      <c r="FPD1393" s="69"/>
      <c r="FPE1393" s="69"/>
      <c r="FPF1393" s="69"/>
      <c r="FPG1393" s="69"/>
      <c r="FPH1393" s="69"/>
      <c r="FPI1393" s="69"/>
      <c r="FPJ1393" s="69"/>
      <c r="FPK1393" s="69"/>
      <c r="FPL1393" s="69"/>
      <c r="FPM1393" s="69"/>
      <c r="FPN1393" s="69"/>
      <c r="FPO1393" s="69"/>
      <c r="FPP1393" s="69"/>
      <c r="FPQ1393" s="69"/>
      <c r="FPR1393" s="69"/>
      <c r="FPS1393" s="69"/>
      <c r="FPT1393" s="69"/>
      <c r="FPU1393" s="69"/>
      <c r="FPV1393" s="69"/>
      <c r="FPW1393" s="69"/>
      <c r="FPX1393" s="69"/>
      <c r="FPY1393" s="69"/>
      <c r="FPZ1393" s="69"/>
      <c r="FQA1393" s="69"/>
      <c r="FQB1393" s="69"/>
      <c r="FQC1393" s="69"/>
      <c r="FQD1393" s="69"/>
      <c r="FQE1393" s="69"/>
      <c r="FQF1393" s="69"/>
      <c r="FQG1393" s="69"/>
      <c r="FQH1393" s="69"/>
      <c r="FQI1393" s="69"/>
      <c r="FQJ1393" s="69"/>
      <c r="FQK1393" s="69"/>
      <c r="FQL1393" s="69"/>
      <c r="FQM1393" s="69"/>
      <c r="FQN1393" s="69"/>
      <c r="FQO1393" s="69"/>
      <c r="FQP1393" s="69"/>
      <c r="FQQ1393" s="69"/>
      <c r="FQR1393" s="69"/>
      <c r="FQS1393" s="69"/>
      <c r="FQT1393" s="69"/>
      <c r="FQU1393" s="69"/>
      <c r="FQV1393" s="69"/>
      <c r="FQW1393" s="69"/>
      <c r="FQX1393" s="69"/>
      <c r="FQY1393" s="69"/>
      <c r="FQZ1393" s="69"/>
      <c r="FRA1393" s="69"/>
      <c r="FRB1393" s="69"/>
      <c r="FRC1393" s="69"/>
      <c r="FRD1393" s="69"/>
      <c r="FRE1393" s="69"/>
      <c r="FRF1393" s="69"/>
      <c r="FRG1393" s="69"/>
      <c r="FRH1393" s="69"/>
      <c r="FRI1393" s="69"/>
      <c r="FRJ1393" s="69"/>
      <c r="FRK1393" s="69"/>
      <c r="FRL1393" s="69"/>
      <c r="FRM1393" s="69"/>
      <c r="FRN1393" s="69"/>
      <c r="FRO1393" s="69"/>
      <c r="FRP1393" s="69"/>
      <c r="FRQ1393" s="69"/>
      <c r="FRR1393" s="69"/>
      <c r="FRS1393" s="69"/>
      <c r="FRT1393" s="69"/>
      <c r="FRU1393" s="69"/>
      <c r="FRV1393" s="69"/>
      <c r="FRW1393" s="69"/>
      <c r="FRX1393" s="69"/>
      <c r="FRY1393" s="69"/>
      <c r="FRZ1393" s="69"/>
      <c r="FSA1393" s="69"/>
      <c r="FSB1393" s="69"/>
      <c r="FSC1393" s="69"/>
      <c r="FSD1393" s="69"/>
      <c r="FSE1393" s="69"/>
      <c r="FSF1393" s="69"/>
      <c r="FSG1393" s="69"/>
      <c r="FSH1393" s="69"/>
      <c r="FSI1393" s="69"/>
      <c r="FSJ1393" s="69"/>
      <c r="FSK1393" s="69"/>
      <c r="FSL1393" s="69"/>
      <c r="FSM1393" s="69"/>
      <c r="FSN1393" s="69"/>
      <c r="FSO1393" s="69"/>
      <c r="FSP1393" s="69"/>
      <c r="FSQ1393" s="69"/>
      <c r="FSR1393" s="69"/>
      <c r="FSS1393" s="69"/>
      <c r="FST1393" s="69"/>
      <c r="FSU1393" s="69"/>
      <c r="FSV1393" s="69"/>
      <c r="FSW1393" s="69"/>
      <c r="FSX1393" s="69"/>
      <c r="FSY1393" s="69"/>
      <c r="FSZ1393" s="69"/>
      <c r="FTA1393" s="69"/>
      <c r="FTB1393" s="69"/>
      <c r="FTC1393" s="69"/>
      <c r="FTD1393" s="69"/>
      <c r="FTE1393" s="69"/>
      <c r="FTF1393" s="69"/>
      <c r="FTG1393" s="69"/>
      <c r="FTH1393" s="69"/>
      <c r="FTI1393" s="69"/>
      <c r="FTJ1393" s="69"/>
      <c r="FTK1393" s="69"/>
      <c r="FTL1393" s="69"/>
      <c r="FTM1393" s="69"/>
      <c r="FTN1393" s="69"/>
      <c r="FTO1393" s="69"/>
      <c r="FTP1393" s="69"/>
      <c r="FTQ1393" s="69"/>
      <c r="FTR1393" s="69"/>
      <c r="FTS1393" s="69"/>
      <c r="FTT1393" s="69"/>
      <c r="FTU1393" s="69"/>
      <c r="FTV1393" s="69"/>
      <c r="FTW1393" s="69"/>
      <c r="FTX1393" s="69"/>
      <c r="FTY1393" s="69"/>
      <c r="FTZ1393" s="69"/>
      <c r="FUA1393" s="69"/>
      <c r="FUB1393" s="69"/>
      <c r="FUC1393" s="69"/>
      <c r="FUD1393" s="69"/>
      <c r="FUE1393" s="69"/>
      <c r="FUF1393" s="69"/>
      <c r="FUG1393" s="69"/>
      <c r="FUH1393" s="69"/>
      <c r="FUI1393" s="69"/>
      <c r="FUJ1393" s="69"/>
      <c r="FUK1393" s="69"/>
      <c r="FUL1393" s="69"/>
      <c r="FUM1393" s="69"/>
      <c r="FUN1393" s="69"/>
      <c r="FUO1393" s="69"/>
      <c r="FUP1393" s="69"/>
      <c r="FUQ1393" s="69"/>
      <c r="FUR1393" s="69"/>
      <c r="FUS1393" s="69"/>
      <c r="FUT1393" s="69"/>
      <c r="FUU1393" s="69"/>
      <c r="FUV1393" s="69"/>
      <c r="FUW1393" s="69"/>
      <c r="FUX1393" s="69"/>
      <c r="FUY1393" s="69"/>
      <c r="FUZ1393" s="69"/>
      <c r="FVA1393" s="69"/>
      <c r="FVB1393" s="69"/>
      <c r="FVC1393" s="69"/>
      <c r="FVD1393" s="69"/>
      <c r="FVE1393" s="69"/>
      <c r="FVF1393" s="69"/>
      <c r="FVG1393" s="69"/>
      <c r="FVH1393" s="69"/>
      <c r="FVI1393" s="69"/>
      <c r="FVJ1393" s="69"/>
      <c r="FVK1393" s="69"/>
      <c r="FVL1393" s="69"/>
      <c r="FVM1393" s="69"/>
      <c r="FVN1393" s="69"/>
      <c r="FVO1393" s="69"/>
      <c r="FVP1393" s="69"/>
      <c r="FVQ1393" s="69"/>
      <c r="FVR1393" s="69"/>
      <c r="FVS1393" s="69"/>
      <c r="FVT1393" s="69"/>
      <c r="FVU1393" s="69"/>
      <c r="FVV1393" s="69"/>
      <c r="FVW1393" s="69"/>
      <c r="FVX1393" s="69"/>
      <c r="FVY1393" s="69"/>
      <c r="FVZ1393" s="69"/>
      <c r="FWA1393" s="69"/>
      <c r="FWB1393" s="69"/>
      <c r="FWC1393" s="69"/>
      <c r="FWD1393" s="69"/>
      <c r="FWE1393" s="69"/>
      <c r="FWF1393" s="69"/>
      <c r="FWG1393" s="69"/>
      <c r="FWH1393" s="69"/>
      <c r="FWI1393" s="69"/>
      <c r="FWJ1393" s="69"/>
      <c r="FWK1393" s="69"/>
      <c r="FWL1393" s="69"/>
      <c r="FWM1393" s="69"/>
      <c r="FWN1393" s="69"/>
      <c r="FWO1393" s="69"/>
      <c r="FWP1393" s="69"/>
      <c r="FWQ1393" s="69"/>
      <c r="FWR1393" s="69"/>
      <c r="FWS1393" s="69"/>
      <c r="FWT1393" s="69"/>
      <c r="FWU1393" s="69"/>
      <c r="FWV1393" s="69"/>
      <c r="FWW1393" s="69"/>
      <c r="FWX1393" s="69"/>
      <c r="FWY1393" s="69"/>
      <c r="FWZ1393" s="69"/>
      <c r="FXA1393" s="69"/>
      <c r="FXB1393" s="69"/>
      <c r="FXC1393" s="69"/>
      <c r="FXD1393" s="69"/>
      <c r="FXE1393" s="69"/>
      <c r="FXF1393" s="69"/>
      <c r="FXG1393" s="69"/>
      <c r="FXH1393" s="69"/>
      <c r="FXI1393" s="69"/>
      <c r="FXJ1393" s="69"/>
      <c r="FXK1393" s="69"/>
      <c r="FXL1393" s="69"/>
      <c r="FXM1393" s="69"/>
      <c r="FXN1393" s="69"/>
      <c r="FXO1393" s="69"/>
      <c r="FXP1393" s="69"/>
      <c r="FXQ1393" s="69"/>
      <c r="FXR1393" s="69"/>
      <c r="FXS1393" s="69"/>
      <c r="FXT1393" s="69"/>
      <c r="FXU1393" s="69"/>
      <c r="FXV1393" s="69"/>
      <c r="FXW1393" s="69"/>
      <c r="FXX1393" s="69"/>
      <c r="FXY1393" s="69"/>
      <c r="FXZ1393" s="69"/>
      <c r="FYA1393" s="69"/>
      <c r="FYB1393" s="69"/>
      <c r="FYC1393" s="69"/>
      <c r="FYD1393" s="69"/>
      <c r="FYE1393" s="69"/>
      <c r="FYF1393" s="69"/>
      <c r="FYG1393" s="69"/>
      <c r="FYH1393" s="69"/>
      <c r="FYI1393" s="69"/>
      <c r="FYJ1393" s="69"/>
      <c r="FYK1393" s="69"/>
      <c r="FYL1393" s="69"/>
      <c r="FYM1393" s="69"/>
      <c r="FYN1393" s="69"/>
      <c r="FYO1393" s="69"/>
      <c r="FYP1393" s="69"/>
      <c r="FYQ1393" s="69"/>
      <c r="FYR1393" s="69"/>
      <c r="FYS1393" s="69"/>
      <c r="FYT1393" s="69"/>
      <c r="FYU1393" s="69"/>
      <c r="FYV1393" s="69"/>
      <c r="FYW1393" s="69"/>
      <c r="FYX1393" s="69"/>
      <c r="FYY1393" s="69"/>
      <c r="FYZ1393" s="69"/>
      <c r="FZA1393" s="69"/>
      <c r="FZB1393" s="69"/>
      <c r="FZC1393" s="69"/>
      <c r="FZD1393" s="69"/>
      <c r="FZE1393" s="69"/>
      <c r="FZF1393" s="69"/>
      <c r="FZG1393" s="69"/>
      <c r="FZH1393" s="69"/>
      <c r="FZI1393" s="69"/>
      <c r="FZJ1393" s="69"/>
      <c r="FZK1393" s="69"/>
      <c r="FZL1393" s="69"/>
      <c r="FZM1393" s="69"/>
      <c r="FZN1393" s="69"/>
      <c r="FZO1393" s="69"/>
      <c r="FZP1393" s="69"/>
      <c r="FZQ1393" s="69"/>
      <c r="FZR1393" s="69"/>
      <c r="FZS1393" s="69"/>
      <c r="FZT1393" s="69"/>
      <c r="FZU1393" s="69"/>
      <c r="FZV1393" s="69"/>
      <c r="FZW1393" s="69"/>
      <c r="FZX1393" s="69"/>
      <c r="FZY1393" s="69"/>
      <c r="FZZ1393" s="69"/>
      <c r="GAA1393" s="69"/>
      <c r="GAB1393" s="69"/>
      <c r="GAC1393" s="69"/>
      <c r="GAD1393" s="69"/>
      <c r="GAE1393" s="69"/>
      <c r="GAF1393" s="69"/>
      <c r="GAG1393" s="69"/>
      <c r="GAH1393" s="69"/>
      <c r="GAI1393" s="69"/>
      <c r="GAJ1393" s="69"/>
      <c r="GAK1393" s="69"/>
      <c r="GAL1393" s="69"/>
      <c r="GAM1393" s="69"/>
      <c r="GAN1393" s="69"/>
      <c r="GAO1393" s="69"/>
      <c r="GAP1393" s="69"/>
      <c r="GAQ1393" s="69"/>
      <c r="GAR1393" s="69"/>
      <c r="GAS1393" s="69"/>
      <c r="GAT1393" s="69"/>
      <c r="GAU1393" s="69"/>
      <c r="GAV1393" s="69"/>
      <c r="GAW1393" s="69"/>
      <c r="GAX1393" s="69"/>
      <c r="GAY1393" s="69"/>
      <c r="GAZ1393" s="69"/>
      <c r="GBA1393" s="69"/>
      <c r="GBB1393" s="69"/>
      <c r="GBC1393" s="69"/>
      <c r="GBD1393" s="69"/>
      <c r="GBE1393" s="69"/>
      <c r="GBF1393" s="69"/>
      <c r="GBG1393" s="69"/>
      <c r="GBH1393" s="69"/>
      <c r="GBI1393" s="69"/>
      <c r="GBJ1393" s="69"/>
      <c r="GBK1393" s="69"/>
      <c r="GBL1393" s="69"/>
      <c r="GBM1393" s="69"/>
      <c r="GBN1393" s="69"/>
      <c r="GBO1393" s="69"/>
      <c r="GBP1393" s="69"/>
      <c r="GBQ1393" s="69"/>
      <c r="GBR1393" s="69"/>
      <c r="GBS1393" s="69"/>
      <c r="GBT1393" s="69"/>
      <c r="GBU1393" s="69"/>
      <c r="GBV1393" s="69"/>
      <c r="GBW1393" s="69"/>
      <c r="GBX1393" s="69"/>
      <c r="GBY1393" s="69"/>
      <c r="GBZ1393" s="69"/>
      <c r="GCA1393" s="69"/>
      <c r="GCB1393" s="69"/>
      <c r="GCC1393" s="69"/>
      <c r="GCD1393" s="69"/>
      <c r="GCE1393" s="69"/>
      <c r="GCF1393" s="69"/>
      <c r="GCG1393" s="69"/>
      <c r="GCH1393" s="69"/>
      <c r="GCI1393" s="69"/>
      <c r="GCJ1393" s="69"/>
      <c r="GCK1393" s="69"/>
      <c r="GCL1393" s="69"/>
      <c r="GCM1393" s="69"/>
      <c r="GCN1393" s="69"/>
      <c r="GCO1393" s="69"/>
      <c r="GCP1393" s="69"/>
      <c r="GCQ1393" s="69"/>
      <c r="GCR1393" s="69"/>
      <c r="GCS1393" s="69"/>
      <c r="GCT1393" s="69"/>
      <c r="GCU1393" s="69"/>
      <c r="GCV1393" s="69"/>
      <c r="GCW1393" s="69"/>
      <c r="GCX1393" s="69"/>
      <c r="GCY1393" s="69"/>
      <c r="GCZ1393" s="69"/>
      <c r="GDA1393" s="69"/>
      <c r="GDB1393" s="69"/>
      <c r="GDC1393" s="69"/>
      <c r="GDD1393" s="69"/>
      <c r="GDE1393" s="69"/>
      <c r="GDF1393" s="69"/>
      <c r="GDG1393" s="69"/>
      <c r="GDH1393" s="69"/>
      <c r="GDI1393" s="69"/>
      <c r="GDJ1393" s="69"/>
      <c r="GDK1393" s="69"/>
      <c r="GDL1393" s="69"/>
      <c r="GDM1393" s="69"/>
      <c r="GDN1393" s="69"/>
      <c r="GDO1393" s="69"/>
      <c r="GDP1393" s="69"/>
      <c r="GDQ1393" s="69"/>
      <c r="GDR1393" s="69"/>
      <c r="GDS1393" s="69"/>
      <c r="GDT1393" s="69"/>
      <c r="GDU1393" s="69"/>
      <c r="GDV1393" s="69"/>
      <c r="GDW1393" s="69"/>
      <c r="GDX1393" s="69"/>
      <c r="GDY1393" s="69"/>
      <c r="GDZ1393" s="69"/>
      <c r="GEA1393" s="69"/>
      <c r="GEB1393" s="69"/>
      <c r="GEC1393" s="69"/>
      <c r="GED1393" s="69"/>
      <c r="GEE1393" s="69"/>
      <c r="GEF1393" s="69"/>
      <c r="GEG1393" s="69"/>
      <c r="GEH1393" s="69"/>
      <c r="GEI1393" s="69"/>
      <c r="GEJ1393" s="69"/>
      <c r="GEK1393" s="69"/>
      <c r="GEL1393" s="69"/>
      <c r="GEM1393" s="69"/>
      <c r="GEN1393" s="69"/>
      <c r="GEO1393" s="69"/>
      <c r="GEP1393" s="69"/>
      <c r="GEQ1393" s="69"/>
      <c r="GER1393" s="69"/>
      <c r="GES1393" s="69"/>
      <c r="GET1393" s="69"/>
      <c r="GEU1393" s="69"/>
      <c r="GEV1393" s="69"/>
      <c r="GEW1393" s="69"/>
      <c r="GEX1393" s="69"/>
      <c r="GEY1393" s="69"/>
      <c r="GEZ1393" s="69"/>
      <c r="GFA1393" s="69"/>
      <c r="GFB1393" s="69"/>
      <c r="GFC1393" s="69"/>
      <c r="GFD1393" s="69"/>
      <c r="GFE1393" s="69"/>
      <c r="GFF1393" s="69"/>
      <c r="GFG1393" s="69"/>
      <c r="GFH1393" s="69"/>
      <c r="GFI1393" s="69"/>
      <c r="GFJ1393" s="69"/>
      <c r="GFK1393" s="69"/>
      <c r="GFL1393" s="69"/>
      <c r="GFM1393" s="69"/>
      <c r="GFN1393" s="69"/>
      <c r="GFO1393" s="69"/>
      <c r="GFP1393" s="69"/>
      <c r="GFQ1393" s="69"/>
      <c r="GFR1393" s="69"/>
      <c r="GFS1393" s="69"/>
      <c r="GFT1393" s="69"/>
      <c r="GFU1393" s="69"/>
      <c r="GFV1393" s="69"/>
      <c r="GFW1393" s="69"/>
      <c r="GFX1393" s="69"/>
      <c r="GFY1393" s="69"/>
      <c r="GFZ1393" s="69"/>
      <c r="GGA1393" s="69"/>
      <c r="GGB1393" s="69"/>
      <c r="GGC1393" s="69"/>
      <c r="GGD1393" s="69"/>
      <c r="GGE1393" s="69"/>
      <c r="GGF1393" s="69"/>
      <c r="GGG1393" s="69"/>
      <c r="GGH1393" s="69"/>
      <c r="GGI1393" s="69"/>
      <c r="GGJ1393" s="69"/>
      <c r="GGK1393" s="69"/>
      <c r="GGL1393" s="69"/>
      <c r="GGM1393" s="69"/>
      <c r="GGN1393" s="69"/>
      <c r="GGO1393" s="69"/>
      <c r="GGP1393" s="69"/>
      <c r="GGQ1393" s="69"/>
      <c r="GGR1393" s="69"/>
      <c r="GGS1393" s="69"/>
      <c r="GGT1393" s="69"/>
      <c r="GGU1393" s="69"/>
      <c r="GGV1393" s="69"/>
      <c r="GGW1393" s="69"/>
      <c r="GGX1393" s="69"/>
      <c r="GGY1393" s="69"/>
      <c r="GGZ1393" s="69"/>
      <c r="GHA1393" s="69"/>
      <c r="GHB1393" s="69"/>
      <c r="GHC1393" s="69"/>
      <c r="GHD1393" s="69"/>
      <c r="GHE1393" s="69"/>
      <c r="GHF1393" s="69"/>
      <c r="GHG1393" s="69"/>
      <c r="GHH1393" s="69"/>
      <c r="GHI1393" s="69"/>
      <c r="GHJ1393" s="69"/>
      <c r="GHK1393" s="69"/>
      <c r="GHL1393" s="69"/>
      <c r="GHM1393" s="69"/>
      <c r="GHN1393" s="69"/>
      <c r="GHO1393" s="69"/>
      <c r="GHP1393" s="69"/>
      <c r="GHQ1393" s="69"/>
      <c r="GHR1393" s="69"/>
      <c r="GHS1393" s="69"/>
      <c r="GHT1393" s="69"/>
      <c r="GHU1393" s="69"/>
      <c r="GHV1393" s="69"/>
      <c r="GHW1393" s="69"/>
      <c r="GHX1393" s="69"/>
      <c r="GHY1393" s="69"/>
      <c r="GHZ1393" s="69"/>
      <c r="GIA1393" s="69"/>
      <c r="GIB1393" s="69"/>
      <c r="GIC1393" s="69"/>
      <c r="GID1393" s="69"/>
      <c r="GIE1393" s="69"/>
      <c r="GIF1393" s="69"/>
      <c r="GIG1393" s="69"/>
      <c r="GIH1393" s="69"/>
      <c r="GII1393" s="69"/>
      <c r="GIJ1393" s="69"/>
      <c r="GIK1393" s="69"/>
      <c r="GIL1393" s="69"/>
      <c r="GIM1393" s="69"/>
      <c r="GIN1393" s="69"/>
      <c r="GIO1393" s="69"/>
      <c r="GIP1393" s="69"/>
      <c r="GIQ1393" s="69"/>
      <c r="GIR1393" s="69"/>
      <c r="GIS1393" s="69"/>
      <c r="GIT1393" s="69"/>
      <c r="GIU1393" s="69"/>
      <c r="GIV1393" s="69"/>
      <c r="GIW1393" s="69"/>
      <c r="GIX1393" s="69"/>
      <c r="GIY1393" s="69"/>
      <c r="GIZ1393" s="69"/>
      <c r="GJA1393" s="69"/>
      <c r="GJB1393" s="69"/>
      <c r="GJC1393" s="69"/>
      <c r="GJD1393" s="69"/>
      <c r="GJE1393" s="69"/>
      <c r="GJF1393" s="69"/>
      <c r="GJG1393" s="69"/>
      <c r="GJH1393" s="69"/>
      <c r="GJI1393" s="69"/>
      <c r="GJJ1393" s="69"/>
      <c r="GJK1393" s="69"/>
      <c r="GJL1393" s="69"/>
      <c r="GJM1393" s="69"/>
      <c r="GJN1393" s="69"/>
      <c r="GJO1393" s="69"/>
      <c r="GJP1393" s="69"/>
      <c r="GJQ1393" s="69"/>
      <c r="GJR1393" s="69"/>
      <c r="GJS1393" s="69"/>
      <c r="GJT1393" s="69"/>
      <c r="GJU1393" s="69"/>
      <c r="GJV1393" s="69"/>
      <c r="GJW1393" s="69"/>
      <c r="GJX1393" s="69"/>
      <c r="GJY1393" s="69"/>
      <c r="GJZ1393" s="69"/>
      <c r="GKA1393" s="69"/>
      <c r="GKB1393" s="69"/>
      <c r="GKC1393" s="69"/>
      <c r="GKD1393" s="69"/>
      <c r="GKE1393" s="69"/>
      <c r="GKF1393" s="69"/>
      <c r="GKG1393" s="69"/>
      <c r="GKH1393" s="69"/>
      <c r="GKI1393" s="69"/>
      <c r="GKJ1393" s="69"/>
      <c r="GKK1393" s="69"/>
      <c r="GKL1393" s="69"/>
      <c r="GKM1393" s="69"/>
      <c r="GKN1393" s="69"/>
      <c r="GKO1393" s="69"/>
      <c r="GKP1393" s="69"/>
      <c r="GKQ1393" s="69"/>
      <c r="GKR1393" s="69"/>
      <c r="GKS1393" s="69"/>
      <c r="GKT1393" s="69"/>
      <c r="GKU1393" s="69"/>
      <c r="GKV1393" s="69"/>
      <c r="GKW1393" s="69"/>
      <c r="GKX1393" s="69"/>
      <c r="GKY1393" s="69"/>
      <c r="GKZ1393" s="69"/>
      <c r="GLA1393" s="69"/>
      <c r="GLB1393" s="69"/>
      <c r="GLC1393" s="69"/>
      <c r="GLD1393" s="69"/>
      <c r="GLE1393" s="69"/>
      <c r="GLF1393" s="69"/>
      <c r="GLG1393" s="69"/>
      <c r="GLH1393" s="69"/>
      <c r="GLI1393" s="69"/>
      <c r="GLJ1393" s="69"/>
      <c r="GLK1393" s="69"/>
      <c r="GLL1393" s="69"/>
      <c r="GLM1393" s="69"/>
      <c r="GLN1393" s="69"/>
      <c r="GLO1393" s="69"/>
      <c r="GLP1393" s="69"/>
      <c r="GLQ1393" s="69"/>
      <c r="GLR1393" s="69"/>
      <c r="GLS1393" s="69"/>
      <c r="GLT1393" s="69"/>
      <c r="GLU1393" s="69"/>
      <c r="GLV1393" s="69"/>
      <c r="GLW1393" s="69"/>
      <c r="GLX1393" s="69"/>
      <c r="GLY1393" s="69"/>
      <c r="GLZ1393" s="69"/>
      <c r="GMA1393" s="69"/>
      <c r="GMB1393" s="69"/>
      <c r="GMC1393" s="69"/>
      <c r="GMD1393" s="69"/>
      <c r="GME1393" s="69"/>
      <c r="GMF1393" s="69"/>
      <c r="GMG1393" s="69"/>
      <c r="GMH1393" s="69"/>
      <c r="GMI1393" s="69"/>
      <c r="GMJ1393" s="69"/>
      <c r="GMK1393" s="69"/>
      <c r="GML1393" s="69"/>
      <c r="GMM1393" s="69"/>
      <c r="GMN1393" s="69"/>
      <c r="GMO1393" s="69"/>
      <c r="GMP1393" s="69"/>
      <c r="GMQ1393" s="69"/>
      <c r="GMR1393" s="69"/>
      <c r="GMS1393" s="69"/>
      <c r="GMT1393" s="69"/>
      <c r="GMU1393" s="69"/>
      <c r="GMV1393" s="69"/>
      <c r="GMW1393" s="69"/>
      <c r="GMX1393" s="69"/>
      <c r="GMY1393" s="69"/>
      <c r="GMZ1393" s="69"/>
      <c r="GNA1393" s="69"/>
      <c r="GNB1393" s="69"/>
      <c r="GNC1393" s="69"/>
      <c r="GND1393" s="69"/>
      <c r="GNE1393" s="69"/>
      <c r="GNF1393" s="69"/>
      <c r="GNG1393" s="69"/>
      <c r="GNH1393" s="69"/>
      <c r="GNI1393" s="69"/>
      <c r="GNJ1393" s="69"/>
      <c r="GNK1393" s="69"/>
      <c r="GNL1393" s="69"/>
      <c r="GNM1393" s="69"/>
      <c r="GNN1393" s="69"/>
      <c r="GNO1393" s="69"/>
      <c r="GNP1393" s="69"/>
      <c r="GNQ1393" s="69"/>
      <c r="GNR1393" s="69"/>
      <c r="GNS1393" s="69"/>
      <c r="GNT1393" s="69"/>
      <c r="GNU1393" s="69"/>
      <c r="GNV1393" s="69"/>
      <c r="GNW1393" s="69"/>
      <c r="GNX1393" s="69"/>
      <c r="GNY1393" s="69"/>
      <c r="GNZ1393" s="69"/>
      <c r="GOA1393" s="69"/>
      <c r="GOB1393" s="69"/>
      <c r="GOC1393" s="69"/>
      <c r="GOD1393" s="69"/>
      <c r="GOE1393" s="69"/>
      <c r="GOF1393" s="69"/>
      <c r="GOG1393" s="69"/>
      <c r="GOH1393" s="69"/>
      <c r="GOI1393" s="69"/>
      <c r="GOJ1393" s="69"/>
      <c r="GOK1393" s="69"/>
      <c r="GOL1393" s="69"/>
      <c r="GOM1393" s="69"/>
      <c r="GON1393" s="69"/>
      <c r="GOO1393" s="69"/>
      <c r="GOP1393" s="69"/>
      <c r="GOQ1393" s="69"/>
      <c r="GOR1393" s="69"/>
      <c r="GOS1393" s="69"/>
      <c r="GOT1393" s="69"/>
      <c r="GOU1393" s="69"/>
      <c r="GOV1393" s="69"/>
      <c r="GOW1393" s="69"/>
      <c r="GOX1393" s="69"/>
      <c r="GOY1393" s="69"/>
      <c r="GOZ1393" s="69"/>
      <c r="GPA1393" s="69"/>
      <c r="GPB1393" s="69"/>
      <c r="GPC1393" s="69"/>
      <c r="GPD1393" s="69"/>
      <c r="GPE1393" s="69"/>
      <c r="GPF1393" s="69"/>
      <c r="GPG1393" s="69"/>
      <c r="GPH1393" s="69"/>
      <c r="GPI1393" s="69"/>
      <c r="GPJ1393" s="69"/>
      <c r="GPK1393" s="69"/>
      <c r="GPL1393" s="69"/>
      <c r="GPM1393" s="69"/>
      <c r="GPN1393" s="69"/>
      <c r="GPO1393" s="69"/>
      <c r="GPP1393" s="69"/>
      <c r="GPQ1393" s="69"/>
      <c r="GPR1393" s="69"/>
      <c r="GPS1393" s="69"/>
      <c r="GPT1393" s="69"/>
      <c r="GPU1393" s="69"/>
      <c r="GPV1393" s="69"/>
      <c r="GPW1393" s="69"/>
      <c r="GPX1393" s="69"/>
      <c r="GPY1393" s="69"/>
      <c r="GPZ1393" s="69"/>
      <c r="GQA1393" s="69"/>
      <c r="GQB1393" s="69"/>
      <c r="GQC1393" s="69"/>
      <c r="GQD1393" s="69"/>
      <c r="GQE1393" s="69"/>
      <c r="GQF1393" s="69"/>
      <c r="GQG1393" s="69"/>
      <c r="GQH1393" s="69"/>
      <c r="GQI1393" s="69"/>
      <c r="GQJ1393" s="69"/>
      <c r="GQK1393" s="69"/>
      <c r="GQL1393" s="69"/>
      <c r="GQM1393" s="69"/>
      <c r="GQN1393" s="69"/>
      <c r="GQO1393" s="69"/>
      <c r="GQP1393" s="69"/>
      <c r="GQQ1393" s="69"/>
      <c r="GQR1393" s="69"/>
      <c r="GQS1393" s="69"/>
      <c r="GQT1393" s="69"/>
      <c r="GQU1393" s="69"/>
      <c r="GQV1393" s="69"/>
      <c r="GQW1393" s="69"/>
      <c r="GQX1393" s="69"/>
      <c r="GQY1393" s="69"/>
      <c r="GQZ1393" s="69"/>
      <c r="GRA1393" s="69"/>
      <c r="GRB1393" s="69"/>
      <c r="GRC1393" s="69"/>
      <c r="GRD1393" s="69"/>
      <c r="GRE1393" s="69"/>
      <c r="GRF1393" s="69"/>
      <c r="GRG1393" s="69"/>
      <c r="GRH1393" s="69"/>
      <c r="GRI1393" s="69"/>
      <c r="GRJ1393" s="69"/>
      <c r="GRK1393" s="69"/>
      <c r="GRL1393" s="69"/>
      <c r="GRM1393" s="69"/>
      <c r="GRN1393" s="69"/>
      <c r="GRO1393" s="69"/>
      <c r="GRP1393" s="69"/>
      <c r="GRQ1393" s="69"/>
      <c r="GRR1393" s="69"/>
      <c r="GRS1393" s="69"/>
      <c r="GRT1393" s="69"/>
      <c r="GRU1393" s="69"/>
      <c r="GRV1393" s="69"/>
      <c r="GRW1393" s="69"/>
      <c r="GRX1393" s="69"/>
      <c r="GRY1393" s="69"/>
      <c r="GRZ1393" s="69"/>
      <c r="GSA1393" s="69"/>
      <c r="GSB1393" s="69"/>
      <c r="GSC1393" s="69"/>
      <c r="GSD1393" s="69"/>
      <c r="GSE1393" s="69"/>
      <c r="GSF1393" s="69"/>
      <c r="GSG1393" s="69"/>
      <c r="GSH1393" s="69"/>
      <c r="GSI1393" s="69"/>
      <c r="GSJ1393" s="69"/>
      <c r="GSK1393" s="69"/>
      <c r="GSL1393" s="69"/>
      <c r="GSM1393" s="69"/>
      <c r="GSN1393" s="69"/>
      <c r="GSO1393" s="69"/>
      <c r="GSP1393" s="69"/>
      <c r="GSQ1393" s="69"/>
      <c r="GSR1393" s="69"/>
      <c r="GSS1393" s="69"/>
      <c r="GST1393" s="69"/>
      <c r="GSU1393" s="69"/>
      <c r="GSV1393" s="69"/>
      <c r="GSW1393" s="69"/>
      <c r="GSX1393" s="69"/>
      <c r="GSY1393" s="69"/>
      <c r="GSZ1393" s="69"/>
      <c r="GTA1393" s="69"/>
      <c r="GTB1393" s="69"/>
      <c r="GTC1393" s="69"/>
      <c r="GTD1393" s="69"/>
      <c r="GTE1393" s="69"/>
      <c r="GTF1393" s="69"/>
      <c r="GTG1393" s="69"/>
      <c r="GTH1393" s="69"/>
      <c r="GTI1393" s="69"/>
      <c r="GTJ1393" s="69"/>
      <c r="GTK1393" s="69"/>
      <c r="GTL1393" s="69"/>
      <c r="GTM1393" s="69"/>
      <c r="GTN1393" s="69"/>
      <c r="GTO1393" s="69"/>
      <c r="GTP1393" s="69"/>
      <c r="GTQ1393" s="69"/>
      <c r="GTR1393" s="69"/>
      <c r="GTS1393" s="69"/>
      <c r="GTT1393" s="69"/>
      <c r="GTU1393" s="69"/>
      <c r="GTV1393" s="69"/>
      <c r="GTW1393" s="69"/>
      <c r="GTX1393" s="69"/>
      <c r="GTY1393" s="69"/>
      <c r="GTZ1393" s="69"/>
      <c r="GUA1393" s="69"/>
      <c r="GUB1393" s="69"/>
      <c r="GUC1393" s="69"/>
      <c r="GUD1393" s="69"/>
      <c r="GUE1393" s="69"/>
      <c r="GUF1393" s="69"/>
      <c r="GUG1393" s="69"/>
      <c r="GUH1393" s="69"/>
      <c r="GUI1393" s="69"/>
      <c r="GUJ1393" s="69"/>
      <c r="GUK1393" s="69"/>
      <c r="GUL1393" s="69"/>
      <c r="GUM1393" s="69"/>
      <c r="GUN1393" s="69"/>
      <c r="GUO1393" s="69"/>
      <c r="GUP1393" s="69"/>
      <c r="GUQ1393" s="69"/>
      <c r="GUR1393" s="69"/>
      <c r="GUS1393" s="69"/>
      <c r="GUT1393" s="69"/>
      <c r="GUU1393" s="69"/>
      <c r="GUV1393" s="69"/>
      <c r="GUW1393" s="69"/>
      <c r="GUX1393" s="69"/>
      <c r="GUY1393" s="69"/>
      <c r="GUZ1393" s="69"/>
      <c r="GVA1393" s="69"/>
      <c r="GVB1393" s="69"/>
      <c r="GVC1393" s="69"/>
      <c r="GVD1393" s="69"/>
      <c r="GVE1393" s="69"/>
      <c r="GVF1393" s="69"/>
      <c r="GVG1393" s="69"/>
      <c r="GVH1393" s="69"/>
      <c r="GVI1393" s="69"/>
      <c r="GVJ1393" s="69"/>
      <c r="GVK1393" s="69"/>
      <c r="GVL1393" s="69"/>
      <c r="GVM1393" s="69"/>
      <c r="GVN1393" s="69"/>
      <c r="GVO1393" s="69"/>
      <c r="GVP1393" s="69"/>
      <c r="GVQ1393" s="69"/>
      <c r="GVR1393" s="69"/>
      <c r="GVS1393" s="69"/>
      <c r="GVT1393" s="69"/>
      <c r="GVU1393" s="69"/>
      <c r="GVV1393" s="69"/>
      <c r="GVW1393" s="69"/>
      <c r="GVX1393" s="69"/>
      <c r="GVY1393" s="69"/>
      <c r="GVZ1393" s="69"/>
      <c r="GWA1393" s="69"/>
      <c r="GWB1393" s="69"/>
      <c r="GWC1393" s="69"/>
      <c r="GWD1393" s="69"/>
      <c r="GWE1393" s="69"/>
      <c r="GWF1393" s="69"/>
      <c r="GWG1393" s="69"/>
      <c r="GWH1393" s="69"/>
      <c r="GWI1393" s="69"/>
      <c r="GWJ1393" s="69"/>
      <c r="GWK1393" s="69"/>
      <c r="GWL1393" s="69"/>
      <c r="GWM1393" s="69"/>
      <c r="GWN1393" s="69"/>
      <c r="GWO1393" s="69"/>
      <c r="GWP1393" s="69"/>
      <c r="GWQ1393" s="69"/>
      <c r="GWR1393" s="69"/>
      <c r="GWS1393" s="69"/>
      <c r="GWT1393" s="69"/>
      <c r="GWU1393" s="69"/>
      <c r="GWV1393" s="69"/>
      <c r="GWW1393" s="69"/>
      <c r="GWX1393" s="69"/>
      <c r="GWY1393" s="69"/>
      <c r="GWZ1393" s="69"/>
      <c r="GXA1393" s="69"/>
      <c r="GXB1393" s="69"/>
      <c r="GXC1393" s="69"/>
      <c r="GXD1393" s="69"/>
      <c r="GXE1393" s="69"/>
      <c r="GXF1393" s="69"/>
      <c r="GXG1393" s="69"/>
      <c r="GXH1393" s="69"/>
      <c r="GXI1393" s="69"/>
      <c r="GXJ1393" s="69"/>
      <c r="GXK1393" s="69"/>
      <c r="GXL1393" s="69"/>
      <c r="GXM1393" s="69"/>
      <c r="GXN1393" s="69"/>
      <c r="GXO1393" s="69"/>
      <c r="GXP1393" s="69"/>
      <c r="GXQ1393" s="69"/>
      <c r="GXR1393" s="69"/>
      <c r="GXS1393" s="69"/>
      <c r="GXT1393" s="69"/>
      <c r="GXU1393" s="69"/>
      <c r="GXV1393" s="69"/>
      <c r="GXW1393" s="69"/>
      <c r="GXX1393" s="69"/>
      <c r="GXY1393" s="69"/>
      <c r="GXZ1393" s="69"/>
      <c r="GYA1393" s="69"/>
      <c r="GYB1393" s="69"/>
      <c r="GYC1393" s="69"/>
      <c r="GYD1393" s="69"/>
      <c r="GYE1393" s="69"/>
      <c r="GYF1393" s="69"/>
      <c r="GYG1393" s="69"/>
      <c r="GYH1393" s="69"/>
      <c r="GYI1393" s="69"/>
      <c r="GYJ1393" s="69"/>
      <c r="GYK1393" s="69"/>
      <c r="GYL1393" s="69"/>
      <c r="GYM1393" s="69"/>
      <c r="GYN1393" s="69"/>
      <c r="GYO1393" s="69"/>
      <c r="GYP1393" s="69"/>
      <c r="GYQ1393" s="69"/>
      <c r="GYR1393" s="69"/>
      <c r="GYS1393" s="69"/>
      <c r="GYT1393" s="69"/>
      <c r="GYU1393" s="69"/>
      <c r="GYV1393" s="69"/>
      <c r="GYW1393" s="69"/>
      <c r="GYX1393" s="69"/>
      <c r="GYY1393" s="69"/>
      <c r="GYZ1393" s="69"/>
      <c r="GZA1393" s="69"/>
      <c r="GZB1393" s="69"/>
      <c r="GZC1393" s="69"/>
      <c r="GZD1393" s="69"/>
      <c r="GZE1393" s="69"/>
      <c r="GZF1393" s="69"/>
      <c r="GZG1393" s="69"/>
      <c r="GZH1393" s="69"/>
      <c r="GZI1393" s="69"/>
      <c r="GZJ1393" s="69"/>
      <c r="GZK1393" s="69"/>
      <c r="GZL1393" s="69"/>
      <c r="GZM1393" s="69"/>
      <c r="GZN1393" s="69"/>
      <c r="GZO1393" s="69"/>
      <c r="GZP1393" s="69"/>
      <c r="GZQ1393" s="69"/>
      <c r="GZR1393" s="69"/>
      <c r="GZS1393" s="69"/>
      <c r="GZT1393" s="69"/>
      <c r="GZU1393" s="69"/>
      <c r="GZV1393" s="69"/>
      <c r="GZW1393" s="69"/>
      <c r="GZX1393" s="69"/>
      <c r="GZY1393" s="69"/>
      <c r="GZZ1393" s="69"/>
      <c r="HAA1393" s="69"/>
      <c r="HAB1393" s="69"/>
      <c r="HAC1393" s="69"/>
      <c r="HAD1393" s="69"/>
      <c r="HAE1393" s="69"/>
      <c r="HAF1393" s="69"/>
      <c r="HAG1393" s="69"/>
      <c r="HAH1393" s="69"/>
      <c r="HAI1393" s="69"/>
      <c r="HAJ1393" s="69"/>
      <c r="HAK1393" s="69"/>
      <c r="HAL1393" s="69"/>
      <c r="HAM1393" s="69"/>
      <c r="HAN1393" s="69"/>
      <c r="HAO1393" s="69"/>
      <c r="HAP1393" s="69"/>
      <c r="HAQ1393" s="69"/>
      <c r="HAR1393" s="69"/>
      <c r="HAS1393" s="69"/>
      <c r="HAT1393" s="69"/>
      <c r="HAU1393" s="69"/>
      <c r="HAV1393" s="69"/>
      <c r="HAW1393" s="69"/>
      <c r="HAX1393" s="69"/>
      <c r="HAY1393" s="69"/>
      <c r="HAZ1393" s="69"/>
      <c r="HBA1393" s="69"/>
      <c r="HBB1393" s="69"/>
      <c r="HBC1393" s="69"/>
      <c r="HBD1393" s="69"/>
      <c r="HBE1393" s="69"/>
      <c r="HBF1393" s="69"/>
      <c r="HBG1393" s="69"/>
      <c r="HBH1393" s="69"/>
      <c r="HBI1393" s="69"/>
      <c r="HBJ1393" s="69"/>
      <c r="HBK1393" s="69"/>
      <c r="HBL1393" s="69"/>
      <c r="HBM1393" s="69"/>
      <c r="HBN1393" s="69"/>
      <c r="HBO1393" s="69"/>
      <c r="HBP1393" s="69"/>
      <c r="HBQ1393" s="69"/>
      <c r="HBR1393" s="69"/>
      <c r="HBS1393" s="69"/>
      <c r="HBT1393" s="69"/>
      <c r="HBU1393" s="69"/>
      <c r="HBV1393" s="69"/>
      <c r="HBW1393" s="69"/>
      <c r="HBX1393" s="69"/>
      <c r="HBY1393" s="69"/>
      <c r="HBZ1393" s="69"/>
      <c r="HCA1393" s="69"/>
      <c r="HCB1393" s="69"/>
      <c r="HCC1393" s="69"/>
      <c r="HCD1393" s="69"/>
      <c r="HCE1393" s="69"/>
      <c r="HCF1393" s="69"/>
      <c r="HCG1393" s="69"/>
      <c r="HCH1393" s="69"/>
      <c r="HCI1393" s="69"/>
      <c r="HCJ1393" s="69"/>
      <c r="HCK1393" s="69"/>
      <c r="HCL1393" s="69"/>
      <c r="HCM1393" s="69"/>
      <c r="HCN1393" s="69"/>
      <c r="HCO1393" s="69"/>
      <c r="HCP1393" s="69"/>
      <c r="HCQ1393" s="69"/>
      <c r="HCR1393" s="69"/>
      <c r="HCS1393" s="69"/>
      <c r="HCT1393" s="69"/>
      <c r="HCU1393" s="69"/>
      <c r="HCV1393" s="69"/>
      <c r="HCW1393" s="69"/>
      <c r="HCX1393" s="69"/>
      <c r="HCY1393" s="69"/>
      <c r="HCZ1393" s="69"/>
      <c r="HDA1393" s="69"/>
      <c r="HDB1393" s="69"/>
      <c r="HDC1393" s="69"/>
      <c r="HDD1393" s="69"/>
      <c r="HDE1393" s="69"/>
      <c r="HDF1393" s="69"/>
      <c r="HDG1393" s="69"/>
      <c r="HDH1393" s="69"/>
      <c r="HDI1393" s="69"/>
      <c r="HDJ1393" s="69"/>
      <c r="HDK1393" s="69"/>
      <c r="HDL1393" s="69"/>
      <c r="HDM1393" s="69"/>
      <c r="HDN1393" s="69"/>
      <c r="HDO1393" s="69"/>
      <c r="HDP1393" s="69"/>
      <c r="HDQ1393" s="69"/>
      <c r="HDR1393" s="69"/>
      <c r="HDS1393" s="69"/>
      <c r="HDT1393" s="69"/>
      <c r="HDU1393" s="69"/>
      <c r="HDV1393" s="69"/>
      <c r="HDW1393" s="69"/>
      <c r="HDX1393" s="69"/>
      <c r="HDY1393" s="69"/>
      <c r="HDZ1393" s="69"/>
      <c r="HEA1393" s="69"/>
      <c r="HEB1393" s="69"/>
      <c r="HEC1393" s="69"/>
      <c r="HED1393" s="69"/>
      <c r="HEE1393" s="69"/>
      <c r="HEF1393" s="69"/>
      <c r="HEG1393" s="69"/>
      <c r="HEH1393" s="69"/>
      <c r="HEI1393" s="69"/>
      <c r="HEJ1393" s="69"/>
      <c r="HEK1393" s="69"/>
      <c r="HEL1393" s="69"/>
      <c r="HEM1393" s="69"/>
      <c r="HEN1393" s="69"/>
      <c r="HEO1393" s="69"/>
      <c r="HEP1393" s="69"/>
      <c r="HEQ1393" s="69"/>
      <c r="HER1393" s="69"/>
      <c r="HES1393" s="69"/>
      <c r="HET1393" s="69"/>
      <c r="HEU1393" s="69"/>
      <c r="HEV1393" s="69"/>
      <c r="HEW1393" s="69"/>
      <c r="HEX1393" s="69"/>
      <c r="HEY1393" s="69"/>
      <c r="HEZ1393" s="69"/>
      <c r="HFA1393" s="69"/>
      <c r="HFB1393" s="69"/>
      <c r="HFC1393" s="69"/>
      <c r="HFD1393" s="69"/>
      <c r="HFE1393" s="69"/>
      <c r="HFF1393" s="69"/>
      <c r="HFG1393" s="69"/>
      <c r="HFH1393" s="69"/>
      <c r="HFI1393" s="69"/>
      <c r="HFJ1393" s="69"/>
      <c r="HFK1393" s="69"/>
      <c r="HFL1393" s="69"/>
      <c r="HFM1393" s="69"/>
      <c r="HFN1393" s="69"/>
      <c r="HFO1393" s="69"/>
      <c r="HFP1393" s="69"/>
      <c r="HFQ1393" s="69"/>
      <c r="HFR1393" s="69"/>
      <c r="HFS1393" s="69"/>
      <c r="HFT1393" s="69"/>
      <c r="HFU1393" s="69"/>
      <c r="HFV1393" s="69"/>
      <c r="HFW1393" s="69"/>
      <c r="HFX1393" s="69"/>
      <c r="HFY1393" s="69"/>
      <c r="HFZ1393" s="69"/>
      <c r="HGA1393" s="69"/>
      <c r="HGB1393" s="69"/>
      <c r="HGC1393" s="69"/>
      <c r="HGD1393" s="69"/>
      <c r="HGE1393" s="69"/>
      <c r="HGF1393" s="69"/>
      <c r="HGG1393" s="69"/>
      <c r="HGH1393" s="69"/>
      <c r="HGI1393" s="69"/>
      <c r="HGJ1393" s="69"/>
      <c r="HGK1393" s="69"/>
      <c r="HGL1393" s="69"/>
      <c r="HGM1393" s="69"/>
      <c r="HGN1393" s="69"/>
      <c r="HGO1393" s="69"/>
      <c r="HGP1393" s="69"/>
      <c r="HGQ1393" s="69"/>
      <c r="HGR1393" s="69"/>
      <c r="HGS1393" s="69"/>
      <c r="HGT1393" s="69"/>
      <c r="HGU1393" s="69"/>
      <c r="HGV1393" s="69"/>
      <c r="HGW1393" s="69"/>
      <c r="HGX1393" s="69"/>
      <c r="HGY1393" s="69"/>
      <c r="HGZ1393" s="69"/>
      <c r="HHA1393" s="69"/>
      <c r="HHB1393" s="69"/>
      <c r="HHC1393" s="69"/>
      <c r="HHD1393" s="69"/>
      <c r="HHE1393" s="69"/>
      <c r="HHF1393" s="69"/>
      <c r="HHG1393" s="69"/>
      <c r="HHH1393" s="69"/>
      <c r="HHI1393" s="69"/>
      <c r="HHJ1393" s="69"/>
      <c r="HHK1393" s="69"/>
      <c r="HHL1393" s="69"/>
      <c r="HHM1393" s="69"/>
      <c r="HHN1393" s="69"/>
      <c r="HHO1393" s="69"/>
      <c r="HHP1393" s="69"/>
      <c r="HHQ1393" s="69"/>
      <c r="HHR1393" s="69"/>
      <c r="HHS1393" s="69"/>
      <c r="HHT1393" s="69"/>
      <c r="HHU1393" s="69"/>
      <c r="HHV1393" s="69"/>
      <c r="HHW1393" s="69"/>
      <c r="HHX1393" s="69"/>
      <c r="HHY1393" s="69"/>
      <c r="HHZ1393" s="69"/>
      <c r="HIA1393" s="69"/>
      <c r="HIB1393" s="69"/>
      <c r="HIC1393" s="69"/>
      <c r="HID1393" s="69"/>
      <c r="HIE1393" s="69"/>
      <c r="HIF1393" s="69"/>
      <c r="HIG1393" s="69"/>
      <c r="HIH1393" s="69"/>
      <c r="HII1393" s="69"/>
      <c r="HIJ1393" s="69"/>
      <c r="HIK1393" s="69"/>
      <c r="HIL1393" s="69"/>
      <c r="HIM1393" s="69"/>
      <c r="HIN1393" s="69"/>
      <c r="HIO1393" s="69"/>
      <c r="HIP1393" s="69"/>
      <c r="HIQ1393" s="69"/>
      <c r="HIR1393" s="69"/>
      <c r="HIS1393" s="69"/>
      <c r="HIT1393" s="69"/>
      <c r="HIU1393" s="69"/>
      <c r="HIV1393" s="69"/>
      <c r="HIW1393" s="69"/>
      <c r="HIX1393" s="69"/>
      <c r="HIY1393" s="69"/>
      <c r="HIZ1393" s="69"/>
      <c r="HJA1393" s="69"/>
      <c r="HJB1393" s="69"/>
      <c r="HJC1393" s="69"/>
      <c r="HJD1393" s="69"/>
      <c r="HJE1393" s="69"/>
      <c r="HJF1393" s="69"/>
      <c r="HJG1393" s="69"/>
      <c r="HJH1393" s="69"/>
      <c r="HJI1393" s="69"/>
      <c r="HJJ1393" s="69"/>
      <c r="HJK1393" s="69"/>
      <c r="HJL1393" s="69"/>
      <c r="HJM1393" s="69"/>
      <c r="HJN1393" s="69"/>
      <c r="HJO1393" s="69"/>
      <c r="HJP1393" s="69"/>
      <c r="HJQ1393" s="69"/>
      <c r="HJR1393" s="69"/>
      <c r="HJS1393" s="69"/>
      <c r="HJT1393" s="69"/>
      <c r="HJU1393" s="69"/>
      <c r="HJV1393" s="69"/>
      <c r="HJW1393" s="69"/>
      <c r="HJX1393" s="69"/>
      <c r="HJY1393" s="69"/>
      <c r="HJZ1393" s="69"/>
      <c r="HKA1393" s="69"/>
      <c r="HKB1393" s="69"/>
      <c r="HKC1393" s="69"/>
      <c r="HKD1393" s="69"/>
      <c r="HKE1393" s="69"/>
      <c r="HKF1393" s="69"/>
      <c r="HKG1393" s="69"/>
      <c r="HKH1393" s="69"/>
      <c r="HKI1393" s="69"/>
      <c r="HKJ1393" s="69"/>
      <c r="HKK1393" s="69"/>
      <c r="HKL1393" s="69"/>
      <c r="HKM1393" s="69"/>
      <c r="HKN1393" s="69"/>
      <c r="HKO1393" s="69"/>
      <c r="HKP1393" s="69"/>
      <c r="HKQ1393" s="69"/>
      <c r="HKR1393" s="69"/>
      <c r="HKS1393" s="69"/>
      <c r="HKT1393" s="69"/>
      <c r="HKU1393" s="69"/>
      <c r="HKV1393" s="69"/>
      <c r="HKW1393" s="69"/>
      <c r="HKX1393" s="69"/>
      <c r="HKY1393" s="69"/>
      <c r="HKZ1393" s="69"/>
      <c r="HLA1393" s="69"/>
      <c r="HLB1393" s="69"/>
      <c r="HLC1393" s="69"/>
      <c r="HLD1393" s="69"/>
      <c r="HLE1393" s="69"/>
      <c r="HLF1393" s="69"/>
      <c r="HLG1393" s="69"/>
      <c r="HLH1393" s="69"/>
      <c r="HLI1393" s="69"/>
      <c r="HLJ1393" s="69"/>
      <c r="HLK1393" s="69"/>
      <c r="HLL1393" s="69"/>
      <c r="HLM1393" s="69"/>
      <c r="HLN1393" s="69"/>
      <c r="HLO1393" s="69"/>
      <c r="HLP1393" s="69"/>
      <c r="HLQ1393" s="69"/>
      <c r="HLR1393" s="69"/>
      <c r="HLS1393" s="69"/>
      <c r="HLT1393" s="69"/>
      <c r="HLU1393" s="69"/>
      <c r="HLV1393" s="69"/>
      <c r="HLW1393" s="69"/>
      <c r="HLX1393" s="69"/>
      <c r="HLY1393" s="69"/>
      <c r="HLZ1393" s="69"/>
      <c r="HMA1393" s="69"/>
      <c r="HMB1393" s="69"/>
      <c r="HMC1393" s="69"/>
      <c r="HMD1393" s="69"/>
      <c r="HME1393" s="69"/>
      <c r="HMF1393" s="69"/>
      <c r="HMG1393" s="69"/>
      <c r="HMH1393" s="69"/>
      <c r="HMI1393" s="69"/>
      <c r="HMJ1393" s="69"/>
      <c r="HMK1393" s="69"/>
      <c r="HML1393" s="69"/>
      <c r="HMM1393" s="69"/>
      <c r="HMN1393" s="69"/>
      <c r="HMO1393" s="69"/>
      <c r="HMP1393" s="69"/>
      <c r="HMQ1393" s="69"/>
      <c r="HMR1393" s="69"/>
      <c r="HMS1393" s="69"/>
      <c r="HMT1393" s="69"/>
      <c r="HMU1393" s="69"/>
      <c r="HMV1393" s="69"/>
      <c r="HMW1393" s="69"/>
      <c r="HMX1393" s="69"/>
      <c r="HMY1393" s="69"/>
      <c r="HMZ1393" s="69"/>
      <c r="HNA1393" s="69"/>
      <c r="HNB1393" s="69"/>
      <c r="HNC1393" s="69"/>
      <c r="HND1393" s="69"/>
      <c r="HNE1393" s="69"/>
      <c r="HNF1393" s="69"/>
      <c r="HNG1393" s="69"/>
      <c r="HNH1393" s="69"/>
      <c r="HNI1393" s="69"/>
      <c r="HNJ1393" s="69"/>
      <c r="HNK1393" s="69"/>
      <c r="HNL1393" s="69"/>
      <c r="HNM1393" s="69"/>
      <c r="HNN1393" s="69"/>
      <c r="HNO1393" s="69"/>
      <c r="HNP1393" s="69"/>
      <c r="HNQ1393" s="69"/>
      <c r="HNR1393" s="69"/>
      <c r="HNS1393" s="69"/>
      <c r="HNT1393" s="69"/>
      <c r="HNU1393" s="69"/>
      <c r="HNV1393" s="69"/>
      <c r="HNW1393" s="69"/>
      <c r="HNX1393" s="69"/>
      <c r="HNY1393" s="69"/>
      <c r="HNZ1393" s="69"/>
      <c r="HOA1393" s="69"/>
      <c r="HOB1393" s="69"/>
      <c r="HOC1393" s="69"/>
      <c r="HOD1393" s="69"/>
      <c r="HOE1393" s="69"/>
      <c r="HOF1393" s="69"/>
      <c r="HOG1393" s="69"/>
      <c r="HOH1393" s="69"/>
      <c r="HOI1393" s="69"/>
      <c r="HOJ1393" s="69"/>
      <c r="HOK1393" s="69"/>
      <c r="HOL1393" s="69"/>
      <c r="HOM1393" s="69"/>
      <c r="HON1393" s="69"/>
      <c r="HOO1393" s="69"/>
      <c r="HOP1393" s="69"/>
      <c r="HOQ1393" s="69"/>
      <c r="HOR1393" s="69"/>
      <c r="HOS1393" s="69"/>
      <c r="HOT1393" s="69"/>
      <c r="HOU1393" s="69"/>
      <c r="HOV1393" s="69"/>
      <c r="HOW1393" s="69"/>
      <c r="HOX1393" s="69"/>
      <c r="HOY1393" s="69"/>
      <c r="HOZ1393" s="69"/>
      <c r="HPA1393" s="69"/>
      <c r="HPB1393" s="69"/>
      <c r="HPC1393" s="69"/>
      <c r="HPD1393" s="69"/>
      <c r="HPE1393" s="69"/>
      <c r="HPF1393" s="69"/>
      <c r="HPG1393" s="69"/>
      <c r="HPH1393" s="69"/>
      <c r="HPI1393" s="69"/>
      <c r="HPJ1393" s="69"/>
      <c r="HPK1393" s="69"/>
      <c r="HPL1393" s="69"/>
      <c r="HPM1393" s="69"/>
      <c r="HPN1393" s="69"/>
      <c r="HPO1393" s="69"/>
      <c r="HPP1393" s="69"/>
      <c r="HPQ1393" s="69"/>
      <c r="HPR1393" s="69"/>
      <c r="HPS1393" s="69"/>
      <c r="HPT1393" s="69"/>
      <c r="HPU1393" s="69"/>
      <c r="HPV1393" s="69"/>
      <c r="HPW1393" s="69"/>
      <c r="HPX1393" s="69"/>
      <c r="HPY1393" s="69"/>
      <c r="HPZ1393" s="69"/>
      <c r="HQA1393" s="69"/>
      <c r="HQB1393" s="69"/>
      <c r="HQC1393" s="69"/>
      <c r="HQD1393" s="69"/>
      <c r="HQE1393" s="69"/>
      <c r="HQF1393" s="69"/>
      <c r="HQG1393" s="69"/>
      <c r="HQH1393" s="69"/>
      <c r="HQI1393" s="69"/>
      <c r="HQJ1393" s="69"/>
      <c r="HQK1393" s="69"/>
      <c r="HQL1393" s="69"/>
      <c r="HQM1393" s="69"/>
      <c r="HQN1393" s="69"/>
      <c r="HQO1393" s="69"/>
      <c r="HQP1393" s="69"/>
      <c r="HQQ1393" s="69"/>
      <c r="HQR1393" s="69"/>
      <c r="HQS1393" s="69"/>
      <c r="HQT1393" s="69"/>
      <c r="HQU1393" s="69"/>
      <c r="HQV1393" s="69"/>
      <c r="HQW1393" s="69"/>
      <c r="HQX1393" s="69"/>
      <c r="HQY1393" s="69"/>
      <c r="HQZ1393" s="69"/>
      <c r="HRA1393" s="69"/>
      <c r="HRB1393" s="69"/>
      <c r="HRC1393" s="69"/>
      <c r="HRD1393" s="69"/>
      <c r="HRE1393" s="69"/>
      <c r="HRF1393" s="69"/>
      <c r="HRG1393" s="69"/>
      <c r="HRH1393" s="69"/>
      <c r="HRI1393" s="69"/>
      <c r="HRJ1393" s="69"/>
      <c r="HRK1393" s="69"/>
      <c r="HRL1393" s="69"/>
      <c r="HRM1393" s="69"/>
      <c r="HRN1393" s="69"/>
      <c r="HRO1393" s="69"/>
      <c r="HRP1393" s="69"/>
      <c r="HRQ1393" s="69"/>
      <c r="HRR1393" s="69"/>
      <c r="HRS1393" s="69"/>
      <c r="HRT1393" s="69"/>
      <c r="HRU1393" s="69"/>
      <c r="HRV1393" s="69"/>
      <c r="HRW1393" s="69"/>
      <c r="HRX1393" s="69"/>
      <c r="HRY1393" s="69"/>
      <c r="HRZ1393" s="69"/>
      <c r="HSA1393" s="69"/>
      <c r="HSB1393" s="69"/>
      <c r="HSC1393" s="69"/>
      <c r="HSD1393" s="69"/>
      <c r="HSE1393" s="69"/>
      <c r="HSF1393" s="69"/>
      <c r="HSG1393" s="69"/>
      <c r="HSH1393" s="69"/>
      <c r="HSI1393" s="69"/>
      <c r="HSJ1393" s="69"/>
      <c r="HSK1393" s="69"/>
      <c r="HSL1393" s="69"/>
      <c r="HSM1393" s="69"/>
      <c r="HSN1393" s="69"/>
      <c r="HSO1393" s="69"/>
      <c r="HSP1393" s="69"/>
      <c r="HSQ1393" s="69"/>
      <c r="HSR1393" s="69"/>
      <c r="HSS1393" s="69"/>
      <c r="HST1393" s="69"/>
      <c r="HSU1393" s="69"/>
      <c r="HSV1393" s="69"/>
      <c r="HSW1393" s="69"/>
      <c r="HSX1393" s="69"/>
      <c r="HSY1393" s="69"/>
      <c r="HSZ1393" s="69"/>
      <c r="HTA1393" s="69"/>
      <c r="HTB1393" s="69"/>
      <c r="HTC1393" s="69"/>
      <c r="HTD1393" s="69"/>
      <c r="HTE1393" s="69"/>
      <c r="HTF1393" s="69"/>
      <c r="HTG1393" s="69"/>
      <c r="HTH1393" s="69"/>
      <c r="HTI1393" s="69"/>
      <c r="HTJ1393" s="69"/>
      <c r="HTK1393" s="69"/>
      <c r="HTL1393" s="69"/>
      <c r="HTM1393" s="69"/>
      <c r="HTN1393" s="69"/>
      <c r="HTO1393" s="69"/>
      <c r="HTP1393" s="69"/>
      <c r="HTQ1393" s="69"/>
      <c r="HTR1393" s="69"/>
      <c r="HTS1393" s="69"/>
      <c r="HTT1393" s="69"/>
      <c r="HTU1393" s="69"/>
      <c r="HTV1393" s="69"/>
      <c r="HTW1393" s="69"/>
      <c r="HTX1393" s="69"/>
      <c r="HTY1393" s="69"/>
      <c r="HTZ1393" s="69"/>
      <c r="HUA1393" s="69"/>
      <c r="HUB1393" s="69"/>
      <c r="HUC1393" s="69"/>
      <c r="HUD1393" s="69"/>
      <c r="HUE1393" s="69"/>
      <c r="HUF1393" s="69"/>
      <c r="HUG1393" s="69"/>
      <c r="HUH1393" s="69"/>
      <c r="HUI1393" s="69"/>
      <c r="HUJ1393" s="69"/>
      <c r="HUK1393" s="69"/>
      <c r="HUL1393" s="69"/>
      <c r="HUM1393" s="69"/>
      <c r="HUN1393" s="69"/>
      <c r="HUO1393" s="69"/>
      <c r="HUP1393" s="69"/>
      <c r="HUQ1393" s="69"/>
      <c r="HUR1393" s="69"/>
      <c r="HUS1393" s="69"/>
      <c r="HUT1393" s="69"/>
      <c r="HUU1393" s="69"/>
      <c r="HUV1393" s="69"/>
      <c r="HUW1393" s="69"/>
      <c r="HUX1393" s="69"/>
      <c r="HUY1393" s="69"/>
      <c r="HUZ1393" s="69"/>
      <c r="HVA1393" s="69"/>
      <c r="HVB1393" s="69"/>
      <c r="HVC1393" s="69"/>
      <c r="HVD1393" s="69"/>
      <c r="HVE1393" s="69"/>
      <c r="HVF1393" s="69"/>
      <c r="HVG1393" s="69"/>
      <c r="HVH1393" s="69"/>
      <c r="HVI1393" s="69"/>
      <c r="HVJ1393" s="69"/>
      <c r="HVK1393" s="69"/>
      <c r="HVL1393" s="69"/>
      <c r="HVM1393" s="69"/>
      <c r="HVN1393" s="69"/>
      <c r="HVO1393" s="69"/>
      <c r="HVP1393" s="69"/>
      <c r="HVQ1393" s="69"/>
      <c r="HVR1393" s="69"/>
      <c r="HVS1393" s="69"/>
      <c r="HVT1393" s="69"/>
      <c r="HVU1393" s="69"/>
      <c r="HVV1393" s="69"/>
      <c r="HVW1393" s="69"/>
      <c r="HVX1393" s="69"/>
      <c r="HVY1393" s="69"/>
      <c r="HVZ1393" s="69"/>
      <c r="HWA1393" s="69"/>
      <c r="HWB1393" s="69"/>
      <c r="HWC1393" s="69"/>
      <c r="HWD1393" s="69"/>
      <c r="HWE1393" s="69"/>
      <c r="HWF1393" s="69"/>
      <c r="HWG1393" s="69"/>
      <c r="HWH1393" s="69"/>
      <c r="HWI1393" s="69"/>
      <c r="HWJ1393" s="69"/>
      <c r="HWK1393" s="69"/>
      <c r="HWL1393" s="69"/>
      <c r="HWM1393" s="69"/>
      <c r="HWN1393" s="69"/>
      <c r="HWO1393" s="69"/>
      <c r="HWP1393" s="69"/>
      <c r="HWQ1393" s="69"/>
      <c r="HWR1393" s="69"/>
      <c r="HWS1393" s="69"/>
      <c r="HWT1393" s="69"/>
      <c r="HWU1393" s="69"/>
      <c r="HWV1393" s="69"/>
      <c r="HWW1393" s="69"/>
      <c r="HWX1393" s="69"/>
      <c r="HWY1393" s="69"/>
      <c r="HWZ1393" s="69"/>
      <c r="HXA1393" s="69"/>
      <c r="HXB1393" s="69"/>
      <c r="HXC1393" s="69"/>
      <c r="HXD1393" s="69"/>
      <c r="HXE1393" s="69"/>
      <c r="HXF1393" s="69"/>
      <c r="HXG1393" s="69"/>
      <c r="HXH1393" s="69"/>
      <c r="HXI1393" s="69"/>
      <c r="HXJ1393" s="69"/>
      <c r="HXK1393" s="69"/>
      <c r="HXL1393" s="69"/>
      <c r="HXM1393" s="69"/>
      <c r="HXN1393" s="69"/>
      <c r="HXO1393" s="69"/>
      <c r="HXP1393" s="69"/>
      <c r="HXQ1393" s="69"/>
      <c r="HXR1393" s="69"/>
      <c r="HXS1393" s="69"/>
      <c r="HXT1393" s="69"/>
      <c r="HXU1393" s="69"/>
      <c r="HXV1393" s="69"/>
      <c r="HXW1393" s="69"/>
      <c r="HXX1393" s="69"/>
      <c r="HXY1393" s="69"/>
      <c r="HXZ1393" s="69"/>
      <c r="HYA1393" s="69"/>
      <c r="HYB1393" s="69"/>
      <c r="HYC1393" s="69"/>
      <c r="HYD1393" s="69"/>
      <c r="HYE1393" s="69"/>
      <c r="HYF1393" s="69"/>
      <c r="HYG1393" s="69"/>
      <c r="HYH1393" s="69"/>
      <c r="HYI1393" s="69"/>
      <c r="HYJ1393" s="69"/>
      <c r="HYK1393" s="69"/>
      <c r="HYL1393" s="69"/>
      <c r="HYM1393" s="69"/>
      <c r="HYN1393" s="69"/>
      <c r="HYO1393" s="69"/>
      <c r="HYP1393" s="69"/>
      <c r="HYQ1393" s="69"/>
      <c r="HYR1393" s="69"/>
      <c r="HYS1393" s="69"/>
      <c r="HYT1393" s="69"/>
      <c r="HYU1393" s="69"/>
      <c r="HYV1393" s="69"/>
      <c r="HYW1393" s="69"/>
      <c r="HYX1393" s="69"/>
      <c r="HYY1393" s="69"/>
      <c r="HYZ1393" s="69"/>
      <c r="HZA1393" s="69"/>
      <c r="HZB1393" s="69"/>
      <c r="HZC1393" s="69"/>
      <c r="HZD1393" s="69"/>
      <c r="HZE1393" s="69"/>
      <c r="HZF1393" s="69"/>
      <c r="HZG1393" s="69"/>
      <c r="HZH1393" s="69"/>
      <c r="HZI1393" s="69"/>
      <c r="HZJ1393" s="69"/>
      <c r="HZK1393" s="69"/>
      <c r="HZL1393" s="69"/>
      <c r="HZM1393" s="69"/>
      <c r="HZN1393" s="69"/>
      <c r="HZO1393" s="69"/>
      <c r="HZP1393" s="69"/>
      <c r="HZQ1393" s="69"/>
      <c r="HZR1393" s="69"/>
      <c r="HZS1393" s="69"/>
      <c r="HZT1393" s="69"/>
      <c r="HZU1393" s="69"/>
      <c r="HZV1393" s="69"/>
      <c r="HZW1393" s="69"/>
      <c r="HZX1393" s="69"/>
      <c r="HZY1393" s="69"/>
      <c r="HZZ1393" s="69"/>
      <c r="IAA1393" s="69"/>
      <c r="IAB1393" s="69"/>
      <c r="IAC1393" s="69"/>
      <c r="IAD1393" s="69"/>
      <c r="IAE1393" s="69"/>
      <c r="IAF1393" s="69"/>
      <c r="IAG1393" s="69"/>
      <c r="IAH1393" s="69"/>
      <c r="IAI1393" s="69"/>
      <c r="IAJ1393" s="69"/>
      <c r="IAK1393" s="69"/>
      <c r="IAL1393" s="69"/>
      <c r="IAM1393" s="69"/>
      <c r="IAN1393" s="69"/>
      <c r="IAO1393" s="69"/>
      <c r="IAP1393" s="69"/>
      <c r="IAQ1393" s="69"/>
      <c r="IAR1393" s="69"/>
      <c r="IAS1393" s="69"/>
      <c r="IAT1393" s="69"/>
      <c r="IAU1393" s="69"/>
      <c r="IAV1393" s="69"/>
      <c r="IAW1393" s="69"/>
      <c r="IAX1393" s="69"/>
      <c r="IAY1393" s="69"/>
      <c r="IAZ1393" s="69"/>
      <c r="IBA1393" s="69"/>
      <c r="IBB1393" s="69"/>
      <c r="IBC1393" s="69"/>
      <c r="IBD1393" s="69"/>
      <c r="IBE1393" s="69"/>
      <c r="IBF1393" s="69"/>
      <c r="IBG1393" s="69"/>
      <c r="IBH1393" s="69"/>
      <c r="IBI1393" s="69"/>
      <c r="IBJ1393" s="69"/>
      <c r="IBK1393" s="69"/>
      <c r="IBL1393" s="69"/>
      <c r="IBM1393" s="69"/>
      <c r="IBN1393" s="69"/>
      <c r="IBO1393" s="69"/>
      <c r="IBP1393" s="69"/>
      <c r="IBQ1393" s="69"/>
      <c r="IBR1393" s="69"/>
      <c r="IBS1393" s="69"/>
      <c r="IBT1393" s="69"/>
      <c r="IBU1393" s="69"/>
      <c r="IBV1393" s="69"/>
      <c r="IBW1393" s="69"/>
      <c r="IBX1393" s="69"/>
      <c r="IBY1393" s="69"/>
      <c r="IBZ1393" s="69"/>
      <c r="ICA1393" s="69"/>
      <c r="ICB1393" s="69"/>
      <c r="ICC1393" s="69"/>
      <c r="ICD1393" s="69"/>
      <c r="ICE1393" s="69"/>
      <c r="ICF1393" s="69"/>
      <c r="ICG1393" s="69"/>
      <c r="ICH1393" s="69"/>
      <c r="ICI1393" s="69"/>
      <c r="ICJ1393" s="69"/>
      <c r="ICK1393" s="69"/>
      <c r="ICL1393" s="69"/>
      <c r="ICM1393" s="69"/>
      <c r="ICN1393" s="69"/>
      <c r="ICO1393" s="69"/>
      <c r="ICP1393" s="69"/>
      <c r="ICQ1393" s="69"/>
      <c r="ICR1393" s="69"/>
      <c r="ICS1393" s="69"/>
      <c r="ICT1393" s="69"/>
      <c r="ICU1393" s="69"/>
      <c r="ICV1393" s="69"/>
      <c r="ICW1393" s="69"/>
      <c r="ICX1393" s="69"/>
      <c r="ICY1393" s="69"/>
      <c r="ICZ1393" s="69"/>
      <c r="IDA1393" s="69"/>
      <c r="IDB1393" s="69"/>
      <c r="IDC1393" s="69"/>
      <c r="IDD1393" s="69"/>
      <c r="IDE1393" s="69"/>
      <c r="IDF1393" s="69"/>
      <c r="IDG1393" s="69"/>
      <c r="IDH1393" s="69"/>
      <c r="IDI1393" s="69"/>
      <c r="IDJ1393" s="69"/>
      <c r="IDK1393" s="69"/>
      <c r="IDL1393" s="69"/>
      <c r="IDM1393" s="69"/>
      <c r="IDN1393" s="69"/>
      <c r="IDO1393" s="69"/>
      <c r="IDP1393" s="69"/>
      <c r="IDQ1393" s="69"/>
      <c r="IDR1393" s="69"/>
      <c r="IDS1393" s="69"/>
      <c r="IDT1393" s="69"/>
      <c r="IDU1393" s="69"/>
      <c r="IDV1393" s="69"/>
      <c r="IDW1393" s="69"/>
      <c r="IDX1393" s="69"/>
      <c r="IDY1393" s="69"/>
      <c r="IDZ1393" s="69"/>
      <c r="IEA1393" s="69"/>
      <c r="IEB1393" s="69"/>
      <c r="IEC1393" s="69"/>
      <c r="IED1393" s="69"/>
      <c r="IEE1393" s="69"/>
      <c r="IEF1393" s="69"/>
      <c r="IEG1393" s="69"/>
      <c r="IEH1393" s="69"/>
      <c r="IEI1393" s="69"/>
      <c r="IEJ1393" s="69"/>
      <c r="IEK1393" s="69"/>
      <c r="IEL1393" s="69"/>
      <c r="IEM1393" s="69"/>
      <c r="IEN1393" s="69"/>
      <c r="IEO1393" s="69"/>
      <c r="IEP1393" s="69"/>
      <c r="IEQ1393" s="69"/>
      <c r="IER1393" s="69"/>
      <c r="IES1393" s="69"/>
      <c r="IET1393" s="69"/>
      <c r="IEU1393" s="69"/>
      <c r="IEV1393" s="69"/>
      <c r="IEW1393" s="69"/>
      <c r="IEX1393" s="69"/>
      <c r="IEY1393" s="69"/>
      <c r="IEZ1393" s="69"/>
      <c r="IFA1393" s="69"/>
      <c r="IFB1393" s="69"/>
      <c r="IFC1393" s="69"/>
      <c r="IFD1393" s="69"/>
      <c r="IFE1393" s="69"/>
      <c r="IFF1393" s="69"/>
      <c r="IFG1393" s="69"/>
      <c r="IFH1393" s="69"/>
      <c r="IFI1393" s="69"/>
      <c r="IFJ1393" s="69"/>
      <c r="IFK1393" s="69"/>
      <c r="IFL1393" s="69"/>
      <c r="IFM1393" s="69"/>
      <c r="IFN1393" s="69"/>
      <c r="IFO1393" s="69"/>
      <c r="IFP1393" s="69"/>
      <c r="IFQ1393" s="69"/>
      <c r="IFR1393" s="69"/>
      <c r="IFS1393" s="69"/>
      <c r="IFT1393" s="69"/>
      <c r="IFU1393" s="69"/>
      <c r="IFV1393" s="69"/>
      <c r="IFW1393" s="69"/>
      <c r="IFX1393" s="69"/>
      <c r="IFY1393" s="69"/>
      <c r="IFZ1393" s="69"/>
      <c r="IGA1393" s="69"/>
      <c r="IGB1393" s="69"/>
      <c r="IGC1393" s="69"/>
      <c r="IGD1393" s="69"/>
      <c r="IGE1393" s="69"/>
      <c r="IGF1393" s="69"/>
      <c r="IGG1393" s="69"/>
      <c r="IGH1393" s="69"/>
      <c r="IGI1393" s="69"/>
      <c r="IGJ1393" s="69"/>
      <c r="IGK1393" s="69"/>
      <c r="IGL1393" s="69"/>
      <c r="IGM1393" s="69"/>
      <c r="IGN1393" s="69"/>
      <c r="IGO1393" s="69"/>
      <c r="IGP1393" s="69"/>
      <c r="IGQ1393" s="69"/>
      <c r="IGR1393" s="69"/>
      <c r="IGS1393" s="69"/>
      <c r="IGT1393" s="69"/>
      <c r="IGU1393" s="69"/>
      <c r="IGV1393" s="69"/>
      <c r="IGW1393" s="69"/>
      <c r="IGX1393" s="69"/>
      <c r="IGY1393" s="69"/>
      <c r="IGZ1393" s="69"/>
      <c r="IHA1393" s="69"/>
      <c r="IHB1393" s="69"/>
      <c r="IHC1393" s="69"/>
      <c r="IHD1393" s="69"/>
      <c r="IHE1393" s="69"/>
      <c r="IHF1393" s="69"/>
      <c r="IHG1393" s="69"/>
      <c r="IHH1393" s="69"/>
      <c r="IHI1393" s="69"/>
      <c r="IHJ1393" s="69"/>
      <c r="IHK1393" s="69"/>
      <c r="IHL1393" s="69"/>
      <c r="IHM1393" s="69"/>
      <c r="IHN1393" s="69"/>
      <c r="IHO1393" s="69"/>
      <c r="IHP1393" s="69"/>
      <c r="IHQ1393" s="69"/>
      <c r="IHR1393" s="69"/>
      <c r="IHS1393" s="69"/>
      <c r="IHT1393" s="69"/>
      <c r="IHU1393" s="69"/>
      <c r="IHV1393" s="69"/>
      <c r="IHW1393" s="69"/>
      <c r="IHX1393" s="69"/>
      <c r="IHY1393" s="69"/>
      <c r="IHZ1393" s="69"/>
      <c r="IIA1393" s="69"/>
      <c r="IIB1393" s="69"/>
      <c r="IIC1393" s="69"/>
      <c r="IID1393" s="69"/>
      <c r="IIE1393" s="69"/>
      <c r="IIF1393" s="69"/>
      <c r="IIG1393" s="69"/>
      <c r="IIH1393" s="69"/>
      <c r="III1393" s="69"/>
      <c r="IIJ1393" s="69"/>
      <c r="IIK1393" s="69"/>
      <c r="IIL1393" s="69"/>
      <c r="IIM1393" s="69"/>
      <c r="IIN1393" s="69"/>
      <c r="IIO1393" s="69"/>
      <c r="IIP1393" s="69"/>
      <c r="IIQ1393" s="69"/>
      <c r="IIR1393" s="69"/>
      <c r="IIS1393" s="69"/>
      <c r="IIT1393" s="69"/>
      <c r="IIU1393" s="69"/>
      <c r="IIV1393" s="69"/>
      <c r="IIW1393" s="69"/>
      <c r="IIX1393" s="69"/>
      <c r="IIY1393" s="69"/>
      <c r="IIZ1393" s="69"/>
      <c r="IJA1393" s="69"/>
      <c r="IJB1393" s="69"/>
      <c r="IJC1393" s="69"/>
      <c r="IJD1393" s="69"/>
      <c r="IJE1393" s="69"/>
      <c r="IJF1393" s="69"/>
      <c r="IJG1393" s="69"/>
      <c r="IJH1393" s="69"/>
      <c r="IJI1393" s="69"/>
      <c r="IJJ1393" s="69"/>
      <c r="IJK1393" s="69"/>
      <c r="IJL1393" s="69"/>
      <c r="IJM1393" s="69"/>
      <c r="IJN1393" s="69"/>
      <c r="IJO1393" s="69"/>
      <c r="IJP1393" s="69"/>
      <c r="IJQ1393" s="69"/>
      <c r="IJR1393" s="69"/>
      <c r="IJS1393" s="69"/>
      <c r="IJT1393" s="69"/>
      <c r="IJU1393" s="69"/>
      <c r="IJV1393" s="69"/>
      <c r="IJW1393" s="69"/>
      <c r="IJX1393" s="69"/>
      <c r="IJY1393" s="69"/>
      <c r="IJZ1393" s="69"/>
      <c r="IKA1393" s="69"/>
      <c r="IKB1393" s="69"/>
      <c r="IKC1393" s="69"/>
      <c r="IKD1393" s="69"/>
      <c r="IKE1393" s="69"/>
      <c r="IKF1393" s="69"/>
      <c r="IKG1393" s="69"/>
      <c r="IKH1393" s="69"/>
      <c r="IKI1393" s="69"/>
      <c r="IKJ1393" s="69"/>
      <c r="IKK1393" s="69"/>
      <c r="IKL1393" s="69"/>
      <c r="IKM1393" s="69"/>
      <c r="IKN1393" s="69"/>
      <c r="IKO1393" s="69"/>
      <c r="IKP1393" s="69"/>
      <c r="IKQ1393" s="69"/>
      <c r="IKR1393" s="69"/>
      <c r="IKS1393" s="69"/>
      <c r="IKT1393" s="69"/>
      <c r="IKU1393" s="69"/>
      <c r="IKV1393" s="69"/>
      <c r="IKW1393" s="69"/>
      <c r="IKX1393" s="69"/>
      <c r="IKY1393" s="69"/>
      <c r="IKZ1393" s="69"/>
      <c r="ILA1393" s="69"/>
      <c r="ILB1393" s="69"/>
      <c r="ILC1393" s="69"/>
      <c r="ILD1393" s="69"/>
      <c r="ILE1393" s="69"/>
      <c r="ILF1393" s="69"/>
      <c r="ILG1393" s="69"/>
      <c r="ILH1393" s="69"/>
      <c r="ILI1393" s="69"/>
      <c r="ILJ1393" s="69"/>
      <c r="ILK1393" s="69"/>
      <c r="ILL1393" s="69"/>
      <c r="ILM1393" s="69"/>
      <c r="ILN1393" s="69"/>
      <c r="ILO1393" s="69"/>
      <c r="ILP1393" s="69"/>
      <c r="ILQ1393" s="69"/>
      <c r="ILR1393" s="69"/>
      <c r="ILS1393" s="69"/>
      <c r="ILT1393" s="69"/>
      <c r="ILU1393" s="69"/>
      <c r="ILV1393" s="69"/>
      <c r="ILW1393" s="69"/>
      <c r="ILX1393" s="69"/>
      <c r="ILY1393" s="69"/>
      <c r="ILZ1393" s="69"/>
      <c r="IMA1393" s="69"/>
      <c r="IMB1393" s="69"/>
      <c r="IMC1393" s="69"/>
      <c r="IMD1393" s="69"/>
      <c r="IME1393" s="69"/>
      <c r="IMF1393" s="69"/>
      <c r="IMG1393" s="69"/>
      <c r="IMH1393" s="69"/>
      <c r="IMI1393" s="69"/>
      <c r="IMJ1393" s="69"/>
      <c r="IMK1393" s="69"/>
      <c r="IML1393" s="69"/>
      <c r="IMM1393" s="69"/>
      <c r="IMN1393" s="69"/>
      <c r="IMO1393" s="69"/>
      <c r="IMP1393" s="69"/>
      <c r="IMQ1393" s="69"/>
      <c r="IMR1393" s="69"/>
      <c r="IMS1393" s="69"/>
      <c r="IMT1393" s="69"/>
      <c r="IMU1393" s="69"/>
      <c r="IMV1393" s="69"/>
      <c r="IMW1393" s="69"/>
      <c r="IMX1393" s="69"/>
      <c r="IMY1393" s="69"/>
      <c r="IMZ1393" s="69"/>
      <c r="INA1393" s="69"/>
      <c r="INB1393" s="69"/>
      <c r="INC1393" s="69"/>
      <c r="IND1393" s="69"/>
      <c r="INE1393" s="69"/>
      <c r="INF1393" s="69"/>
      <c r="ING1393" s="69"/>
      <c r="INH1393" s="69"/>
      <c r="INI1393" s="69"/>
      <c r="INJ1393" s="69"/>
      <c r="INK1393" s="69"/>
      <c r="INL1393" s="69"/>
      <c r="INM1393" s="69"/>
      <c r="INN1393" s="69"/>
      <c r="INO1393" s="69"/>
      <c r="INP1393" s="69"/>
      <c r="INQ1393" s="69"/>
      <c r="INR1393" s="69"/>
      <c r="INS1393" s="69"/>
      <c r="INT1393" s="69"/>
      <c r="INU1393" s="69"/>
      <c r="INV1393" s="69"/>
      <c r="INW1393" s="69"/>
      <c r="INX1393" s="69"/>
      <c r="INY1393" s="69"/>
      <c r="INZ1393" s="69"/>
      <c r="IOA1393" s="69"/>
      <c r="IOB1393" s="69"/>
      <c r="IOC1393" s="69"/>
      <c r="IOD1393" s="69"/>
      <c r="IOE1393" s="69"/>
      <c r="IOF1393" s="69"/>
      <c r="IOG1393" s="69"/>
      <c r="IOH1393" s="69"/>
      <c r="IOI1393" s="69"/>
      <c r="IOJ1393" s="69"/>
      <c r="IOK1393" s="69"/>
      <c r="IOL1393" s="69"/>
      <c r="IOM1393" s="69"/>
      <c r="ION1393" s="69"/>
      <c r="IOO1393" s="69"/>
      <c r="IOP1393" s="69"/>
      <c r="IOQ1393" s="69"/>
      <c r="IOR1393" s="69"/>
      <c r="IOS1393" s="69"/>
      <c r="IOT1393" s="69"/>
      <c r="IOU1393" s="69"/>
      <c r="IOV1393" s="69"/>
      <c r="IOW1393" s="69"/>
      <c r="IOX1393" s="69"/>
      <c r="IOY1393" s="69"/>
      <c r="IOZ1393" s="69"/>
      <c r="IPA1393" s="69"/>
      <c r="IPB1393" s="69"/>
      <c r="IPC1393" s="69"/>
      <c r="IPD1393" s="69"/>
      <c r="IPE1393" s="69"/>
      <c r="IPF1393" s="69"/>
      <c r="IPG1393" s="69"/>
      <c r="IPH1393" s="69"/>
      <c r="IPI1393" s="69"/>
      <c r="IPJ1393" s="69"/>
      <c r="IPK1393" s="69"/>
      <c r="IPL1393" s="69"/>
      <c r="IPM1393" s="69"/>
      <c r="IPN1393" s="69"/>
      <c r="IPO1393" s="69"/>
      <c r="IPP1393" s="69"/>
      <c r="IPQ1393" s="69"/>
      <c r="IPR1393" s="69"/>
      <c r="IPS1393" s="69"/>
      <c r="IPT1393" s="69"/>
      <c r="IPU1393" s="69"/>
      <c r="IPV1393" s="69"/>
      <c r="IPW1393" s="69"/>
      <c r="IPX1393" s="69"/>
      <c r="IPY1393" s="69"/>
      <c r="IPZ1393" s="69"/>
      <c r="IQA1393" s="69"/>
      <c r="IQB1393" s="69"/>
      <c r="IQC1393" s="69"/>
      <c r="IQD1393" s="69"/>
      <c r="IQE1393" s="69"/>
      <c r="IQF1393" s="69"/>
      <c r="IQG1393" s="69"/>
      <c r="IQH1393" s="69"/>
      <c r="IQI1393" s="69"/>
      <c r="IQJ1393" s="69"/>
      <c r="IQK1393" s="69"/>
      <c r="IQL1393" s="69"/>
      <c r="IQM1393" s="69"/>
      <c r="IQN1393" s="69"/>
      <c r="IQO1393" s="69"/>
      <c r="IQP1393" s="69"/>
      <c r="IQQ1393" s="69"/>
      <c r="IQR1393" s="69"/>
      <c r="IQS1393" s="69"/>
      <c r="IQT1393" s="69"/>
      <c r="IQU1393" s="69"/>
      <c r="IQV1393" s="69"/>
      <c r="IQW1393" s="69"/>
      <c r="IQX1393" s="69"/>
      <c r="IQY1393" s="69"/>
      <c r="IQZ1393" s="69"/>
      <c r="IRA1393" s="69"/>
      <c r="IRB1393" s="69"/>
      <c r="IRC1393" s="69"/>
      <c r="IRD1393" s="69"/>
      <c r="IRE1393" s="69"/>
      <c r="IRF1393" s="69"/>
      <c r="IRG1393" s="69"/>
      <c r="IRH1393" s="69"/>
      <c r="IRI1393" s="69"/>
      <c r="IRJ1393" s="69"/>
      <c r="IRK1393" s="69"/>
      <c r="IRL1393" s="69"/>
      <c r="IRM1393" s="69"/>
      <c r="IRN1393" s="69"/>
      <c r="IRO1393" s="69"/>
      <c r="IRP1393" s="69"/>
      <c r="IRQ1393" s="69"/>
      <c r="IRR1393" s="69"/>
      <c r="IRS1393" s="69"/>
      <c r="IRT1393" s="69"/>
      <c r="IRU1393" s="69"/>
      <c r="IRV1393" s="69"/>
      <c r="IRW1393" s="69"/>
      <c r="IRX1393" s="69"/>
      <c r="IRY1393" s="69"/>
      <c r="IRZ1393" s="69"/>
      <c r="ISA1393" s="69"/>
      <c r="ISB1393" s="69"/>
      <c r="ISC1393" s="69"/>
      <c r="ISD1393" s="69"/>
      <c r="ISE1393" s="69"/>
      <c r="ISF1393" s="69"/>
      <c r="ISG1393" s="69"/>
      <c r="ISH1393" s="69"/>
      <c r="ISI1393" s="69"/>
      <c r="ISJ1393" s="69"/>
      <c r="ISK1393" s="69"/>
      <c r="ISL1393" s="69"/>
      <c r="ISM1393" s="69"/>
      <c r="ISN1393" s="69"/>
      <c r="ISO1393" s="69"/>
      <c r="ISP1393" s="69"/>
      <c r="ISQ1393" s="69"/>
      <c r="ISR1393" s="69"/>
      <c r="ISS1393" s="69"/>
      <c r="IST1393" s="69"/>
      <c r="ISU1393" s="69"/>
      <c r="ISV1393" s="69"/>
      <c r="ISW1393" s="69"/>
      <c r="ISX1393" s="69"/>
      <c r="ISY1393" s="69"/>
      <c r="ISZ1393" s="69"/>
      <c r="ITA1393" s="69"/>
      <c r="ITB1393" s="69"/>
      <c r="ITC1393" s="69"/>
      <c r="ITD1393" s="69"/>
      <c r="ITE1393" s="69"/>
      <c r="ITF1393" s="69"/>
      <c r="ITG1393" s="69"/>
      <c r="ITH1393" s="69"/>
      <c r="ITI1393" s="69"/>
      <c r="ITJ1393" s="69"/>
      <c r="ITK1393" s="69"/>
      <c r="ITL1393" s="69"/>
      <c r="ITM1393" s="69"/>
      <c r="ITN1393" s="69"/>
      <c r="ITO1393" s="69"/>
      <c r="ITP1393" s="69"/>
      <c r="ITQ1393" s="69"/>
      <c r="ITR1393" s="69"/>
      <c r="ITS1393" s="69"/>
      <c r="ITT1393" s="69"/>
      <c r="ITU1393" s="69"/>
      <c r="ITV1393" s="69"/>
      <c r="ITW1393" s="69"/>
      <c r="ITX1393" s="69"/>
      <c r="ITY1393" s="69"/>
      <c r="ITZ1393" s="69"/>
      <c r="IUA1393" s="69"/>
      <c r="IUB1393" s="69"/>
      <c r="IUC1393" s="69"/>
      <c r="IUD1393" s="69"/>
      <c r="IUE1393" s="69"/>
      <c r="IUF1393" s="69"/>
      <c r="IUG1393" s="69"/>
      <c r="IUH1393" s="69"/>
      <c r="IUI1393" s="69"/>
      <c r="IUJ1393" s="69"/>
      <c r="IUK1393" s="69"/>
      <c r="IUL1393" s="69"/>
      <c r="IUM1393" s="69"/>
      <c r="IUN1393" s="69"/>
      <c r="IUO1393" s="69"/>
      <c r="IUP1393" s="69"/>
      <c r="IUQ1393" s="69"/>
      <c r="IUR1393" s="69"/>
      <c r="IUS1393" s="69"/>
      <c r="IUT1393" s="69"/>
      <c r="IUU1393" s="69"/>
      <c r="IUV1393" s="69"/>
      <c r="IUW1393" s="69"/>
      <c r="IUX1393" s="69"/>
      <c r="IUY1393" s="69"/>
      <c r="IUZ1393" s="69"/>
      <c r="IVA1393" s="69"/>
      <c r="IVB1393" s="69"/>
      <c r="IVC1393" s="69"/>
      <c r="IVD1393" s="69"/>
      <c r="IVE1393" s="69"/>
      <c r="IVF1393" s="69"/>
      <c r="IVG1393" s="69"/>
      <c r="IVH1393" s="69"/>
      <c r="IVI1393" s="69"/>
      <c r="IVJ1393" s="69"/>
      <c r="IVK1393" s="69"/>
      <c r="IVL1393" s="69"/>
      <c r="IVM1393" s="69"/>
      <c r="IVN1393" s="69"/>
      <c r="IVO1393" s="69"/>
      <c r="IVP1393" s="69"/>
      <c r="IVQ1393" s="69"/>
      <c r="IVR1393" s="69"/>
      <c r="IVS1393" s="69"/>
      <c r="IVT1393" s="69"/>
      <c r="IVU1393" s="69"/>
      <c r="IVV1393" s="69"/>
      <c r="IVW1393" s="69"/>
      <c r="IVX1393" s="69"/>
      <c r="IVY1393" s="69"/>
      <c r="IVZ1393" s="69"/>
      <c r="IWA1393" s="69"/>
      <c r="IWB1393" s="69"/>
      <c r="IWC1393" s="69"/>
      <c r="IWD1393" s="69"/>
      <c r="IWE1393" s="69"/>
      <c r="IWF1393" s="69"/>
      <c r="IWG1393" s="69"/>
      <c r="IWH1393" s="69"/>
      <c r="IWI1393" s="69"/>
      <c r="IWJ1393" s="69"/>
      <c r="IWK1393" s="69"/>
      <c r="IWL1393" s="69"/>
      <c r="IWM1393" s="69"/>
      <c r="IWN1393" s="69"/>
      <c r="IWO1393" s="69"/>
      <c r="IWP1393" s="69"/>
      <c r="IWQ1393" s="69"/>
      <c r="IWR1393" s="69"/>
      <c r="IWS1393" s="69"/>
      <c r="IWT1393" s="69"/>
      <c r="IWU1393" s="69"/>
      <c r="IWV1393" s="69"/>
      <c r="IWW1393" s="69"/>
      <c r="IWX1393" s="69"/>
      <c r="IWY1393" s="69"/>
      <c r="IWZ1393" s="69"/>
      <c r="IXA1393" s="69"/>
      <c r="IXB1393" s="69"/>
      <c r="IXC1393" s="69"/>
      <c r="IXD1393" s="69"/>
      <c r="IXE1393" s="69"/>
      <c r="IXF1393" s="69"/>
      <c r="IXG1393" s="69"/>
      <c r="IXH1393" s="69"/>
      <c r="IXI1393" s="69"/>
      <c r="IXJ1393" s="69"/>
      <c r="IXK1393" s="69"/>
      <c r="IXL1393" s="69"/>
      <c r="IXM1393" s="69"/>
      <c r="IXN1393" s="69"/>
      <c r="IXO1393" s="69"/>
      <c r="IXP1393" s="69"/>
      <c r="IXQ1393" s="69"/>
      <c r="IXR1393" s="69"/>
      <c r="IXS1393" s="69"/>
      <c r="IXT1393" s="69"/>
      <c r="IXU1393" s="69"/>
      <c r="IXV1393" s="69"/>
      <c r="IXW1393" s="69"/>
      <c r="IXX1393" s="69"/>
      <c r="IXY1393" s="69"/>
      <c r="IXZ1393" s="69"/>
      <c r="IYA1393" s="69"/>
      <c r="IYB1393" s="69"/>
      <c r="IYC1393" s="69"/>
      <c r="IYD1393" s="69"/>
      <c r="IYE1393" s="69"/>
      <c r="IYF1393" s="69"/>
      <c r="IYG1393" s="69"/>
      <c r="IYH1393" s="69"/>
      <c r="IYI1393" s="69"/>
      <c r="IYJ1393" s="69"/>
      <c r="IYK1393" s="69"/>
      <c r="IYL1393" s="69"/>
      <c r="IYM1393" s="69"/>
      <c r="IYN1393" s="69"/>
      <c r="IYO1393" s="69"/>
      <c r="IYP1393" s="69"/>
      <c r="IYQ1393" s="69"/>
      <c r="IYR1393" s="69"/>
      <c r="IYS1393" s="69"/>
      <c r="IYT1393" s="69"/>
      <c r="IYU1393" s="69"/>
      <c r="IYV1393" s="69"/>
      <c r="IYW1393" s="69"/>
      <c r="IYX1393" s="69"/>
      <c r="IYY1393" s="69"/>
      <c r="IYZ1393" s="69"/>
      <c r="IZA1393" s="69"/>
      <c r="IZB1393" s="69"/>
      <c r="IZC1393" s="69"/>
      <c r="IZD1393" s="69"/>
      <c r="IZE1393" s="69"/>
      <c r="IZF1393" s="69"/>
      <c r="IZG1393" s="69"/>
      <c r="IZH1393" s="69"/>
      <c r="IZI1393" s="69"/>
      <c r="IZJ1393" s="69"/>
      <c r="IZK1393" s="69"/>
      <c r="IZL1393" s="69"/>
      <c r="IZM1393" s="69"/>
      <c r="IZN1393" s="69"/>
      <c r="IZO1393" s="69"/>
      <c r="IZP1393" s="69"/>
      <c r="IZQ1393" s="69"/>
      <c r="IZR1393" s="69"/>
      <c r="IZS1393" s="69"/>
      <c r="IZT1393" s="69"/>
      <c r="IZU1393" s="69"/>
      <c r="IZV1393" s="69"/>
      <c r="IZW1393" s="69"/>
      <c r="IZX1393" s="69"/>
      <c r="IZY1393" s="69"/>
      <c r="IZZ1393" s="69"/>
      <c r="JAA1393" s="69"/>
      <c r="JAB1393" s="69"/>
      <c r="JAC1393" s="69"/>
      <c r="JAD1393" s="69"/>
      <c r="JAE1393" s="69"/>
      <c r="JAF1393" s="69"/>
      <c r="JAG1393" s="69"/>
      <c r="JAH1393" s="69"/>
      <c r="JAI1393" s="69"/>
      <c r="JAJ1393" s="69"/>
      <c r="JAK1393" s="69"/>
      <c r="JAL1393" s="69"/>
      <c r="JAM1393" s="69"/>
      <c r="JAN1393" s="69"/>
      <c r="JAO1393" s="69"/>
      <c r="JAP1393" s="69"/>
      <c r="JAQ1393" s="69"/>
      <c r="JAR1393" s="69"/>
      <c r="JAS1393" s="69"/>
      <c r="JAT1393" s="69"/>
      <c r="JAU1393" s="69"/>
      <c r="JAV1393" s="69"/>
      <c r="JAW1393" s="69"/>
      <c r="JAX1393" s="69"/>
      <c r="JAY1393" s="69"/>
      <c r="JAZ1393" s="69"/>
      <c r="JBA1393" s="69"/>
      <c r="JBB1393" s="69"/>
      <c r="JBC1393" s="69"/>
      <c r="JBD1393" s="69"/>
      <c r="JBE1393" s="69"/>
      <c r="JBF1393" s="69"/>
      <c r="JBG1393" s="69"/>
      <c r="JBH1393" s="69"/>
      <c r="JBI1393" s="69"/>
      <c r="JBJ1393" s="69"/>
      <c r="JBK1393" s="69"/>
      <c r="JBL1393" s="69"/>
      <c r="JBM1393" s="69"/>
      <c r="JBN1393" s="69"/>
      <c r="JBO1393" s="69"/>
      <c r="JBP1393" s="69"/>
      <c r="JBQ1393" s="69"/>
      <c r="JBR1393" s="69"/>
      <c r="JBS1393" s="69"/>
      <c r="JBT1393" s="69"/>
      <c r="JBU1393" s="69"/>
      <c r="JBV1393" s="69"/>
      <c r="JBW1393" s="69"/>
      <c r="JBX1393" s="69"/>
      <c r="JBY1393" s="69"/>
      <c r="JBZ1393" s="69"/>
      <c r="JCA1393" s="69"/>
      <c r="JCB1393" s="69"/>
      <c r="JCC1393" s="69"/>
      <c r="JCD1393" s="69"/>
      <c r="JCE1393" s="69"/>
      <c r="JCF1393" s="69"/>
      <c r="JCG1393" s="69"/>
      <c r="JCH1393" s="69"/>
      <c r="JCI1393" s="69"/>
      <c r="JCJ1393" s="69"/>
      <c r="JCK1393" s="69"/>
      <c r="JCL1393" s="69"/>
      <c r="JCM1393" s="69"/>
      <c r="JCN1393" s="69"/>
      <c r="JCO1393" s="69"/>
      <c r="JCP1393" s="69"/>
      <c r="JCQ1393" s="69"/>
      <c r="JCR1393" s="69"/>
      <c r="JCS1393" s="69"/>
      <c r="JCT1393" s="69"/>
      <c r="JCU1393" s="69"/>
      <c r="JCV1393" s="69"/>
      <c r="JCW1393" s="69"/>
      <c r="JCX1393" s="69"/>
      <c r="JCY1393" s="69"/>
      <c r="JCZ1393" s="69"/>
      <c r="JDA1393" s="69"/>
      <c r="JDB1393" s="69"/>
      <c r="JDC1393" s="69"/>
      <c r="JDD1393" s="69"/>
      <c r="JDE1393" s="69"/>
      <c r="JDF1393" s="69"/>
      <c r="JDG1393" s="69"/>
      <c r="JDH1393" s="69"/>
      <c r="JDI1393" s="69"/>
      <c r="JDJ1393" s="69"/>
      <c r="JDK1393" s="69"/>
      <c r="JDL1393" s="69"/>
      <c r="JDM1393" s="69"/>
      <c r="JDN1393" s="69"/>
      <c r="JDO1393" s="69"/>
      <c r="JDP1393" s="69"/>
      <c r="JDQ1393" s="69"/>
      <c r="JDR1393" s="69"/>
      <c r="JDS1393" s="69"/>
      <c r="JDT1393" s="69"/>
      <c r="JDU1393" s="69"/>
      <c r="JDV1393" s="69"/>
      <c r="JDW1393" s="69"/>
      <c r="JDX1393" s="69"/>
      <c r="JDY1393" s="69"/>
      <c r="JDZ1393" s="69"/>
      <c r="JEA1393" s="69"/>
      <c r="JEB1393" s="69"/>
      <c r="JEC1393" s="69"/>
      <c r="JED1393" s="69"/>
      <c r="JEE1393" s="69"/>
      <c r="JEF1393" s="69"/>
      <c r="JEG1393" s="69"/>
      <c r="JEH1393" s="69"/>
      <c r="JEI1393" s="69"/>
      <c r="JEJ1393" s="69"/>
      <c r="JEK1393" s="69"/>
      <c r="JEL1393" s="69"/>
      <c r="JEM1393" s="69"/>
      <c r="JEN1393" s="69"/>
      <c r="JEO1393" s="69"/>
      <c r="JEP1393" s="69"/>
      <c r="JEQ1393" s="69"/>
      <c r="JER1393" s="69"/>
      <c r="JES1393" s="69"/>
      <c r="JET1393" s="69"/>
      <c r="JEU1393" s="69"/>
      <c r="JEV1393" s="69"/>
      <c r="JEW1393" s="69"/>
      <c r="JEX1393" s="69"/>
      <c r="JEY1393" s="69"/>
      <c r="JEZ1393" s="69"/>
      <c r="JFA1393" s="69"/>
      <c r="JFB1393" s="69"/>
      <c r="JFC1393" s="69"/>
      <c r="JFD1393" s="69"/>
      <c r="JFE1393" s="69"/>
      <c r="JFF1393" s="69"/>
      <c r="JFG1393" s="69"/>
      <c r="JFH1393" s="69"/>
      <c r="JFI1393" s="69"/>
      <c r="JFJ1393" s="69"/>
      <c r="JFK1393" s="69"/>
      <c r="JFL1393" s="69"/>
      <c r="JFM1393" s="69"/>
      <c r="JFN1393" s="69"/>
      <c r="JFO1393" s="69"/>
      <c r="JFP1393" s="69"/>
      <c r="JFQ1393" s="69"/>
      <c r="JFR1393" s="69"/>
      <c r="JFS1393" s="69"/>
      <c r="JFT1393" s="69"/>
      <c r="JFU1393" s="69"/>
      <c r="JFV1393" s="69"/>
      <c r="JFW1393" s="69"/>
      <c r="JFX1393" s="69"/>
      <c r="JFY1393" s="69"/>
      <c r="JFZ1393" s="69"/>
      <c r="JGA1393" s="69"/>
      <c r="JGB1393" s="69"/>
      <c r="JGC1393" s="69"/>
      <c r="JGD1393" s="69"/>
      <c r="JGE1393" s="69"/>
      <c r="JGF1393" s="69"/>
      <c r="JGG1393" s="69"/>
      <c r="JGH1393" s="69"/>
      <c r="JGI1393" s="69"/>
      <c r="JGJ1393" s="69"/>
      <c r="JGK1393" s="69"/>
      <c r="JGL1393" s="69"/>
      <c r="JGM1393" s="69"/>
      <c r="JGN1393" s="69"/>
      <c r="JGO1393" s="69"/>
      <c r="JGP1393" s="69"/>
      <c r="JGQ1393" s="69"/>
      <c r="JGR1393" s="69"/>
      <c r="JGS1393" s="69"/>
      <c r="JGT1393" s="69"/>
      <c r="JGU1393" s="69"/>
      <c r="JGV1393" s="69"/>
      <c r="JGW1393" s="69"/>
      <c r="JGX1393" s="69"/>
      <c r="JGY1393" s="69"/>
      <c r="JGZ1393" s="69"/>
      <c r="JHA1393" s="69"/>
      <c r="JHB1393" s="69"/>
      <c r="JHC1393" s="69"/>
      <c r="JHD1393" s="69"/>
      <c r="JHE1393" s="69"/>
      <c r="JHF1393" s="69"/>
      <c r="JHG1393" s="69"/>
      <c r="JHH1393" s="69"/>
      <c r="JHI1393" s="69"/>
      <c r="JHJ1393" s="69"/>
      <c r="JHK1393" s="69"/>
      <c r="JHL1393" s="69"/>
      <c r="JHM1393" s="69"/>
      <c r="JHN1393" s="69"/>
      <c r="JHO1393" s="69"/>
      <c r="JHP1393" s="69"/>
      <c r="JHQ1393" s="69"/>
      <c r="JHR1393" s="69"/>
      <c r="JHS1393" s="69"/>
      <c r="JHT1393" s="69"/>
      <c r="JHU1393" s="69"/>
      <c r="JHV1393" s="69"/>
      <c r="JHW1393" s="69"/>
      <c r="JHX1393" s="69"/>
      <c r="JHY1393" s="69"/>
      <c r="JHZ1393" s="69"/>
      <c r="JIA1393" s="69"/>
      <c r="JIB1393" s="69"/>
      <c r="JIC1393" s="69"/>
      <c r="JID1393" s="69"/>
      <c r="JIE1393" s="69"/>
      <c r="JIF1393" s="69"/>
      <c r="JIG1393" s="69"/>
      <c r="JIH1393" s="69"/>
      <c r="JII1393" s="69"/>
      <c r="JIJ1393" s="69"/>
      <c r="JIK1393" s="69"/>
      <c r="JIL1393" s="69"/>
      <c r="JIM1393" s="69"/>
      <c r="JIN1393" s="69"/>
      <c r="JIO1393" s="69"/>
      <c r="JIP1393" s="69"/>
      <c r="JIQ1393" s="69"/>
      <c r="JIR1393" s="69"/>
      <c r="JIS1393" s="69"/>
      <c r="JIT1393" s="69"/>
      <c r="JIU1393" s="69"/>
      <c r="JIV1393" s="69"/>
      <c r="JIW1393" s="69"/>
      <c r="JIX1393" s="69"/>
      <c r="JIY1393" s="69"/>
      <c r="JIZ1393" s="69"/>
      <c r="JJA1393" s="69"/>
      <c r="JJB1393" s="69"/>
      <c r="JJC1393" s="69"/>
      <c r="JJD1393" s="69"/>
      <c r="JJE1393" s="69"/>
      <c r="JJF1393" s="69"/>
      <c r="JJG1393" s="69"/>
      <c r="JJH1393" s="69"/>
      <c r="JJI1393" s="69"/>
      <c r="JJJ1393" s="69"/>
      <c r="JJK1393" s="69"/>
      <c r="JJL1393" s="69"/>
      <c r="JJM1393" s="69"/>
      <c r="JJN1393" s="69"/>
      <c r="JJO1393" s="69"/>
      <c r="JJP1393" s="69"/>
      <c r="JJQ1393" s="69"/>
      <c r="JJR1393" s="69"/>
      <c r="JJS1393" s="69"/>
      <c r="JJT1393" s="69"/>
      <c r="JJU1393" s="69"/>
      <c r="JJV1393" s="69"/>
      <c r="JJW1393" s="69"/>
      <c r="JJX1393" s="69"/>
      <c r="JJY1393" s="69"/>
      <c r="JJZ1393" s="69"/>
      <c r="JKA1393" s="69"/>
      <c r="JKB1393" s="69"/>
      <c r="JKC1393" s="69"/>
      <c r="JKD1393" s="69"/>
      <c r="JKE1393" s="69"/>
      <c r="JKF1393" s="69"/>
      <c r="JKG1393" s="69"/>
      <c r="JKH1393" s="69"/>
      <c r="JKI1393" s="69"/>
      <c r="JKJ1393" s="69"/>
      <c r="JKK1393" s="69"/>
      <c r="JKL1393" s="69"/>
      <c r="JKM1393" s="69"/>
      <c r="JKN1393" s="69"/>
      <c r="JKO1393" s="69"/>
      <c r="JKP1393" s="69"/>
      <c r="JKQ1393" s="69"/>
      <c r="JKR1393" s="69"/>
      <c r="JKS1393" s="69"/>
      <c r="JKT1393" s="69"/>
      <c r="JKU1393" s="69"/>
      <c r="JKV1393" s="69"/>
      <c r="JKW1393" s="69"/>
      <c r="JKX1393" s="69"/>
      <c r="JKY1393" s="69"/>
      <c r="JKZ1393" s="69"/>
      <c r="JLA1393" s="69"/>
      <c r="JLB1393" s="69"/>
      <c r="JLC1393" s="69"/>
      <c r="JLD1393" s="69"/>
      <c r="JLE1393" s="69"/>
      <c r="JLF1393" s="69"/>
      <c r="JLG1393" s="69"/>
      <c r="JLH1393" s="69"/>
      <c r="JLI1393" s="69"/>
      <c r="JLJ1393" s="69"/>
      <c r="JLK1393" s="69"/>
      <c r="JLL1393" s="69"/>
      <c r="JLM1393" s="69"/>
      <c r="JLN1393" s="69"/>
      <c r="JLO1393" s="69"/>
      <c r="JLP1393" s="69"/>
      <c r="JLQ1393" s="69"/>
      <c r="JLR1393" s="69"/>
      <c r="JLS1393" s="69"/>
      <c r="JLT1393" s="69"/>
      <c r="JLU1393" s="69"/>
      <c r="JLV1393" s="69"/>
      <c r="JLW1393" s="69"/>
      <c r="JLX1393" s="69"/>
      <c r="JLY1393" s="69"/>
      <c r="JLZ1393" s="69"/>
      <c r="JMA1393" s="69"/>
      <c r="JMB1393" s="69"/>
      <c r="JMC1393" s="69"/>
      <c r="JMD1393" s="69"/>
      <c r="JME1393" s="69"/>
      <c r="JMF1393" s="69"/>
      <c r="JMG1393" s="69"/>
      <c r="JMH1393" s="69"/>
      <c r="JMI1393" s="69"/>
      <c r="JMJ1393" s="69"/>
      <c r="JMK1393" s="69"/>
      <c r="JML1393" s="69"/>
      <c r="JMM1393" s="69"/>
      <c r="JMN1393" s="69"/>
      <c r="JMO1393" s="69"/>
      <c r="JMP1393" s="69"/>
      <c r="JMQ1393" s="69"/>
      <c r="JMR1393" s="69"/>
      <c r="JMS1393" s="69"/>
      <c r="JMT1393" s="69"/>
      <c r="JMU1393" s="69"/>
      <c r="JMV1393" s="69"/>
      <c r="JMW1393" s="69"/>
      <c r="JMX1393" s="69"/>
      <c r="JMY1393" s="69"/>
      <c r="JMZ1393" s="69"/>
      <c r="JNA1393" s="69"/>
      <c r="JNB1393" s="69"/>
      <c r="JNC1393" s="69"/>
      <c r="JND1393" s="69"/>
      <c r="JNE1393" s="69"/>
      <c r="JNF1393" s="69"/>
      <c r="JNG1393" s="69"/>
      <c r="JNH1393" s="69"/>
      <c r="JNI1393" s="69"/>
      <c r="JNJ1393" s="69"/>
      <c r="JNK1393" s="69"/>
      <c r="JNL1393" s="69"/>
      <c r="JNM1393" s="69"/>
      <c r="JNN1393" s="69"/>
      <c r="JNO1393" s="69"/>
      <c r="JNP1393" s="69"/>
      <c r="JNQ1393" s="69"/>
      <c r="JNR1393" s="69"/>
      <c r="JNS1393" s="69"/>
      <c r="JNT1393" s="69"/>
      <c r="JNU1393" s="69"/>
      <c r="JNV1393" s="69"/>
      <c r="JNW1393" s="69"/>
      <c r="JNX1393" s="69"/>
      <c r="JNY1393" s="69"/>
      <c r="JNZ1393" s="69"/>
      <c r="JOA1393" s="69"/>
      <c r="JOB1393" s="69"/>
      <c r="JOC1393" s="69"/>
      <c r="JOD1393" s="69"/>
      <c r="JOE1393" s="69"/>
      <c r="JOF1393" s="69"/>
      <c r="JOG1393" s="69"/>
      <c r="JOH1393" s="69"/>
      <c r="JOI1393" s="69"/>
      <c r="JOJ1393" s="69"/>
      <c r="JOK1393" s="69"/>
      <c r="JOL1393" s="69"/>
      <c r="JOM1393" s="69"/>
      <c r="JON1393" s="69"/>
      <c r="JOO1393" s="69"/>
      <c r="JOP1393" s="69"/>
      <c r="JOQ1393" s="69"/>
      <c r="JOR1393" s="69"/>
      <c r="JOS1393" s="69"/>
      <c r="JOT1393" s="69"/>
      <c r="JOU1393" s="69"/>
      <c r="JOV1393" s="69"/>
      <c r="JOW1393" s="69"/>
      <c r="JOX1393" s="69"/>
      <c r="JOY1393" s="69"/>
      <c r="JOZ1393" s="69"/>
      <c r="JPA1393" s="69"/>
      <c r="JPB1393" s="69"/>
      <c r="JPC1393" s="69"/>
      <c r="JPD1393" s="69"/>
      <c r="JPE1393" s="69"/>
      <c r="JPF1393" s="69"/>
      <c r="JPG1393" s="69"/>
      <c r="JPH1393" s="69"/>
      <c r="JPI1393" s="69"/>
      <c r="JPJ1393" s="69"/>
      <c r="JPK1393" s="69"/>
      <c r="JPL1393" s="69"/>
      <c r="JPM1393" s="69"/>
      <c r="JPN1393" s="69"/>
      <c r="JPO1393" s="69"/>
      <c r="JPP1393" s="69"/>
      <c r="JPQ1393" s="69"/>
      <c r="JPR1393" s="69"/>
      <c r="JPS1393" s="69"/>
      <c r="JPT1393" s="69"/>
      <c r="JPU1393" s="69"/>
      <c r="JPV1393" s="69"/>
      <c r="JPW1393" s="69"/>
      <c r="JPX1393" s="69"/>
      <c r="JPY1393" s="69"/>
      <c r="JPZ1393" s="69"/>
      <c r="JQA1393" s="69"/>
      <c r="JQB1393" s="69"/>
      <c r="JQC1393" s="69"/>
      <c r="JQD1393" s="69"/>
      <c r="JQE1393" s="69"/>
      <c r="JQF1393" s="69"/>
      <c r="JQG1393" s="69"/>
      <c r="JQH1393" s="69"/>
      <c r="JQI1393" s="69"/>
      <c r="JQJ1393" s="69"/>
      <c r="JQK1393" s="69"/>
      <c r="JQL1393" s="69"/>
      <c r="JQM1393" s="69"/>
      <c r="JQN1393" s="69"/>
      <c r="JQO1393" s="69"/>
      <c r="JQP1393" s="69"/>
      <c r="JQQ1393" s="69"/>
      <c r="JQR1393" s="69"/>
      <c r="JQS1393" s="69"/>
      <c r="JQT1393" s="69"/>
      <c r="JQU1393" s="69"/>
      <c r="JQV1393" s="69"/>
      <c r="JQW1393" s="69"/>
      <c r="JQX1393" s="69"/>
      <c r="JQY1393" s="69"/>
      <c r="JQZ1393" s="69"/>
      <c r="JRA1393" s="69"/>
      <c r="JRB1393" s="69"/>
      <c r="JRC1393" s="69"/>
      <c r="JRD1393" s="69"/>
      <c r="JRE1393" s="69"/>
      <c r="JRF1393" s="69"/>
      <c r="JRG1393" s="69"/>
      <c r="JRH1393" s="69"/>
      <c r="JRI1393" s="69"/>
      <c r="JRJ1393" s="69"/>
      <c r="JRK1393" s="69"/>
      <c r="JRL1393" s="69"/>
      <c r="JRM1393" s="69"/>
      <c r="JRN1393" s="69"/>
      <c r="JRO1393" s="69"/>
      <c r="JRP1393" s="69"/>
      <c r="JRQ1393" s="69"/>
      <c r="JRR1393" s="69"/>
      <c r="JRS1393" s="69"/>
      <c r="JRT1393" s="69"/>
      <c r="JRU1393" s="69"/>
      <c r="JRV1393" s="69"/>
      <c r="JRW1393" s="69"/>
      <c r="JRX1393" s="69"/>
      <c r="JRY1393" s="69"/>
      <c r="JRZ1393" s="69"/>
      <c r="JSA1393" s="69"/>
      <c r="JSB1393" s="69"/>
      <c r="JSC1393" s="69"/>
      <c r="JSD1393" s="69"/>
      <c r="JSE1393" s="69"/>
      <c r="JSF1393" s="69"/>
      <c r="JSG1393" s="69"/>
      <c r="JSH1393" s="69"/>
      <c r="JSI1393" s="69"/>
      <c r="JSJ1393" s="69"/>
      <c r="JSK1393" s="69"/>
      <c r="JSL1393" s="69"/>
      <c r="JSM1393" s="69"/>
      <c r="JSN1393" s="69"/>
      <c r="JSO1393" s="69"/>
      <c r="JSP1393" s="69"/>
      <c r="JSQ1393" s="69"/>
      <c r="JSR1393" s="69"/>
      <c r="JSS1393" s="69"/>
      <c r="JST1393" s="69"/>
      <c r="JSU1393" s="69"/>
      <c r="JSV1393" s="69"/>
      <c r="JSW1393" s="69"/>
      <c r="JSX1393" s="69"/>
      <c r="JSY1393" s="69"/>
      <c r="JSZ1393" s="69"/>
      <c r="JTA1393" s="69"/>
      <c r="JTB1393" s="69"/>
      <c r="JTC1393" s="69"/>
      <c r="JTD1393" s="69"/>
      <c r="JTE1393" s="69"/>
      <c r="JTF1393" s="69"/>
      <c r="JTG1393" s="69"/>
      <c r="JTH1393" s="69"/>
      <c r="JTI1393" s="69"/>
      <c r="JTJ1393" s="69"/>
      <c r="JTK1393" s="69"/>
      <c r="JTL1393" s="69"/>
      <c r="JTM1393" s="69"/>
      <c r="JTN1393" s="69"/>
      <c r="JTO1393" s="69"/>
      <c r="JTP1393" s="69"/>
      <c r="JTQ1393" s="69"/>
      <c r="JTR1393" s="69"/>
      <c r="JTS1393" s="69"/>
      <c r="JTT1393" s="69"/>
      <c r="JTU1393" s="69"/>
      <c r="JTV1393" s="69"/>
      <c r="JTW1393" s="69"/>
      <c r="JTX1393" s="69"/>
      <c r="JTY1393" s="69"/>
      <c r="JTZ1393" s="69"/>
      <c r="JUA1393" s="69"/>
      <c r="JUB1393" s="69"/>
      <c r="JUC1393" s="69"/>
      <c r="JUD1393" s="69"/>
      <c r="JUE1393" s="69"/>
      <c r="JUF1393" s="69"/>
      <c r="JUG1393" s="69"/>
      <c r="JUH1393" s="69"/>
      <c r="JUI1393" s="69"/>
      <c r="JUJ1393" s="69"/>
      <c r="JUK1393" s="69"/>
      <c r="JUL1393" s="69"/>
      <c r="JUM1393" s="69"/>
      <c r="JUN1393" s="69"/>
      <c r="JUO1393" s="69"/>
      <c r="JUP1393" s="69"/>
      <c r="JUQ1393" s="69"/>
      <c r="JUR1393" s="69"/>
      <c r="JUS1393" s="69"/>
      <c r="JUT1393" s="69"/>
      <c r="JUU1393" s="69"/>
      <c r="JUV1393" s="69"/>
      <c r="JUW1393" s="69"/>
      <c r="JUX1393" s="69"/>
      <c r="JUY1393" s="69"/>
      <c r="JUZ1393" s="69"/>
      <c r="JVA1393" s="69"/>
      <c r="JVB1393" s="69"/>
      <c r="JVC1393" s="69"/>
      <c r="JVD1393" s="69"/>
      <c r="JVE1393" s="69"/>
      <c r="JVF1393" s="69"/>
      <c r="JVG1393" s="69"/>
      <c r="JVH1393" s="69"/>
      <c r="JVI1393" s="69"/>
      <c r="JVJ1393" s="69"/>
      <c r="JVK1393" s="69"/>
      <c r="JVL1393" s="69"/>
      <c r="JVM1393" s="69"/>
      <c r="JVN1393" s="69"/>
      <c r="JVO1393" s="69"/>
      <c r="JVP1393" s="69"/>
      <c r="JVQ1393" s="69"/>
      <c r="JVR1393" s="69"/>
      <c r="JVS1393" s="69"/>
      <c r="JVT1393" s="69"/>
      <c r="JVU1393" s="69"/>
      <c r="JVV1393" s="69"/>
      <c r="JVW1393" s="69"/>
      <c r="JVX1393" s="69"/>
      <c r="JVY1393" s="69"/>
      <c r="JVZ1393" s="69"/>
      <c r="JWA1393" s="69"/>
      <c r="JWB1393" s="69"/>
      <c r="JWC1393" s="69"/>
      <c r="JWD1393" s="69"/>
      <c r="JWE1393" s="69"/>
      <c r="JWF1393" s="69"/>
      <c r="JWG1393" s="69"/>
      <c r="JWH1393" s="69"/>
      <c r="JWI1393" s="69"/>
      <c r="JWJ1393" s="69"/>
      <c r="JWK1393" s="69"/>
      <c r="JWL1393" s="69"/>
      <c r="JWM1393" s="69"/>
      <c r="JWN1393" s="69"/>
      <c r="JWO1393" s="69"/>
      <c r="JWP1393" s="69"/>
      <c r="JWQ1393" s="69"/>
      <c r="JWR1393" s="69"/>
      <c r="JWS1393" s="69"/>
      <c r="JWT1393" s="69"/>
      <c r="JWU1393" s="69"/>
      <c r="JWV1393" s="69"/>
      <c r="JWW1393" s="69"/>
      <c r="JWX1393" s="69"/>
      <c r="JWY1393" s="69"/>
      <c r="JWZ1393" s="69"/>
      <c r="JXA1393" s="69"/>
      <c r="JXB1393" s="69"/>
      <c r="JXC1393" s="69"/>
      <c r="JXD1393" s="69"/>
      <c r="JXE1393" s="69"/>
      <c r="JXF1393" s="69"/>
      <c r="JXG1393" s="69"/>
      <c r="JXH1393" s="69"/>
      <c r="JXI1393" s="69"/>
      <c r="JXJ1393" s="69"/>
      <c r="JXK1393" s="69"/>
      <c r="JXL1393" s="69"/>
      <c r="JXM1393" s="69"/>
      <c r="JXN1393" s="69"/>
      <c r="JXO1393" s="69"/>
      <c r="JXP1393" s="69"/>
      <c r="JXQ1393" s="69"/>
      <c r="JXR1393" s="69"/>
      <c r="JXS1393" s="69"/>
      <c r="JXT1393" s="69"/>
      <c r="JXU1393" s="69"/>
      <c r="JXV1393" s="69"/>
      <c r="JXW1393" s="69"/>
      <c r="JXX1393" s="69"/>
      <c r="JXY1393" s="69"/>
      <c r="JXZ1393" s="69"/>
      <c r="JYA1393" s="69"/>
      <c r="JYB1393" s="69"/>
      <c r="JYC1393" s="69"/>
      <c r="JYD1393" s="69"/>
      <c r="JYE1393" s="69"/>
      <c r="JYF1393" s="69"/>
      <c r="JYG1393" s="69"/>
      <c r="JYH1393" s="69"/>
      <c r="JYI1393" s="69"/>
      <c r="JYJ1393" s="69"/>
      <c r="JYK1393" s="69"/>
      <c r="JYL1393" s="69"/>
      <c r="JYM1393" s="69"/>
      <c r="JYN1393" s="69"/>
      <c r="JYO1393" s="69"/>
      <c r="JYP1393" s="69"/>
      <c r="JYQ1393" s="69"/>
      <c r="JYR1393" s="69"/>
      <c r="JYS1393" s="69"/>
      <c r="JYT1393" s="69"/>
      <c r="JYU1393" s="69"/>
      <c r="JYV1393" s="69"/>
      <c r="JYW1393" s="69"/>
      <c r="JYX1393" s="69"/>
      <c r="JYY1393" s="69"/>
      <c r="JYZ1393" s="69"/>
      <c r="JZA1393" s="69"/>
      <c r="JZB1393" s="69"/>
      <c r="JZC1393" s="69"/>
      <c r="JZD1393" s="69"/>
      <c r="JZE1393" s="69"/>
      <c r="JZF1393" s="69"/>
      <c r="JZG1393" s="69"/>
      <c r="JZH1393" s="69"/>
      <c r="JZI1393" s="69"/>
      <c r="JZJ1393" s="69"/>
      <c r="JZK1393" s="69"/>
      <c r="JZL1393" s="69"/>
      <c r="JZM1393" s="69"/>
      <c r="JZN1393" s="69"/>
      <c r="JZO1393" s="69"/>
      <c r="JZP1393" s="69"/>
      <c r="JZQ1393" s="69"/>
      <c r="JZR1393" s="69"/>
      <c r="JZS1393" s="69"/>
      <c r="JZT1393" s="69"/>
      <c r="JZU1393" s="69"/>
      <c r="JZV1393" s="69"/>
      <c r="JZW1393" s="69"/>
      <c r="JZX1393" s="69"/>
      <c r="JZY1393" s="69"/>
      <c r="JZZ1393" s="69"/>
      <c r="KAA1393" s="69"/>
      <c r="KAB1393" s="69"/>
      <c r="KAC1393" s="69"/>
      <c r="KAD1393" s="69"/>
      <c r="KAE1393" s="69"/>
      <c r="KAF1393" s="69"/>
      <c r="KAG1393" s="69"/>
      <c r="KAH1393" s="69"/>
      <c r="KAI1393" s="69"/>
      <c r="KAJ1393" s="69"/>
      <c r="KAK1393" s="69"/>
      <c r="KAL1393" s="69"/>
      <c r="KAM1393" s="69"/>
      <c r="KAN1393" s="69"/>
      <c r="KAO1393" s="69"/>
      <c r="KAP1393" s="69"/>
      <c r="KAQ1393" s="69"/>
      <c r="KAR1393" s="69"/>
      <c r="KAS1393" s="69"/>
      <c r="KAT1393" s="69"/>
      <c r="KAU1393" s="69"/>
      <c r="KAV1393" s="69"/>
      <c r="KAW1393" s="69"/>
      <c r="KAX1393" s="69"/>
      <c r="KAY1393" s="69"/>
      <c r="KAZ1393" s="69"/>
      <c r="KBA1393" s="69"/>
      <c r="KBB1393" s="69"/>
      <c r="KBC1393" s="69"/>
      <c r="KBD1393" s="69"/>
      <c r="KBE1393" s="69"/>
      <c r="KBF1393" s="69"/>
      <c r="KBG1393" s="69"/>
      <c r="KBH1393" s="69"/>
      <c r="KBI1393" s="69"/>
      <c r="KBJ1393" s="69"/>
      <c r="KBK1393" s="69"/>
      <c r="KBL1393" s="69"/>
      <c r="KBM1393" s="69"/>
      <c r="KBN1393" s="69"/>
      <c r="KBO1393" s="69"/>
      <c r="KBP1393" s="69"/>
      <c r="KBQ1393" s="69"/>
      <c r="KBR1393" s="69"/>
      <c r="KBS1393" s="69"/>
      <c r="KBT1393" s="69"/>
      <c r="KBU1393" s="69"/>
      <c r="KBV1393" s="69"/>
      <c r="KBW1393" s="69"/>
      <c r="KBX1393" s="69"/>
      <c r="KBY1393" s="69"/>
      <c r="KBZ1393" s="69"/>
      <c r="KCA1393" s="69"/>
      <c r="KCB1393" s="69"/>
      <c r="KCC1393" s="69"/>
      <c r="KCD1393" s="69"/>
      <c r="KCE1393" s="69"/>
      <c r="KCF1393" s="69"/>
      <c r="KCG1393" s="69"/>
      <c r="KCH1393" s="69"/>
      <c r="KCI1393" s="69"/>
      <c r="KCJ1393" s="69"/>
      <c r="KCK1393" s="69"/>
      <c r="KCL1393" s="69"/>
      <c r="KCM1393" s="69"/>
      <c r="KCN1393" s="69"/>
      <c r="KCO1393" s="69"/>
      <c r="KCP1393" s="69"/>
      <c r="KCQ1393" s="69"/>
      <c r="KCR1393" s="69"/>
      <c r="KCS1393" s="69"/>
      <c r="KCT1393" s="69"/>
      <c r="KCU1393" s="69"/>
      <c r="KCV1393" s="69"/>
      <c r="KCW1393" s="69"/>
      <c r="KCX1393" s="69"/>
      <c r="KCY1393" s="69"/>
      <c r="KCZ1393" s="69"/>
      <c r="KDA1393" s="69"/>
      <c r="KDB1393" s="69"/>
      <c r="KDC1393" s="69"/>
      <c r="KDD1393" s="69"/>
      <c r="KDE1393" s="69"/>
      <c r="KDF1393" s="69"/>
      <c r="KDG1393" s="69"/>
      <c r="KDH1393" s="69"/>
      <c r="KDI1393" s="69"/>
      <c r="KDJ1393" s="69"/>
      <c r="KDK1393" s="69"/>
      <c r="KDL1393" s="69"/>
      <c r="KDM1393" s="69"/>
      <c r="KDN1393" s="69"/>
      <c r="KDO1393" s="69"/>
      <c r="KDP1393" s="69"/>
      <c r="KDQ1393" s="69"/>
      <c r="KDR1393" s="69"/>
      <c r="KDS1393" s="69"/>
      <c r="KDT1393" s="69"/>
      <c r="KDU1393" s="69"/>
      <c r="KDV1393" s="69"/>
      <c r="KDW1393" s="69"/>
      <c r="KDX1393" s="69"/>
      <c r="KDY1393" s="69"/>
      <c r="KDZ1393" s="69"/>
      <c r="KEA1393" s="69"/>
      <c r="KEB1393" s="69"/>
      <c r="KEC1393" s="69"/>
      <c r="KED1393" s="69"/>
      <c r="KEE1393" s="69"/>
      <c r="KEF1393" s="69"/>
      <c r="KEG1393" s="69"/>
      <c r="KEH1393" s="69"/>
      <c r="KEI1393" s="69"/>
      <c r="KEJ1393" s="69"/>
      <c r="KEK1393" s="69"/>
      <c r="KEL1393" s="69"/>
      <c r="KEM1393" s="69"/>
      <c r="KEN1393" s="69"/>
      <c r="KEO1393" s="69"/>
      <c r="KEP1393" s="69"/>
      <c r="KEQ1393" s="69"/>
      <c r="KER1393" s="69"/>
      <c r="KES1393" s="69"/>
      <c r="KET1393" s="69"/>
      <c r="KEU1393" s="69"/>
      <c r="KEV1393" s="69"/>
      <c r="KEW1393" s="69"/>
      <c r="KEX1393" s="69"/>
      <c r="KEY1393" s="69"/>
      <c r="KEZ1393" s="69"/>
      <c r="KFA1393" s="69"/>
      <c r="KFB1393" s="69"/>
      <c r="KFC1393" s="69"/>
      <c r="KFD1393" s="69"/>
      <c r="KFE1393" s="69"/>
      <c r="KFF1393" s="69"/>
      <c r="KFG1393" s="69"/>
      <c r="KFH1393" s="69"/>
      <c r="KFI1393" s="69"/>
      <c r="KFJ1393" s="69"/>
      <c r="KFK1393" s="69"/>
      <c r="KFL1393" s="69"/>
      <c r="KFM1393" s="69"/>
      <c r="KFN1393" s="69"/>
      <c r="KFO1393" s="69"/>
      <c r="KFP1393" s="69"/>
      <c r="KFQ1393" s="69"/>
      <c r="KFR1393" s="69"/>
      <c r="KFS1393" s="69"/>
      <c r="KFT1393" s="69"/>
      <c r="KFU1393" s="69"/>
      <c r="KFV1393" s="69"/>
      <c r="KFW1393" s="69"/>
      <c r="KFX1393" s="69"/>
      <c r="KFY1393" s="69"/>
      <c r="KFZ1393" s="69"/>
      <c r="KGA1393" s="69"/>
      <c r="KGB1393" s="69"/>
      <c r="KGC1393" s="69"/>
      <c r="KGD1393" s="69"/>
      <c r="KGE1393" s="69"/>
      <c r="KGF1393" s="69"/>
      <c r="KGG1393" s="69"/>
      <c r="KGH1393" s="69"/>
      <c r="KGI1393" s="69"/>
      <c r="KGJ1393" s="69"/>
      <c r="KGK1393" s="69"/>
      <c r="KGL1393" s="69"/>
      <c r="KGM1393" s="69"/>
      <c r="KGN1393" s="69"/>
      <c r="KGO1393" s="69"/>
      <c r="KGP1393" s="69"/>
      <c r="KGQ1393" s="69"/>
      <c r="KGR1393" s="69"/>
      <c r="KGS1393" s="69"/>
      <c r="KGT1393" s="69"/>
      <c r="KGU1393" s="69"/>
      <c r="KGV1393" s="69"/>
      <c r="KGW1393" s="69"/>
      <c r="KGX1393" s="69"/>
      <c r="KGY1393" s="69"/>
      <c r="KGZ1393" s="69"/>
      <c r="KHA1393" s="69"/>
      <c r="KHB1393" s="69"/>
      <c r="KHC1393" s="69"/>
      <c r="KHD1393" s="69"/>
      <c r="KHE1393" s="69"/>
      <c r="KHF1393" s="69"/>
      <c r="KHG1393" s="69"/>
      <c r="KHH1393" s="69"/>
      <c r="KHI1393" s="69"/>
      <c r="KHJ1393" s="69"/>
      <c r="KHK1393" s="69"/>
      <c r="KHL1393" s="69"/>
      <c r="KHM1393" s="69"/>
      <c r="KHN1393" s="69"/>
      <c r="KHO1393" s="69"/>
      <c r="KHP1393" s="69"/>
      <c r="KHQ1393" s="69"/>
      <c r="KHR1393" s="69"/>
      <c r="KHS1393" s="69"/>
      <c r="KHT1393" s="69"/>
      <c r="KHU1393" s="69"/>
      <c r="KHV1393" s="69"/>
      <c r="KHW1393" s="69"/>
      <c r="KHX1393" s="69"/>
      <c r="KHY1393" s="69"/>
      <c r="KHZ1393" s="69"/>
      <c r="KIA1393" s="69"/>
      <c r="KIB1393" s="69"/>
      <c r="KIC1393" s="69"/>
      <c r="KID1393" s="69"/>
      <c r="KIE1393" s="69"/>
      <c r="KIF1393" s="69"/>
      <c r="KIG1393" s="69"/>
      <c r="KIH1393" s="69"/>
      <c r="KII1393" s="69"/>
      <c r="KIJ1393" s="69"/>
      <c r="KIK1393" s="69"/>
      <c r="KIL1393" s="69"/>
      <c r="KIM1393" s="69"/>
      <c r="KIN1393" s="69"/>
      <c r="KIO1393" s="69"/>
      <c r="KIP1393" s="69"/>
      <c r="KIQ1393" s="69"/>
      <c r="KIR1393" s="69"/>
      <c r="KIS1393" s="69"/>
      <c r="KIT1393" s="69"/>
      <c r="KIU1393" s="69"/>
      <c r="KIV1393" s="69"/>
      <c r="KIW1393" s="69"/>
      <c r="KIX1393" s="69"/>
      <c r="KIY1393" s="69"/>
      <c r="KIZ1393" s="69"/>
      <c r="KJA1393" s="69"/>
      <c r="KJB1393" s="69"/>
      <c r="KJC1393" s="69"/>
      <c r="KJD1393" s="69"/>
      <c r="KJE1393" s="69"/>
      <c r="KJF1393" s="69"/>
      <c r="KJG1393" s="69"/>
      <c r="KJH1393" s="69"/>
      <c r="KJI1393" s="69"/>
      <c r="KJJ1393" s="69"/>
      <c r="KJK1393" s="69"/>
      <c r="KJL1393" s="69"/>
      <c r="KJM1393" s="69"/>
      <c r="KJN1393" s="69"/>
      <c r="KJO1393" s="69"/>
      <c r="KJP1393" s="69"/>
      <c r="KJQ1393" s="69"/>
      <c r="KJR1393" s="69"/>
      <c r="KJS1393" s="69"/>
      <c r="KJT1393" s="69"/>
      <c r="KJU1393" s="69"/>
      <c r="KJV1393" s="69"/>
      <c r="KJW1393" s="69"/>
      <c r="KJX1393" s="69"/>
      <c r="KJY1393" s="69"/>
      <c r="KJZ1393" s="69"/>
      <c r="KKA1393" s="69"/>
      <c r="KKB1393" s="69"/>
      <c r="KKC1393" s="69"/>
      <c r="KKD1393" s="69"/>
      <c r="KKE1393" s="69"/>
      <c r="KKF1393" s="69"/>
      <c r="KKG1393" s="69"/>
      <c r="KKH1393" s="69"/>
      <c r="KKI1393" s="69"/>
      <c r="KKJ1393" s="69"/>
      <c r="KKK1393" s="69"/>
      <c r="KKL1393" s="69"/>
      <c r="KKM1393" s="69"/>
      <c r="KKN1393" s="69"/>
      <c r="KKO1393" s="69"/>
      <c r="KKP1393" s="69"/>
      <c r="KKQ1393" s="69"/>
      <c r="KKR1393" s="69"/>
      <c r="KKS1393" s="69"/>
      <c r="KKT1393" s="69"/>
      <c r="KKU1393" s="69"/>
      <c r="KKV1393" s="69"/>
      <c r="KKW1393" s="69"/>
      <c r="KKX1393" s="69"/>
      <c r="KKY1393" s="69"/>
      <c r="KKZ1393" s="69"/>
      <c r="KLA1393" s="69"/>
      <c r="KLB1393" s="69"/>
      <c r="KLC1393" s="69"/>
      <c r="KLD1393" s="69"/>
      <c r="KLE1393" s="69"/>
      <c r="KLF1393" s="69"/>
      <c r="KLG1393" s="69"/>
      <c r="KLH1393" s="69"/>
      <c r="KLI1393" s="69"/>
      <c r="KLJ1393" s="69"/>
      <c r="KLK1393" s="69"/>
      <c r="KLL1393" s="69"/>
      <c r="KLM1393" s="69"/>
      <c r="KLN1393" s="69"/>
      <c r="KLO1393" s="69"/>
      <c r="KLP1393" s="69"/>
      <c r="KLQ1393" s="69"/>
      <c r="KLR1393" s="69"/>
      <c r="KLS1393" s="69"/>
      <c r="KLT1393" s="69"/>
      <c r="KLU1393" s="69"/>
      <c r="KLV1393" s="69"/>
      <c r="KLW1393" s="69"/>
      <c r="KLX1393" s="69"/>
      <c r="KLY1393" s="69"/>
      <c r="KLZ1393" s="69"/>
      <c r="KMA1393" s="69"/>
      <c r="KMB1393" s="69"/>
      <c r="KMC1393" s="69"/>
      <c r="KMD1393" s="69"/>
      <c r="KME1393" s="69"/>
      <c r="KMF1393" s="69"/>
      <c r="KMG1393" s="69"/>
      <c r="KMH1393" s="69"/>
      <c r="KMI1393" s="69"/>
      <c r="KMJ1393" s="69"/>
      <c r="KMK1393" s="69"/>
      <c r="KML1393" s="69"/>
      <c r="KMM1393" s="69"/>
      <c r="KMN1393" s="69"/>
      <c r="KMO1393" s="69"/>
      <c r="KMP1393" s="69"/>
      <c r="KMQ1393" s="69"/>
      <c r="KMR1393" s="69"/>
      <c r="KMS1393" s="69"/>
      <c r="KMT1393" s="69"/>
      <c r="KMU1393" s="69"/>
      <c r="KMV1393" s="69"/>
      <c r="KMW1393" s="69"/>
      <c r="KMX1393" s="69"/>
      <c r="KMY1393" s="69"/>
      <c r="KMZ1393" s="69"/>
      <c r="KNA1393" s="69"/>
      <c r="KNB1393" s="69"/>
      <c r="KNC1393" s="69"/>
      <c r="KND1393" s="69"/>
      <c r="KNE1393" s="69"/>
      <c r="KNF1393" s="69"/>
      <c r="KNG1393" s="69"/>
      <c r="KNH1393" s="69"/>
      <c r="KNI1393" s="69"/>
      <c r="KNJ1393" s="69"/>
      <c r="KNK1393" s="69"/>
      <c r="KNL1393" s="69"/>
      <c r="KNM1393" s="69"/>
      <c r="KNN1393" s="69"/>
      <c r="KNO1393" s="69"/>
      <c r="KNP1393" s="69"/>
      <c r="KNQ1393" s="69"/>
      <c r="KNR1393" s="69"/>
      <c r="KNS1393" s="69"/>
      <c r="KNT1393" s="69"/>
      <c r="KNU1393" s="69"/>
      <c r="KNV1393" s="69"/>
      <c r="KNW1393" s="69"/>
      <c r="KNX1393" s="69"/>
      <c r="KNY1393" s="69"/>
      <c r="KNZ1393" s="69"/>
      <c r="KOA1393" s="69"/>
      <c r="KOB1393" s="69"/>
      <c r="KOC1393" s="69"/>
      <c r="KOD1393" s="69"/>
      <c r="KOE1393" s="69"/>
      <c r="KOF1393" s="69"/>
      <c r="KOG1393" s="69"/>
      <c r="KOH1393" s="69"/>
      <c r="KOI1393" s="69"/>
      <c r="KOJ1393" s="69"/>
      <c r="KOK1393" s="69"/>
      <c r="KOL1393" s="69"/>
      <c r="KOM1393" s="69"/>
      <c r="KON1393" s="69"/>
      <c r="KOO1393" s="69"/>
      <c r="KOP1393" s="69"/>
      <c r="KOQ1393" s="69"/>
      <c r="KOR1393" s="69"/>
      <c r="KOS1393" s="69"/>
      <c r="KOT1393" s="69"/>
      <c r="KOU1393" s="69"/>
      <c r="KOV1393" s="69"/>
      <c r="KOW1393" s="69"/>
      <c r="KOX1393" s="69"/>
      <c r="KOY1393" s="69"/>
      <c r="KOZ1393" s="69"/>
      <c r="KPA1393" s="69"/>
      <c r="KPB1393" s="69"/>
      <c r="KPC1393" s="69"/>
      <c r="KPD1393" s="69"/>
      <c r="KPE1393" s="69"/>
      <c r="KPF1393" s="69"/>
      <c r="KPG1393" s="69"/>
      <c r="KPH1393" s="69"/>
      <c r="KPI1393" s="69"/>
      <c r="KPJ1393" s="69"/>
      <c r="KPK1393" s="69"/>
      <c r="KPL1393" s="69"/>
      <c r="KPM1393" s="69"/>
      <c r="KPN1393" s="69"/>
      <c r="KPO1393" s="69"/>
      <c r="KPP1393" s="69"/>
      <c r="KPQ1393" s="69"/>
      <c r="KPR1393" s="69"/>
      <c r="KPS1393" s="69"/>
      <c r="KPT1393" s="69"/>
      <c r="KPU1393" s="69"/>
      <c r="KPV1393" s="69"/>
      <c r="KPW1393" s="69"/>
      <c r="KPX1393" s="69"/>
      <c r="KPY1393" s="69"/>
      <c r="KPZ1393" s="69"/>
      <c r="KQA1393" s="69"/>
      <c r="KQB1393" s="69"/>
      <c r="KQC1393" s="69"/>
      <c r="KQD1393" s="69"/>
      <c r="KQE1393" s="69"/>
      <c r="KQF1393" s="69"/>
      <c r="KQG1393" s="69"/>
      <c r="KQH1393" s="69"/>
      <c r="KQI1393" s="69"/>
      <c r="KQJ1393" s="69"/>
      <c r="KQK1393" s="69"/>
      <c r="KQL1393" s="69"/>
      <c r="KQM1393" s="69"/>
      <c r="KQN1393" s="69"/>
      <c r="KQO1393" s="69"/>
      <c r="KQP1393" s="69"/>
      <c r="KQQ1393" s="69"/>
      <c r="KQR1393" s="69"/>
      <c r="KQS1393" s="69"/>
      <c r="KQT1393" s="69"/>
      <c r="KQU1393" s="69"/>
      <c r="KQV1393" s="69"/>
      <c r="KQW1393" s="69"/>
      <c r="KQX1393" s="69"/>
      <c r="KQY1393" s="69"/>
      <c r="KQZ1393" s="69"/>
      <c r="KRA1393" s="69"/>
      <c r="KRB1393" s="69"/>
      <c r="KRC1393" s="69"/>
      <c r="KRD1393" s="69"/>
      <c r="KRE1393" s="69"/>
      <c r="KRF1393" s="69"/>
      <c r="KRG1393" s="69"/>
      <c r="KRH1393" s="69"/>
      <c r="KRI1393" s="69"/>
      <c r="KRJ1393" s="69"/>
      <c r="KRK1393" s="69"/>
      <c r="KRL1393" s="69"/>
      <c r="KRM1393" s="69"/>
      <c r="KRN1393" s="69"/>
      <c r="KRO1393" s="69"/>
      <c r="KRP1393" s="69"/>
      <c r="KRQ1393" s="69"/>
      <c r="KRR1393" s="69"/>
      <c r="KRS1393" s="69"/>
      <c r="KRT1393" s="69"/>
      <c r="KRU1393" s="69"/>
      <c r="KRV1393" s="69"/>
      <c r="KRW1393" s="69"/>
      <c r="KRX1393" s="69"/>
      <c r="KRY1393" s="69"/>
      <c r="KRZ1393" s="69"/>
      <c r="KSA1393" s="69"/>
      <c r="KSB1393" s="69"/>
      <c r="KSC1393" s="69"/>
      <c r="KSD1393" s="69"/>
      <c r="KSE1393" s="69"/>
      <c r="KSF1393" s="69"/>
      <c r="KSG1393" s="69"/>
      <c r="KSH1393" s="69"/>
      <c r="KSI1393" s="69"/>
      <c r="KSJ1393" s="69"/>
      <c r="KSK1393" s="69"/>
      <c r="KSL1393" s="69"/>
      <c r="KSM1393" s="69"/>
      <c r="KSN1393" s="69"/>
      <c r="KSO1393" s="69"/>
      <c r="KSP1393" s="69"/>
      <c r="KSQ1393" s="69"/>
      <c r="KSR1393" s="69"/>
      <c r="KSS1393" s="69"/>
      <c r="KST1393" s="69"/>
      <c r="KSU1393" s="69"/>
      <c r="KSV1393" s="69"/>
      <c r="KSW1393" s="69"/>
      <c r="KSX1393" s="69"/>
      <c r="KSY1393" s="69"/>
      <c r="KSZ1393" s="69"/>
      <c r="KTA1393" s="69"/>
      <c r="KTB1393" s="69"/>
      <c r="KTC1393" s="69"/>
      <c r="KTD1393" s="69"/>
      <c r="KTE1393" s="69"/>
      <c r="KTF1393" s="69"/>
      <c r="KTG1393" s="69"/>
      <c r="KTH1393" s="69"/>
      <c r="KTI1393" s="69"/>
      <c r="KTJ1393" s="69"/>
      <c r="KTK1393" s="69"/>
      <c r="KTL1393" s="69"/>
      <c r="KTM1393" s="69"/>
      <c r="KTN1393" s="69"/>
      <c r="KTO1393" s="69"/>
      <c r="KTP1393" s="69"/>
      <c r="KTQ1393" s="69"/>
      <c r="KTR1393" s="69"/>
      <c r="KTS1393" s="69"/>
      <c r="KTT1393" s="69"/>
      <c r="KTU1393" s="69"/>
      <c r="KTV1393" s="69"/>
      <c r="KTW1393" s="69"/>
      <c r="KTX1393" s="69"/>
      <c r="KTY1393" s="69"/>
      <c r="KTZ1393" s="69"/>
      <c r="KUA1393" s="69"/>
      <c r="KUB1393" s="69"/>
      <c r="KUC1393" s="69"/>
      <c r="KUD1393" s="69"/>
      <c r="KUE1393" s="69"/>
      <c r="KUF1393" s="69"/>
      <c r="KUG1393" s="69"/>
      <c r="KUH1393" s="69"/>
      <c r="KUI1393" s="69"/>
      <c r="KUJ1393" s="69"/>
      <c r="KUK1393" s="69"/>
      <c r="KUL1393" s="69"/>
      <c r="KUM1393" s="69"/>
      <c r="KUN1393" s="69"/>
      <c r="KUO1393" s="69"/>
      <c r="KUP1393" s="69"/>
      <c r="KUQ1393" s="69"/>
      <c r="KUR1393" s="69"/>
      <c r="KUS1393" s="69"/>
      <c r="KUT1393" s="69"/>
      <c r="KUU1393" s="69"/>
      <c r="KUV1393" s="69"/>
      <c r="KUW1393" s="69"/>
      <c r="KUX1393" s="69"/>
      <c r="KUY1393" s="69"/>
      <c r="KUZ1393" s="69"/>
      <c r="KVA1393" s="69"/>
      <c r="KVB1393" s="69"/>
      <c r="KVC1393" s="69"/>
      <c r="KVD1393" s="69"/>
      <c r="KVE1393" s="69"/>
      <c r="KVF1393" s="69"/>
      <c r="KVG1393" s="69"/>
      <c r="KVH1393" s="69"/>
      <c r="KVI1393" s="69"/>
      <c r="KVJ1393" s="69"/>
      <c r="KVK1393" s="69"/>
      <c r="KVL1393" s="69"/>
      <c r="KVM1393" s="69"/>
      <c r="KVN1393" s="69"/>
      <c r="KVO1393" s="69"/>
      <c r="KVP1393" s="69"/>
      <c r="KVQ1393" s="69"/>
      <c r="KVR1393" s="69"/>
      <c r="KVS1393" s="69"/>
      <c r="KVT1393" s="69"/>
      <c r="KVU1393" s="69"/>
      <c r="KVV1393" s="69"/>
      <c r="KVW1393" s="69"/>
      <c r="KVX1393" s="69"/>
      <c r="KVY1393" s="69"/>
      <c r="KVZ1393" s="69"/>
      <c r="KWA1393" s="69"/>
      <c r="KWB1393" s="69"/>
      <c r="KWC1393" s="69"/>
      <c r="KWD1393" s="69"/>
      <c r="KWE1393" s="69"/>
      <c r="KWF1393" s="69"/>
      <c r="KWG1393" s="69"/>
      <c r="KWH1393" s="69"/>
      <c r="KWI1393" s="69"/>
      <c r="KWJ1393" s="69"/>
      <c r="KWK1393" s="69"/>
      <c r="KWL1393" s="69"/>
      <c r="KWM1393" s="69"/>
      <c r="KWN1393" s="69"/>
      <c r="KWO1393" s="69"/>
      <c r="KWP1393" s="69"/>
      <c r="KWQ1393" s="69"/>
      <c r="KWR1393" s="69"/>
      <c r="KWS1393" s="69"/>
      <c r="KWT1393" s="69"/>
      <c r="KWU1393" s="69"/>
      <c r="KWV1393" s="69"/>
      <c r="KWW1393" s="69"/>
      <c r="KWX1393" s="69"/>
      <c r="KWY1393" s="69"/>
      <c r="KWZ1393" s="69"/>
      <c r="KXA1393" s="69"/>
      <c r="KXB1393" s="69"/>
      <c r="KXC1393" s="69"/>
      <c r="KXD1393" s="69"/>
      <c r="KXE1393" s="69"/>
      <c r="KXF1393" s="69"/>
      <c r="KXG1393" s="69"/>
      <c r="KXH1393" s="69"/>
      <c r="KXI1393" s="69"/>
      <c r="KXJ1393" s="69"/>
      <c r="KXK1393" s="69"/>
      <c r="KXL1393" s="69"/>
      <c r="KXM1393" s="69"/>
      <c r="KXN1393" s="69"/>
      <c r="KXO1393" s="69"/>
      <c r="KXP1393" s="69"/>
      <c r="KXQ1393" s="69"/>
      <c r="KXR1393" s="69"/>
      <c r="KXS1393" s="69"/>
      <c r="KXT1393" s="69"/>
      <c r="KXU1393" s="69"/>
      <c r="KXV1393" s="69"/>
      <c r="KXW1393" s="69"/>
      <c r="KXX1393" s="69"/>
      <c r="KXY1393" s="69"/>
      <c r="KXZ1393" s="69"/>
      <c r="KYA1393" s="69"/>
      <c r="KYB1393" s="69"/>
      <c r="KYC1393" s="69"/>
      <c r="KYD1393" s="69"/>
      <c r="KYE1393" s="69"/>
      <c r="KYF1393" s="69"/>
      <c r="KYG1393" s="69"/>
      <c r="KYH1393" s="69"/>
      <c r="KYI1393" s="69"/>
      <c r="KYJ1393" s="69"/>
      <c r="KYK1393" s="69"/>
      <c r="KYL1393" s="69"/>
      <c r="KYM1393" s="69"/>
      <c r="KYN1393" s="69"/>
      <c r="KYO1393" s="69"/>
      <c r="KYP1393" s="69"/>
      <c r="KYQ1393" s="69"/>
      <c r="KYR1393" s="69"/>
      <c r="KYS1393" s="69"/>
      <c r="KYT1393" s="69"/>
      <c r="KYU1393" s="69"/>
      <c r="KYV1393" s="69"/>
      <c r="KYW1393" s="69"/>
      <c r="KYX1393" s="69"/>
      <c r="KYY1393" s="69"/>
      <c r="KYZ1393" s="69"/>
      <c r="KZA1393" s="69"/>
      <c r="KZB1393" s="69"/>
      <c r="KZC1393" s="69"/>
      <c r="KZD1393" s="69"/>
      <c r="KZE1393" s="69"/>
      <c r="KZF1393" s="69"/>
      <c r="KZG1393" s="69"/>
      <c r="KZH1393" s="69"/>
      <c r="KZI1393" s="69"/>
      <c r="KZJ1393" s="69"/>
      <c r="KZK1393" s="69"/>
      <c r="KZL1393" s="69"/>
      <c r="KZM1393" s="69"/>
      <c r="KZN1393" s="69"/>
      <c r="KZO1393" s="69"/>
      <c r="KZP1393" s="69"/>
      <c r="KZQ1393" s="69"/>
      <c r="KZR1393" s="69"/>
      <c r="KZS1393" s="69"/>
      <c r="KZT1393" s="69"/>
      <c r="KZU1393" s="69"/>
      <c r="KZV1393" s="69"/>
      <c r="KZW1393" s="69"/>
      <c r="KZX1393" s="69"/>
      <c r="KZY1393" s="69"/>
      <c r="KZZ1393" s="69"/>
      <c r="LAA1393" s="69"/>
      <c r="LAB1393" s="69"/>
      <c r="LAC1393" s="69"/>
      <c r="LAD1393" s="69"/>
      <c r="LAE1393" s="69"/>
      <c r="LAF1393" s="69"/>
      <c r="LAG1393" s="69"/>
      <c r="LAH1393" s="69"/>
      <c r="LAI1393" s="69"/>
      <c r="LAJ1393" s="69"/>
      <c r="LAK1393" s="69"/>
      <c r="LAL1393" s="69"/>
      <c r="LAM1393" s="69"/>
      <c r="LAN1393" s="69"/>
      <c r="LAO1393" s="69"/>
      <c r="LAP1393" s="69"/>
      <c r="LAQ1393" s="69"/>
      <c r="LAR1393" s="69"/>
      <c r="LAS1393" s="69"/>
      <c r="LAT1393" s="69"/>
      <c r="LAU1393" s="69"/>
      <c r="LAV1393" s="69"/>
      <c r="LAW1393" s="69"/>
      <c r="LAX1393" s="69"/>
      <c r="LAY1393" s="69"/>
      <c r="LAZ1393" s="69"/>
      <c r="LBA1393" s="69"/>
      <c r="LBB1393" s="69"/>
      <c r="LBC1393" s="69"/>
      <c r="LBD1393" s="69"/>
      <c r="LBE1393" s="69"/>
      <c r="LBF1393" s="69"/>
      <c r="LBG1393" s="69"/>
      <c r="LBH1393" s="69"/>
      <c r="LBI1393" s="69"/>
      <c r="LBJ1393" s="69"/>
      <c r="LBK1393" s="69"/>
      <c r="LBL1393" s="69"/>
      <c r="LBM1393" s="69"/>
      <c r="LBN1393" s="69"/>
      <c r="LBO1393" s="69"/>
      <c r="LBP1393" s="69"/>
      <c r="LBQ1393" s="69"/>
      <c r="LBR1393" s="69"/>
      <c r="LBS1393" s="69"/>
      <c r="LBT1393" s="69"/>
      <c r="LBU1393" s="69"/>
      <c r="LBV1393" s="69"/>
      <c r="LBW1393" s="69"/>
      <c r="LBX1393" s="69"/>
      <c r="LBY1393" s="69"/>
      <c r="LBZ1393" s="69"/>
      <c r="LCA1393" s="69"/>
      <c r="LCB1393" s="69"/>
      <c r="LCC1393" s="69"/>
      <c r="LCD1393" s="69"/>
      <c r="LCE1393" s="69"/>
      <c r="LCF1393" s="69"/>
      <c r="LCG1393" s="69"/>
      <c r="LCH1393" s="69"/>
      <c r="LCI1393" s="69"/>
      <c r="LCJ1393" s="69"/>
      <c r="LCK1393" s="69"/>
      <c r="LCL1393" s="69"/>
      <c r="LCM1393" s="69"/>
      <c r="LCN1393" s="69"/>
      <c r="LCO1393" s="69"/>
      <c r="LCP1393" s="69"/>
      <c r="LCQ1393" s="69"/>
      <c r="LCR1393" s="69"/>
      <c r="LCS1393" s="69"/>
      <c r="LCT1393" s="69"/>
      <c r="LCU1393" s="69"/>
      <c r="LCV1393" s="69"/>
      <c r="LCW1393" s="69"/>
      <c r="LCX1393" s="69"/>
      <c r="LCY1393" s="69"/>
      <c r="LCZ1393" s="69"/>
      <c r="LDA1393" s="69"/>
      <c r="LDB1393" s="69"/>
      <c r="LDC1393" s="69"/>
      <c r="LDD1393" s="69"/>
      <c r="LDE1393" s="69"/>
      <c r="LDF1393" s="69"/>
      <c r="LDG1393" s="69"/>
      <c r="LDH1393" s="69"/>
      <c r="LDI1393" s="69"/>
      <c r="LDJ1393" s="69"/>
      <c r="LDK1393" s="69"/>
      <c r="LDL1393" s="69"/>
      <c r="LDM1393" s="69"/>
      <c r="LDN1393" s="69"/>
      <c r="LDO1393" s="69"/>
      <c r="LDP1393" s="69"/>
      <c r="LDQ1393" s="69"/>
      <c r="LDR1393" s="69"/>
      <c r="LDS1393" s="69"/>
      <c r="LDT1393" s="69"/>
      <c r="LDU1393" s="69"/>
      <c r="LDV1393" s="69"/>
      <c r="LDW1393" s="69"/>
      <c r="LDX1393" s="69"/>
      <c r="LDY1393" s="69"/>
      <c r="LDZ1393" s="69"/>
      <c r="LEA1393" s="69"/>
      <c r="LEB1393" s="69"/>
      <c r="LEC1393" s="69"/>
      <c r="LED1393" s="69"/>
      <c r="LEE1393" s="69"/>
      <c r="LEF1393" s="69"/>
      <c r="LEG1393" s="69"/>
      <c r="LEH1393" s="69"/>
      <c r="LEI1393" s="69"/>
      <c r="LEJ1393" s="69"/>
      <c r="LEK1393" s="69"/>
      <c r="LEL1393" s="69"/>
      <c r="LEM1393" s="69"/>
      <c r="LEN1393" s="69"/>
      <c r="LEO1393" s="69"/>
      <c r="LEP1393" s="69"/>
      <c r="LEQ1393" s="69"/>
      <c r="LER1393" s="69"/>
      <c r="LES1393" s="69"/>
      <c r="LET1393" s="69"/>
      <c r="LEU1393" s="69"/>
      <c r="LEV1393" s="69"/>
      <c r="LEW1393" s="69"/>
      <c r="LEX1393" s="69"/>
      <c r="LEY1393" s="69"/>
      <c r="LEZ1393" s="69"/>
      <c r="LFA1393" s="69"/>
      <c r="LFB1393" s="69"/>
      <c r="LFC1393" s="69"/>
      <c r="LFD1393" s="69"/>
      <c r="LFE1393" s="69"/>
      <c r="LFF1393" s="69"/>
      <c r="LFG1393" s="69"/>
      <c r="LFH1393" s="69"/>
      <c r="LFI1393" s="69"/>
      <c r="LFJ1393" s="69"/>
      <c r="LFK1393" s="69"/>
      <c r="LFL1393" s="69"/>
      <c r="LFM1393" s="69"/>
      <c r="LFN1393" s="69"/>
      <c r="LFO1393" s="69"/>
      <c r="LFP1393" s="69"/>
      <c r="LFQ1393" s="69"/>
      <c r="LFR1393" s="69"/>
      <c r="LFS1393" s="69"/>
      <c r="LFT1393" s="69"/>
      <c r="LFU1393" s="69"/>
      <c r="LFV1393" s="69"/>
      <c r="LFW1393" s="69"/>
      <c r="LFX1393" s="69"/>
      <c r="LFY1393" s="69"/>
      <c r="LFZ1393" s="69"/>
      <c r="LGA1393" s="69"/>
      <c r="LGB1393" s="69"/>
      <c r="LGC1393" s="69"/>
      <c r="LGD1393" s="69"/>
      <c r="LGE1393" s="69"/>
      <c r="LGF1393" s="69"/>
      <c r="LGG1393" s="69"/>
      <c r="LGH1393" s="69"/>
      <c r="LGI1393" s="69"/>
      <c r="LGJ1393" s="69"/>
      <c r="LGK1393" s="69"/>
      <c r="LGL1393" s="69"/>
      <c r="LGM1393" s="69"/>
      <c r="LGN1393" s="69"/>
      <c r="LGO1393" s="69"/>
      <c r="LGP1393" s="69"/>
      <c r="LGQ1393" s="69"/>
      <c r="LGR1393" s="69"/>
      <c r="LGS1393" s="69"/>
      <c r="LGT1393" s="69"/>
      <c r="LGU1393" s="69"/>
      <c r="LGV1393" s="69"/>
      <c r="LGW1393" s="69"/>
      <c r="LGX1393" s="69"/>
      <c r="LGY1393" s="69"/>
      <c r="LGZ1393" s="69"/>
      <c r="LHA1393" s="69"/>
      <c r="LHB1393" s="69"/>
      <c r="LHC1393" s="69"/>
      <c r="LHD1393" s="69"/>
      <c r="LHE1393" s="69"/>
      <c r="LHF1393" s="69"/>
      <c r="LHG1393" s="69"/>
      <c r="LHH1393" s="69"/>
      <c r="LHI1393" s="69"/>
      <c r="LHJ1393" s="69"/>
      <c r="LHK1393" s="69"/>
      <c r="LHL1393" s="69"/>
      <c r="LHM1393" s="69"/>
      <c r="LHN1393" s="69"/>
      <c r="LHO1393" s="69"/>
      <c r="LHP1393" s="69"/>
      <c r="LHQ1393" s="69"/>
      <c r="LHR1393" s="69"/>
      <c r="LHS1393" s="69"/>
      <c r="LHT1393" s="69"/>
      <c r="LHU1393" s="69"/>
      <c r="LHV1393" s="69"/>
      <c r="LHW1393" s="69"/>
      <c r="LHX1393" s="69"/>
      <c r="LHY1393" s="69"/>
      <c r="LHZ1393" s="69"/>
      <c r="LIA1393" s="69"/>
      <c r="LIB1393" s="69"/>
      <c r="LIC1393" s="69"/>
      <c r="LID1393" s="69"/>
      <c r="LIE1393" s="69"/>
      <c r="LIF1393" s="69"/>
      <c r="LIG1393" s="69"/>
      <c r="LIH1393" s="69"/>
      <c r="LII1393" s="69"/>
      <c r="LIJ1393" s="69"/>
      <c r="LIK1393" s="69"/>
      <c r="LIL1393" s="69"/>
      <c r="LIM1393" s="69"/>
      <c r="LIN1393" s="69"/>
      <c r="LIO1393" s="69"/>
      <c r="LIP1393" s="69"/>
      <c r="LIQ1393" s="69"/>
      <c r="LIR1393" s="69"/>
      <c r="LIS1393" s="69"/>
      <c r="LIT1393" s="69"/>
      <c r="LIU1393" s="69"/>
      <c r="LIV1393" s="69"/>
      <c r="LIW1393" s="69"/>
      <c r="LIX1393" s="69"/>
      <c r="LIY1393" s="69"/>
      <c r="LIZ1393" s="69"/>
      <c r="LJA1393" s="69"/>
      <c r="LJB1393" s="69"/>
      <c r="LJC1393" s="69"/>
      <c r="LJD1393" s="69"/>
      <c r="LJE1393" s="69"/>
      <c r="LJF1393" s="69"/>
      <c r="LJG1393" s="69"/>
      <c r="LJH1393" s="69"/>
      <c r="LJI1393" s="69"/>
      <c r="LJJ1393" s="69"/>
      <c r="LJK1393" s="69"/>
      <c r="LJL1393" s="69"/>
      <c r="LJM1393" s="69"/>
      <c r="LJN1393" s="69"/>
      <c r="LJO1393" s="69"/>
      <c r="LJP1393" s="69"/>
      <c r="LJQ1393" s="69"/>
      <c r="LJR1393" s="69"/>
      <c r="LJS1393" s="69"/>
      <c r="LJT1393" s="69"/>
      <c r="LJU1393" s="69"/>
      <c r="LJV1393" s="69"/>
      <c r="LJW1393" s="69"/>
      <c r="LJX1393" s="69"/>
      <c r="LJY1393" s="69"/>
      <c r="LJZ1393" s="69"/>
      <c r="LKA1393" s="69"/>
      <c r="LKB1393" s="69"/>
      <c r="LKC1393" s="69"/>
      <c r="LKD1393" s="69"/>
      <c r="LKE1393" s="69"/>
      <c r="LKF1393" s="69"/>
      <c r="LKG1393" s="69"/>
      <c r="LKH1393" s="69"/>
      <c r="LKI1393" s="69"/>
      <c r="LKJ1393" s="69"/>
      <c r="LKK1393" s="69"/>
      <c r="LKL1393" s="69"/>
      <c r="LKM1393" s="69"/>
      <c r="LKN1393" s="69"/>
      <c r="LKO1393" s="69"/>
      <c r="LKP1393" s="69"/>
      <c r="LKQ1393" s="69"/>
      <c r="LKR1393" s="69"/>
      <c r="LKS1393" s="69"/>
      <c r="LKT1393" s="69"/>
      <c r="LKU1393" s="69"/>
      <c r="LKV1393" s="69"/>
      <c r="LKW1393" s="69"/>
      <c r="LKX1393" s="69"/>
      <c r="LKY1393" s="69"/>
      <c r="LKZ1393" s="69"/>
      <c r="LLA1393" s="69"/>
      <c r="LLB1393" s="69"/>
      <c r="LLC1393" s="69"/>
      <c r="LLD1393" s="69"/>
      <c r="LLE1393" s="69"/>
      <c r="LLF1393" s="69"/>
      <c r="LLG1393" s="69"/>
      <c r="LLH1393" s="69"/>
      <c r="LLI1393" s="69"/>
      <c r="LLJ1393" s="69"/>
      <c r="LLK1393" s="69"/>
      <c r="LLL1393" s="69"/>
      <c r="LLM1393" s="69"/>
      <c r="LLN1393" s="69"/>
      <c r="LLO1393" s="69"/>
      <c r="LLP1393" s="69"/>
      <c r="LLQ1393" s="69"/>
      <c r="LLR1393" s="69"/>
      <c r="LLS1393" s="69"/>
      <c r="LLT1393" s="69"/>
      <c r="LLU1393" s="69"/>
      <c r="LLV1393" s="69"/>
      <c r="LLW1393" s="69"/>
      <c r="LLX1393" s="69"/>
      <c r="LLY1393" s="69"/>
      <c r="LLZ1393" s="69"/>
      <c r="LMA1393" s="69"/>
      <c r="LMB1393" s="69"/>
      <c r="LMC1393" s="69"/>
      <c r="LMD1393" s="69"/>
      <c r="LME1393" s="69"/>
      <c r="LMF1393" s="69"/>
      <c r="LMG1393" s="69"/>
      <c r="LMH1393" s="69"/>
      <c r="LMI1393" s="69"/>
      <c r="LMJ1393" s="69"/>
      <c r="LMK1393" s="69"/>
      <c r="LML1393" s="69"/>
      <c r="LMM1393" s="69"/>
      <c r="LMN1393" s="69"/>
      <c r="LMO1393" s="69"/>
      <c r="LMP1393" s="69"/>
      <c r="LMQ1393" s="69"/>
      <c r="LMR1393" s="69"/>
      <c r="LMS1393" s="69"/>
      <c r="LMT1393" s="69"/>
      <c r="LMU1393" s="69"/>
      <c r="LMV1393" s="69"/>
      <c r="LMW1393" s="69"/>
      <c r="LMX1393" s="69"/>
      <c r="LMY1393" s="69"/>
      <c r="LMZ1393" s="69"/>
      <c r="LNA1393" s="69"/>
      <c r="LNB1393" s="69"/>
      <c r="LNC1393" s="69"/>
      <c r="LND1393" s="69"/>
      <c r="LNE1393" s="69"/>
      <c r="LNF1393" s="69"/>
      <c r="LNG1393" s="69"/>
      <c r="LNH1393" s="69"/>
      <c r="LNI1393" s="69"/>
      <c r="LNJ1393" s="69"/>
      <c r="LNK1393" s="69"/>
      <c r="LNL1393" s="69"/>
      <c r="LNM1393" s="69"/>
      <c r="LNN1393" s="69"/>
      <c r="LNO1393" s="69"/>
      <c r="LNP1393" s="69"/>
      <c r="LNQ1393" s="69"/>
      <c r="LNR1393" s="69"/>
      <c r="LNS1393" s="69"/>
      <c r="LNT1393" s="69"/>
      <c r="LNU1393" s="69"/>
      <c r="LNV1393" s="69"/>
      <c r="LNW1393" s="69"/>
      <c r="LNX1393" s="69"/>
      <c r="LNY1393" s="69"/>
      <c r="LNZ1393" s="69"/>
      <c r="LOA1393" s="69"/>
      <c r="LOB1393" s="69"/>
      <c r="LOC1393" s="69"/>
      <c r="LOD1393" s="69"/>
      <c r="LOE1393" s="69"/>
      <c r="LOF1393" s="69"/>
      <c r="LOG1393" s="69"/>
      <c r="LOH1393" s="69"/>
      <c r="LOI1393" s="69"/>
      <c r="LOJ1393" s="69"/>
      <c r="LOK1393" s="69"/>
      <c r="LOL1393" s="69"/>
      <c r="LOM1393" s="69"/>
      <c r="LON1393" s="69"/>
      <c r="LOO1393" s="69"/>
      <c r="LOP1393" s="69"/>
      <c r="LOQ1393" s="69"/>
      <c r="LOR1393" s="69"/>
      <c r="LOS1393" s="69"/>
      <c r="LOT1393" s="69"/>
      <c r="LOU1393" s="69"/>
      <c r="LOV1393" s="69"/>
      <c r="LOW1393" s="69"/>
      <c r="LOX1393" s="69"/>
      <c r="LOY1393" s="69"/>
      <c r="LOZ1393" s="69"/>
      <c r="LPA1393" s="69"/>
      <c r="LPB1393" s="69"/>
      <c r="LPC1393" s="69"/>
      <c r="LPD1393" s="69"/>
      <c r="LPE1393" s="69"/>
      <c r="LPF1393" s="69"/>
      <c r="LPG1393" s="69"/>
      <c r="LPH1393" s="69"/>
      <c r="LPI1393" s="69"/>
      <c r="LPJ1393" s="69"/>
      <c r="LPK1393" s="69"/>
      <c r="LPL1393" s="69"/>
      <c r="LPM1393" s="69"/>
      <c r="LPN1393" s="69"/>
      <c r="LPO1393" s="69"/>
      <c r="LPP1393" s="69"/>
      <c r="LPQ1393" s="69"/>
      <c r="LPR1393" s="69"/>
      <c r="LPS1393" s="69"/>
      <c r="LPT1393" s="69"/>
      <c r="LPU1393" s="69"/>
      <c r="LPV1393" s="69"/>
      <c r="LPW1393" s="69"/>
      <c r="LPX1393" s="69"/>
      <c r="LPY1393" s="69"/>
      <c r="LPZ1393" s="69"/>
      <c r="LQA1393" s="69"/>
      <c r="LQB1393" s="69"/>
      <c r="LQC1393" s="69"/>
      <c r="LQD1393" s="69"/>
      <c r="LQE1393" s="69"/>
      <c r="LQF1393" s="69"/>
      <c r="LQG1393" s="69"/>
      <c r="LQH1393" s="69"/>
      <c r="LQI1393" s="69"/>
      <c r="LQJ1393" s="69"/>
      <c r="LQK1393" s="69"/>
      <c r="LQL1393" s="69"/>
      <c r="LQM1393" s="69"/>
      <c r="LQN1393" s="69"/>
      <c r="LQO1393" s="69"/>
      <c r="LQP1393" s="69"/>
      <c r="LQQ1393" s="69"/>
      <c r="LQR1393" s="69"/>
      <c r="LQS1393" s="69"/>
      <c r="LQT1393" s="69"/>
      <c r="LQU1393" s="69"/>
      <c r="LQV1393" s="69"/>
      <c r="LQW1393" s="69"/>
      <c r="LQX1393" s="69"/>
      <c r="LQY1393" s="69"/>
      <c r="LQZ1393" s="69"/>
      <c r="LRA1393" s="69"/>
      <c r="LRB1393" s="69"/>
      <c r="LRC1393" s="69"/>
      <c r="LRD1393" s="69"/>
      <c r="LRE1393" s="69"/>
      <c r="LRF1393" s="69"/>
      <c r="LRG1393" s="69"/>
      <c r="LRH1393" s="69"/>
      <c r="LRI1393" s="69"/>
      <c r="LRJ1393" s="69"/>
      <c r="LRK1393" s="69"/>
      <c r="LRL1393" s="69"/>
      <c r="LRM1393" s="69"/>
      <c r="LRN1393" s="69"/>
      <c r="LRO1393" s="69"/>
      <c r="LRP1393" s="69"/>
      <c r="LRQ1393" s="69"/>
      <c r="LRR1393" s="69"/>
      <c r="LRS1393" s="69"/>
      <c r="LRT1393" s="69"/>
      <c r="LRU1393" s="69"/>
      <c r="LRV1393" s="69"/>
      <c r="LRW1393" s="69"/>
      <c r="LRX1393" s="69"/>
      <c r="LRY1393" s="69"/>
      <c r="LRZ1393" s="69"/>
      <c r="LSA1393" s="69"/>
      <c r="LSB1393" s="69"/>
      <c r="LSC1393" s="69"/>
      <c r="LSD1393" s="69"/>
      <c r="LSE1393" s="69"/>
      <c r="LSF1393" s="69"/>
      <c r="LSG1393" s="69"/>
      <c r="LSH1393" s="69"/>
      <c r="LSI1393" s="69"/>
      <c r="LSJ1393" s="69"/>
      <c r="LSK1393" s="69"/>
      <c r="LSL1393" s="69"/>
      <c r="LSM1393" s="69"/>
      <c r="LSN1393" s="69"/>
      <c r="LSO1393" s="69"/>
      <c r="LSP1393" s="69"/>
      <c r="LSQ1393" s="69"/>
      <c r="LSR1393" s="69"/>
      <c r="LSS1393" s="69"/>
      <c r="LST1393" s="69"/>
      <c r="LSU1393" s="69"/>
      <c r="LSV1393" s="69"/>
      <c r="LSW1393" s="69"/>
      <c r="LSX1393" s="69"/>
      <c r="LSY1393" s="69"/>
      <c r="LSZ1393" s="69"/>
      <c r="LTA1393" s="69"/>
      <c r="LTB1393" s="69"/>
      <c r="LTC1393" s="69"/>
      <c r="LTD1393" s="69"/>
      <c r="LTE1393" s="69"/>
      <c r="LTF1393" s="69"/>
      <c r="LTG1393" s="69"/>
      <c r="LTH1393" s="69"/>
      <c r="LTI1393" s="69"/>
      <c r="LTJ1393" s="69"/>
      <c r="LTK1393" s="69"/>
      <c r="LTL1393" s="69"/>
      <c r="LTM1393" s="69"/>
      <c r="LTN1393" s="69"/>
      <c r="LTO1393" s="69"/>
      <c r="LTP1393" s="69"/>
      <c r="LTQ1393" s="69"/>
      <c r="LTR1393" s="69"/>
      <c r="LTS1393" s="69"/>
      <c r="LTT1393" s="69"/>
      <c r="LTU1393" s="69"/>
      <c r="LTV1393" s="69"/>
      <c r="LTW1393" s="69"/>
      <c r="LTX1393" s="69"/>
      <c r="LTY1393" s="69"/>
      <c r="LTZ1393" s="69"/>
      <c r="LUA1393" s="69"/>
      <c r="LUB1393" s="69"/>
      <c r="LUC1393" s="69"/>
      <c r="LUD1393" s="69"/>
      <c r="LUE1393" s="69"/>
      <c r="LUF1393" s="69"/>
      <c r="LUG1393" s="69"/>
      <c r="LUH1393" s="69"/>
      <c r="LUI1393" s="69"/>
      <c r="LUJ1393" s="69"/>
      <c r="LUK1393" s="69"/>
      <c r="LUL1393" s="69"/>
      <c r="LUM1393" s="69"/>
      <c r="LUN1393" s="69"/>
      <c r="LUO1393" s="69"/>
      <c r="LUP1393" s="69"/>
      <c r="LUQ1393" s="69"/>
      <c r="LUR1393" s="69"/>
      <c r="LUS1393" s="69"/>
      <c r="LUT1393" s="69"/>
      <c r="LUU1393" s="69"/>
      <c r="LUV1393" s="69"/>
      <c r="LUW1393" s="69"/>
      <c r="LUX1393" s="69"/>
      <c r="LUY1393" s="69"/>
      <c r="LUZ1393" s="69"/>
      <c r="LVA1393" s="69"/>
      <c r="LVB1393" s="69"/>
      <c r="LVC1393" s="69"/>
      <c r="LVD1393" s="69"/>
      <c r="LVE1393" s="69"/>
      <c r="LVF1393" s="69"/>
      <c r="LVG1393" s="69"/>
      <c r="LVH1393" s="69"/>
      <c r="LVI1393" s="69"/>
      <c r="LVJ1393" s="69"/>
      <c r="LVK1393" s="69"/>
      <c r="LVL1393" s="69"/>
      <c r="LVM1393" s="69"/>
      <c r="LVN1393" s="69"/>
      <c r="LVO1393" s="69"/>
      <c r="LVP1393" s="69"/>
      <c r="LVQ1393" s="69"/>
      <c r="LVR1393" s="69"/>
      <c r="LVS1393" s="69"/>
      <c r="LVT1393" s="69"/>
      <c r="LVU1393" s="69"/>
      <c r="LVV1393" s="69"/>
      <c r="LVW1393" s="69"/>
      <c r="LVX1393" s="69"/>
      <c r="LVY1393" s="69"/>
      <c r="LVZ1393" s="69"/>
      <c r="LWA1393" s="69"/>
      <c r="LWB1393" s="69"/>
      <c r="LWC1393" s="69"/>
      <c r="LWD1393" s="69"/>
      <c r="LWE1393" s="69"/>
      <c r="LWF1393" s="69"/>
      <c r="LWG1393" s="69"/>
      <c r="LWH1393" s="69"/>
      <c r="LWI1393" s="69"/>
      <c r="LWJ1393" s="69"/>
      <c r="LWK1393" s="69"/>
      <c r="LWL1393" s="69"/>
      <c r="LWM1393" s="69"/>
      <c r="LWN1393" s="69"/>
      <c r="LWO1393" s="69"/>
      <c r="LWP1393" s="69"/>
      <c r="LWQ1393" s="69"/>
      <c r="LWR1393" s="69"/>
      <c r="LWS1393" s="69"/>
      <c r="LWT1393" s="69"/>
      <c r="LWU1393" s="69"/>
      <c r="LWV1393" s="69"/>
      <c r="LWW1393" s="69"/>
      <c r="LWX1393" s="69"/>
      <c r="LWY1393" s="69"/>
      <c r="LWZ1393" s="69"/>
      <c r="LXA1393" s="69"/>
      <c r="LXB1393" s="69"/>
      <c r="LXC1393" s="69"/>
      <c r="LXD1393" s="69"/>
      <c r="LXE1393" s="69"/>
      <c r="LXF1393" s="69"/>
      <c r="LXG1393" s="69"/>
      <c r="LXH1393" s="69"/>
      <c r="LXI1393" s="69"/>
      <c r="LXJ1393" s="69"/>
      <c r="LXK1393" s="69"/>
      <c r="LXL1393" s="69"/>
      <c r="LXM1393" s="69"/>
      <c r="LXN1393" s="69"/>
      <c r="LXO1393" s="69"/>
      <c r="LXP1393" s="69"/>
      <c r="LXQ1393" s="69"/>
      <c r="LXR1393" s="69"/>
      <c r="LXS1393" s="69"/>
      <c r="LXT1393" s="69"/>
      <c r="LXU1393" s="69"/>
      <c r="LXV1393" s="69"/>
      <c r="LXW1393" s="69"/>
      <c r="LXX1393" s="69"/>
      <c r="LXY1393" s="69"/>
      <c r="LXZ1393" s="69"/>
      <c r="LYA1393" s="69"/>
      <c r="LYB1393" s="69"/>
      <c r="LYC1393" s="69"/>
      <c r="LYD1393" s="69"/>
      <c r="LYE1393" s="69"/>
      <c r="LYF1393" s="69"/>
      <c r="LYG1393" s="69"/>
      <c r="LYH1393" s="69"/>
      <c r="LYI1393" s="69"/>
      <c r="LYJ1393" s="69"/>
      <c r="LYK1393" s="69"/>
      <c r="LYL1393" s="69"/>
      <c r="LYM1393" s="69"/>
      <c r="LYN1393" s="69"/>
      <c r="LYO1393" s="69"/>
      <c r="LYP1393" s="69"/>
      <c r="LYQ1393" s="69"/>
      <c r="LYR1393" s="69"/>
      <c r="LYS1393" s="69"/>
      <c r="LYT1393" s="69"/>
      <c r="LYU1393" s="69"/>
      <c r="LYV1393" s="69"/>
      <c r="LYW1393" s="69"/>
      <c r="LYX1393" s="69"/>
      <c r="LYY1393" s="69"/>
      <c r="LYZ1393" s="69"/>
      <c r="LZA1393" s="69"/>
      <c r="LZB1393" s="69"/>
      <c r="LZC1393" s="69"/>
      <c r="LZD1393" s="69"/>
      <c r="LZE1393" s="69"/>
      <c r="LZF1393" s="69"/>
      <c r="LZG1393" s="69"/>
      <c r="LZH1393" s="69"/>
      <c r="LZI1393" s="69"/>
      <c r="LZJ1393" s="69"/>
      <c r="LZK1393" s="69"/>
      <c r="LZL1393" s="69"/>
      <c r="LZM1393" s="69"/>
      <c r="LZN1393" s="69"/>
      <c r="LZO1393" s="69"/>
      <c r="LZP1393" s="69"/>
      <c r="LZQ1393" s="69"/>
      <c r="LZR1393" s="69"/>
      <c r="LZS1393" s="69"/>
      <c r="LZT1393" s="69"/>
      <c r="LZU1393" s="69"/>
      <c r="LZV1393" s="69"/>
      <c r="LZW1393" s="69"/>
      <c r="LZX1393" s="69"/>
      <c r="LZY1393" s="69"/>
      <c r="LZZ1393" s="69"/>
      <c r="MAA1393" s="69"/>
      <c r="MAB1393" s="69"/>
      <c r="MAC1393" s="69"/>
      <c r="MAD1393" s="69"/>
      <c r="MAE1393" s="69"/>
      <c r="MAF1393" s="69"/>
      <c r="MAG1393" s="69"/>
      <c r="MAH1393" s="69"/>
      <c r="MAI1393" s="69"/>
      <c r="MAJ1393" s="69"/>
      <c r="MAK1393" s="69"/>
      <c r="MAL1393" s="69"/>
      <c r="MAM1393" s="69"/>
      <c r="MAN1393" s="69"/>
      <c r="MAO1393" s="69"/>
      <c r="MAP1393" s="69"/>
      <c r="MAQ1393" s="69"/>
      <c r="MAR1393" s="69"/>
      <c r="MAS1393" s="69"/>
      <c r="MAT1393" s="69"/>
      <c r="MAU1393" s="69"/>
      <c r="MAV1393" s="69"/>
      <c r="MAW1393" s="69"/>
      <c r="MAX1393" s="69"/>
      <c r="MAY1393" s="69"/>
      <c r="MAZ1393" s="69"/>
      <c r="MBA1393" s="69"/>
      <c r="MBB1393" s="69"/>
      <c r="MBC1393" s="69"/>
      <c r="MBD1393" s="69"/>
      <c r="MBE1393" s="69"/>
      <c r="MBF1393" s="69"/>
      <c r="MBG1393" s="69"/>
      <c r="MBH1393" s="69"/>
      <c r="MBI1393" s="69"/>
      <c r="MBJ1393" s="69"/>
      <c r="MBK1393" s="69"/>
      <c r="MBL1393" s="69"/>
      <c r="MBM1393" s="69"/>
      <c r="MBN1393" s="69"/>
      <c r="MBO1393" s="69"/>
      <c r="MBP1393" s="69"/>
      <c r="MBQ1393" s="69"/>
      <c r="MBR1393" s="69"/>
      <c r="MBS1393" s="69"/>
      <c r="MBT1393" s="69"/>
      <c r="MBU1393" s="69"/>
      <c r="MBV1393" s="69"/>
      <c r="MBW1393" s="69"/>
      <c r="MBX1393" s="69"/>
      <c r="MBY1393" s="69"/>
      <c r="MBZ1393" s="69"/>
      <c r="MCA1393" s="69"/>
      <c r="MCB1393" s="69"/>
      <c r="MCC1393" s="69"/>
      <c r="MCD1393" s="69"/>
      <c r="MCE1393" s="69"/>
      <c r="MCF1393" s="69"/>
      <c r="MCG1393" s="69"/>
      <c r="MCH1393" s="69"/>
      <c r="MCI1393" s="69"/>
      <c r="MCJ1393" s="69"/>
      <c r="MCK1393" s="69"/>
      <c r="MCL1393" s="69"/>
      <c r="MCM1393" s="69"/>
      <c r="MCN1393" s="69"/>
      <c r="MCO1393" s="69"/>
      <c r="MCP1393" s="69"/>
      <c r="MCQ1393" s="69"/>
      <c r="MCR1393" s="69"/>
      <c r="MCS1393" s="69"/>
      <c r="MCT1393" s="69"/>
      <c r="MCU1393" s="69"/>
      <c r="MCV1393" s="69"/>
      <c r="MCW1393" s="69"/>
      <c r="MCX1393" s="69"/>
      <c r="MCY1393" s="69"/>
      <c r="MCZ1393" s="69"/>
      <c r="MDA1393" s="69"/>
      <c r="MDB1393" s="69"/>
      <c r="MDC1393" s="69"/>
      <c r="MDD1393" s="69"/>
      <c r="MDE1393" s="69"/>
      <c r="MDF1393" s="69"/>
      <c r="MDG1393" s="69"/>
      <c r="MDH1393" s="69"/>
      <c r="MDI1393" s="69"/>
      <c r="MDJ1393" s="69"/>
      <c r="MDK1393" s="69"/>
      <c r="MDL1393" s="69"/>
      <c r="MDM1393" s="69"/>
      <c r="MDN1393" s="69"/>
      <c r="MDO1393" s="69"/>
      <c r="MDP1393" s="69"/>
      <c r="MDQ1393" s="69"/>
      <c r="MDR1393" s="69"/>
      <c r="MDS1393" s="69"/>
      <c r="MDT1393" s="69"/>
      <c r="MDU1393" s="69"/>
      <c r="MDV1393" s="69"/>
      <c r="MDW1393" s="69"/>
      <c r="MDX1393" s="69"/>
      <c r="MDY1393" s="69"/>
      <c r="MDZ1393" s="69"/>
      <c r="MEA1393" s="69"/>
      <c r="MEB1393" s="69"/>
      <c r="MEC1393" s="69"/>
      <c r="MED1393" s="69"/>
      <c r="MEE1393" s="69"/>
      <c r="MEF1393" s="69"/>
      <c r="MEG1393" s="69"/>
      <c r="MEH1393" s="69"/>
      <c r="MEI1393" s="69"/>
      <c r="MEJ1393" s="69"/>
      <c r="MEK1393" s="69"/>
      <c r="MEL1393" s="69"/>
      <c r="MEM1393" s="69"/>
      <c r="MEN1393" s="69"/>
      <c r="MEO1393" s="69"/>
      <c r="MEP1393" s="69"/>
      <c r="MEQ1393" s="69"/>
      <c r="MER1393" s="69"/>
      <c r="MES1393" s="69"/>
      <c r="MET1393" s="69"/>
      <c r="MEU1393" s="69"/>
      <c r="MEV1393" s="69"/>
      <c r="MEW1393" s="69"/>
      <c r="MEX1393" s="69"/>
      <c r="MEY1393" s="69"/>
      <c r="MEZ1393" s="69"/>
      <c r="MFA1393" s="69"/>
      <c r="MFB1393" s="69"/>
      <c r="MFC1393" s="69"/>
      <c r="MFD1393" s="69"/>
      <c r="MFE1393" s="69"/>
      <c r="MFF1393" s="69"/>
      <c r="MFG1393" s="69"/>
      <c r="MFH1393" s="69"/>
      <c r="MFI1393" s="69"/>
      <c r="MFJ1393" s="69"/>
      <c r="MFK1393" s="69"/>
      <c r="MFL1393" s="69"/>
      <c r="MFM1393" s="69"/>
      <c r="MFN1393" s="69"/>
      <c r="MFO1393" s="69"/>
      <c r="MFP1393" s="69"/>
      <c r="MFQ1393" s="69"/>
      <c r="MFR1393" s="69"/>
      <c r="MFS1393" s="69"/>
      <c r="MFT1393" s="69"/>
      <c r="MFU1393" s="69"/>
      <c r="MFV1393" s="69"/>
      <c r="MFW1393" s="69"/>
      <c r="MFX1393" s="69"/>
      <c r="MFY1393" s="69"/>
      <c r="MFZ1393" s="69"/>
      <c r="MGA1393" s="69"/>
      <c r="MGB1393" s="69"/>
      <c r="MGC1393" s="69"/>
      <c r="MGD1393" s="69"/>
      <c r="MGE1393" s="69"/>
      <c r="MGF1393" s="69"/>
      <c r="MGG1393" s="69"/>
      <c r="MGH1393" s="69"/>
      <c r="MGI1393" s="69"/>
      <c r="MGJ1393" s="69"/>
      <c r="MGK1393" s="69"/>
      <c r="MGL1393" s="69"/>
      <c r="MGM1393" s="69"/>
      <c r="MGN1393" s="69"/>
      <c r="MGO1393" s="69"/>
      <c r="MGP1393" s="69"/>
      <c r="MGQ1393" s="69"/>
      <c r="MGR1393" s="69"/>
      <c r="MGS1393" s="69"/>
      <c r="MGT1393" s="69"/>
      <c r="MGU1393" s="69"/>
      <c r="MGV1393" s="69"/>
      <c r="MGW1393" s="69"/>
      <c r="MGX1393" s="69"/>
      <c r="MGY1393" s="69"/>
      <c r="MGZ1393" s="69"/>
      <c r="MHA1393" s="69"/>
      <c r="MHB1393" s="69"/>
      <c r="MHC1393" s="69"/>
      <c r="MHD1393" s="69"/>
      <c r="MHE1393" s="69"/>
      <c r="MHF1393" s="69"/>
      <c r="MHG1393" s="69"/>
      <c r="MHH1393" s="69"/>
      <c r="MHI1393" s="69"/>
      <c r="MHJ1393" s="69"/>
      <c r="MHK1393" s="69"/>
      <c r="MHL1393" s="69"/>
      <c r="MHM1393" s="69"/>
      <c r="MHN1393" s="69"/>
      <c r="MHO1393" s="69"/>
      <c r="MHP1393" s="69"/>
      <c r="MHQ1393" s="69"/>
      <c r="MHR1393" s="69"/>
      <c r="MHS1393" s="69"/>
      <c r="MHT1393" s="69"/>
      <c r="MHU1393" s="69"/>
      <c r="MHV1393" s="69"/>
      <c r="MHW1393" s="69"/>
      <c r="MHX1393" s="69"/>
      <c r="MHY1393" s="69"/>
      <c r="MHZ1393" s="69"/>
      <c r="MIA1393" s="69"/>
      <c r="MIB1393" s="69"/>
      <c r="MIC1393" s="69"/>
      <c r="MID1393" s="69"/>
      <c r="MIE1393" s="69"/>
      <c r="MIF1393" s="69"/>
      <c r="MIG1393" s="69"/>
      <c r="MIH1393" s="69"/>
      <c r="MII1393" s="69"/>
      <c r="MIJ1393" s="69"/>
      <c r="MIK1393" s="69"/>
      <c r="MIL1393" s="69"/>
      <c r="MIM1393" s="69"/>
      <c r="MIN1393" s="69"/>
      <c r="MIO1393" s="69"/>
      <c r="MIP1393" s="69"/>
      <c r="MIQ1393" s="69"/>
      <c r="MIR1393" s="69"/>
      <c r="MIS1393" s="69"/>
      <c r="MIT1393" s="69"/>
      <c r="MIU1393" s="69"/>
      <c r="MIV1393" s="69"/>
      <c r="MIW1393" s="69"/>
      <c r="MIX1393" s="69"/>
      <c r="MIY1393" s="69"/>
      <c r="MIZ1393" s="69"/>
      <c r="MJA1393" s="69"/>
      <c r="MJB1393" s="69"/>
      <c r="MJC1393" s="69"/>
      <c r="MJD1393" s="69"/>
      <c r="MJE1393" s="69"/>
      <c r="MJF1393" s="69"/>
      <c r="MJG1393" s="69"/>
      <c r="MJH1393" s="69"/>
      <c r="MJI1393" s="69"/>
      <c r="MJJ1393" s="69"/>
      <c r="MJK1393" s="69"/>
      <c r="MJL1393" s="69"/>
      <c r="MJM1393" s="69"/>
      <c r="MJN1393" s="69"/>
      <c r="MJO1393" s="69"/>
      <c r="MJP1393" s="69"/>
      <c r="MJQ1393" s="69"/>
      <c r="MJR1393" s="69"/>
      <c r="MJS1393" s="69"/>
      <c r="MJT1393" s="69"/>
      <c r="MJU1393" s="69"/>
      <c r="MJV1393" s="69"/>
      <c r="MJW1393" s="69"/>
      <c r="MJX1393" s="69"/>
      <c r="MJY1393" s="69"/>
      <c r="MJZ1393" s="69"/>
      <c r="MKA1393" s="69"/>
      <c r="MKB1393" s="69"/>
      <c r="MKC1393" s="69"/>
      <c r="MKD1393" s="69"/>
      <c r="MKE1393" s="69"/>
      <c r="MKF1393" s="69"/>
      <c r="MKG1393" s="69"/>
      <c r="MKH1393" s="69"/>
      <c r="MKI1393" s="69"/>
      <c r="MKJ1393" s="69"/>
      <c r="MKK1393" s="69"/>
      <c r="MKL1393" s="69"/>
      <c r="MKM1393" s="69"/>
      <c r="MKN1393" s="69"/>
      <c r="MKO1393" s="69"/>
      <c r="MKP1393" s="69"/>
      <c r="MKQ1393" s="69"/>
      <c r="MKR1393" s="69"/>
      <c r="MKS1393" s="69"/>
      <c r="MKT1393" s="69"/>
      <c r="MKU1393" s="69"/>
      <c r="MKV1393" s="69"/>
      <c r="MKW1393" s="69"/>
      <c r="MKX1393" s="69"/>
      <c r="MKY1393" s="69"/>
      <c r="MKZ1393" s="69"/>
      <c r="MLA1393" s="69"/>
      <c r="MLB1393" s="69"/>
      <c r="MLC1393" s="69"/>
      <c r="MLD1393" s="69"/>
      <c r="MLE1393" s="69"/>
      <c r="MLF1393" s="69"/>
      <c r="MLG1393" s="69"/>
      <c r="MLH1393" s="69"/>
      <c r="MLI1393" s="69"/>
      <c r="MLJ1393" s="69"/>
      <c r="MLK1393" s="69"/>
      <c r="MLL1393" s="69"/>
      <c r="MLM1393" s="69"/>
      <c r="MLN1393" s="69"/>
      <c r="MLO1393" s="69"/>
      <c r="MLP1393" s="69"/>
      <c r="MLQ1393" s="69"/>
      <c r="MLR1393" s="69"/>
      <c r="MLS1393" s="69"/>
      <c r="MLT1393" s="69"/>
      <c r="MLU1393" s="69"/>
      <c r="MLV1393" s="69"/>
      <c r="MLW1393" s="69"/>
      <c r="MLX1393" s="69"/>
      <c r="MLY1393" s="69"/>
      <c r="MLZ1393" s="69"/>
      <c r="MMA1393" s="69"/>
      <c r="MMB1393" s="69"/>
      <c r="MMC1393" s="69"/>
      <c r="MMD1393" s="69"/>
      <c r="MME1393" s="69"/>
      <c r="MMF1393" s="69"/>
      <c r="MMG1393" s="69"/>
      <c r="MMH1393" s="69"/>
      <c r="MMI1393" s="69"/>
      <c r="MMJ1393" s="69"/>
      <c r="MMK1393" s="69"/>
      <c r="MML1393" s="69"/>
      <c r="MMM1393" s="69"/>
      <c r="MMN1393" s="69"/>
      <c r="MMO1393" s="69"/>
      <c r="MMP1393" s="69"/>
      <c r="MMQ1393" s="69"/>
      <c r="MMR1393" s="69"/>
      <c r="MMS1393" s="69"/>
      <c r="MMT1393" s="69"/>
      <c r="MMU1393" s="69"/>
      <c r="MMV1393" s="69"/>
      <c r="MMW1393" s="69"/>
      <c r="MMX1393" s="69"/>
      <c r="MMY1393" s="69"/>
      <c r="MMZ1393" s="69"/>
      <c r="MNA1393" s="69"/>
      <c r="MNB1393" s="69"/>
      <c r="MNC1393" s="69"/>
      <c r="MND1393" s="69"/>
      <c r="MNE1393" s="69"/>
      <c r="MNF1393" s="69"/>
      <c r="MNG1393" s="69"/>
      <c r="MNH1393" s="69"/>
      <c r="MNI1393" s="69"/>
      <c r="MNJ1393" s="69"/>
      <c r="MNK1393" s="69"/>
      <c r="MNL1393" s="69"/>
      <c r="MNM1393" s="69"/>
      <c r="MNN1393" s="69"/>
      <c r="MNO1393" s="69"/>
      <c r="MNP1393" s="69"/>
      <c r="MNQ1393" s="69"/>
      <c r="MNR1393" s="69"/>
      <c r="MNS1393" s="69"/>
      <c r="MNT1393" s="69"/>
      <c r="MNU1393" s="69"/>
      <c r="MNV1393" s="69"/>
      <c r="MNW1393" s="69"/>
      <c r="MNX1393" s="69"/>
      <c r="MNY1393" s="69"/>
      <c r="MNZ1393" s="69"/>
      <c r="MOA1393" s="69"/>
      <c r="MOB1393" s="69"/>
      <c r="MOC1393" s="69"/>
      <c r="MOD1393" s="69"/>
      <c r="MOE1393" s="69"/>
      <c r="MOF1393" s="69"/>
      <c r="MOG1393" s="69"/>
      <c r="MOH1393" s="69"/>
      <c r="MOI1393" s="69"/>
      <c r="MOJ1393" s="69"/>
      <c r="MOK1393" s="69"/>
      <c r="MOL1393" s="69"/>
      <c r="MOM1393" s="69"/>
      <c r="MON1393" s="69"/>
      <c r="MOO1393" s="69"/>
      <c r="MOP1393" s="69"/>
      <c r="MOQ1393" s="69"/>
      <c r="MOR1393" s="69"/>
      <c r="MOS1393" s="69"/>
      <c r="MOT1393" s="69"/>
      <c r="MOU1393" s="69"/>
      <c r="MOV1393" s="69"/>
      <c r="MOW1393" s="69"/>
      <c r="MOX1393" s="69"/>
      <c r="MOY1393" s="69"/>
      <c r="MOZ1393" s="69"/>
      <c r="MPA1393" s="69"/>
      <c r="MPB1393" s="69"/>
      <c r="MPC1393" s="69"/>
      <c r="MPD1393" s="69"/>
      <c r="MPE1393" s="69"/>
      <c r="MPF1393" s="69"/>
      <c r="MPG1393" s="69"/>
      <c r="MPH1393" s="69"/>
      <c r="MPI1393" s="69"/>
      <c r="MPJ1393" s="69"/>
      <c r="MPK1393" s="69"/>
      <c r="MPL1393" s="69"/>
      <c r="MPM1393" s="69"/>
      <c r="MPN1393" s="69"/>
      <c r="MPO1393" s="69"/>
      <c r="MPP1393" s="69"/>
      <c r="MPQ1393" s="69"/>
      <c r="MPR1393" s="69"/>
      <c r="MPS1393" s="69"/>
      <c r="MPT1393" s="69"/>
      <c r="MPU1393" s="69"/>
      <c r="MPV1393" s="69"/>
      <c r="MPW1393" s="69"/>
      <c r="MPX1393" s="69"/>
      <c r="MPY1393" s="69"/>
      <c r="MPZ1393" s="69"/>
      <c r="MQA1393" s="69"/>
      <c r="MQB1393" s="69"/>
      <c r="MQC1393" s="69"/>
      <c r="MQD1393" s="69"/>
      <c r="MQE1393" s="69"/>
      <c r="MQF1393" s="69"/>
      <c r="MQG1393" s="69"/>
      <c r="MQH1393" s="69"/>
      <c r="MQI1393" s="69"/>
      <c r="MQJ1393" s="69"/>
      <c r="MQK1393" s="69"/>
      <c r="MQL1393" s="69"/>
      <c r="MQM1393" s="69"/>
      <c r="MQN1393" s="69"/>
      <c r="MQO1393" s="69"/>
      <c r="MQP1393" s="69"/>
      <c r="MQQ1393" s="69"/>
      <c r="MQR1393" s="69"/>
      <c r="MQS1393" s="69"/>
      <c r="MQT1393" s="69"/>
      <c r="MQU1393" s="69"/>
      <c r="MQV1393" s="69"/>
      <c r="MQW1393" s="69"/>
      <c r="MQX1393" s="69"/>
      <c r="MQY1393" s="69"/>
      <c r="MQZ1393" s="69"/>
      <c r="MRA1393" s="69"/>
      <c r="MRB1393" s="69"/>
      <c r="MRC1393" s="69"/>
      <c r="MRD1393" s="69"/>
      <c r="MRE1393" s="69"/>
      <c r="MRF1393" s="69"/>
      <c r="MRG1393" s="69"/>
      <c r="MRH1393" s="69"/>
      <c r="MRI1393" s="69"/>
      <c r="MRJ1393" s="69"/>
      <c r="MRK1393" s="69"/>
      <c r="MRL1393" s="69"/>
      <c r="MRM1393" s="69"/>
      <c r="MRN1393" s="69"/>
      <c r="MRO1393" s="69"/>
      <c r="MRP1393" s="69"/>
      <c r="MRQ1393" s="69"/>
      <c r="MRR1393" s="69"/>
      <c r="MRS1393" s="69"/>
      <c r="MRT1393" s="69"/>
      <c r="MRU1393" s="69"/>
      <c r="MRV1393" s="69"/>
      <c r="MRW1393" s="69"/>
      <c r="MRX1393" s="69"/>
      <c r="MRY1393" s="69"/>
      <c r="MRZ1393" s="69"/>
      <c r="MSA1393" s="69"/>
      <c r="MSB1393" s="69"/>
      <c r="MSC1393" s="69"/>
      <c r="MSD1393" s="69"/>
      <c r="MSE1393" s="69"/>
      <c r="MSF1393" s="69"/>
      <c r="MSG1393" s="69"/>
      <c r="MSH1393" s="69"/>
      <c r="MSI1393" s="69"/>
      <c r="MSJ1393" s="69"/>
      <c r="MSK1393" s="69"/>
      <c r="MSL1393" s="69"/>
      <c r="MSM1393" s="69"/>
      <c r="MSN1393" s="69"/>
      <c r="MSO1393" s="69"/>
      <c r="MSP1393" s="69"/>
      <c r="MSQ1393" s="69"/>
      <c r="MSR1393" s="69"/>
      <c r="MSS1393" s="69"/>
      <c r="MST1393" s="69"/>
      <c r="MSU1393" s="69"/>
      <c r="MSV1393" s="69"/>
      <c r="MSW1393" s="69"/>
      <c r="MSX1393" s="69"/>
      <c r="MSY1393" s="69"/>
      <c r="MSZ1393" s="69"/>
      <c r="MTA1393" s="69"/>
      <c r="MTB1393" s="69"/>
      <c r="MTC1393" s="69"/>
      <c r="MTD1393" s="69"/>
      <c r="MTE1393" s="69"/>
      <c r="MTF1393" s="69"/>
      <c r="MTG1393" s="69"/>
      <c r="MTH1393" s="69"/>
      <c r="MTI1393" s="69"/>
      <c r="MTJ1393" s="69"/>
      <c r="MTK1393" s="69"/>
      <c r="MTL1393" s="69"/>
      <c r="MTM1393" s="69"/>
      <c r="MTN1393" s="69"/>
      <c r="MTO1393" s="69"/>
      <c r="MTP1393" s="69"/>
      <c r="MTQ1393" s="69"/>
      <c r="MTR1393" s="69"/>
      <c r="MTS1393" s="69"/>
      <c r="MTT1393" s="69"/>
      <c r="MTU1393" s="69"/>
      <c r="MTV1393" s="69"/>
      <c r="MTW1393" s="69"/>
      <c r="MTX1393" s="69"/>
      <c r="MTY1393" s="69"/>
      <c r="MTZ1393" s="69"/>
      <c r="MUA1393" s="69"/>
      <c r="MUB1393" s="69"/>
      <c r="MUC1393" s="69"/>
      <c r="MUD1393" s="69"/>
      <c r="MUE1393" s="69"/>
      <c r="MUF1393" s="69"/>
      <c r="MUG1393" s="69"/>
      <c r="MUH1393" s="69"/>
      <c r="MUI1393" s="69"/>
      <c r="MUJ1393" s="69"/>
      <c r="MUK1393" s="69"/>
      <c r="MUL1393" s="69"/>
      <c r="MUM1393" s="69"/>
      <c r="MUN1393" s="69"/>
      <c r="MUO1393" s="69"/>
      <c r="MUP1393" s="69"/>
      <c r="MUQ1393" s="69"/>
      <c r="MUR1393" s="69"/>
      <c r="MUS1393" s="69"/>
      <c r="MUT1393" s="69"/>
      <c r="MUU1393" s="69"/>
      <c r="MUV1393" s="69"/>
      <c r="MUW1393" s="69"/>
      <c r="MUX1393" s="69"/>
      <c r="MUY1393" s="69"/>
      <c r="MUZ1393" s="69"/>
      <c r="MVA1393" s="69"/>
      <c r="MVB1393" s="69"/>
      <c r="MVC1393" s="69"/>
      <c r="MVD1393" s="69"/>
      <c r="MVE1393" s="69"/>
      <c r="MVF1393" s="69"/>
      <c r="MVG1393" s="69"/>
      <c r="MVH1393" s="69"/>
      <c r="MVI1393" s="69"/>
      <c r="MVJ1393" s="69"/>
      <c r="MVK1393" s="69"/>
      <c r="MVL1393" s="69"/>
      <c r="MVM1393" s="69"/>
      <c r="MVN1393" s="69"/>
      <c r="MVO1393" s="69"/>
      <c r="MVP1393" s="69"/>
      <c r="MVQ1393" s="69"/>
      <c r="MVR1393" s="69"/>
      <c r="MVS1393" s="69"/>
      <c r="MVT1393" s="69"/>
      <c r="MVU1393" s="69"/>
      <c r="MVV1393" s="69"/>
      <c r="MVW1393" s="69"/>
      <c r="MVX1393" s="69"/>
      <c r="MVY1393" s="69"/>
      <c r="MVZ1393" s="69"/>
      <c r="MWA1393" s="69"/>
      <c r="MWB1393" s="69"/>
      <c r="MWC1393" s="69"/>
      <c r="MWD1393" s="69"/>
      <c r="MWE1393" s="69"/>
      <c r="MWF1393" s="69"/>
      <c r="MWG1393" s="69"/>
      <c r="MWH1393" s="69"/>
      <c r="MWI1393" s="69"/>
      <c r="MWJ1393" s="69"/>
      <c r="MWK1393" s="69"/>
      <c r="MWL1393" s="69"/>
      <c r="MWM1393" s="69"/>
      <c r="MWN1393" s="69"/>
      <c r="MWO1393" s="69"/>
      <c r="MWP1393" s="69"/>
      <c r="MWQ1393" s="69"/>
      <c r="MWR1393" s="69"/>
      <c r="MWS1393" s="69"/>
      <c r="MWT1393" s="69"/>
      <c r="MWU1393" s="69"/>
      <c r="MWV1393" s="69"/>
      <c r="MWW1393" s="69"/>
      <c r="MWX1393" s="69"/>
      <c r="MWY1393" s="69"/>
      <c r="MWZ1393" s="69"/>
      <c r="MXA1393" s="69"/>
      <c r="MXB1393" s="69"/>
      <c r="MXC1393" s="69"/>
      <c r="MXD1393" s="69"/>
      <c r="MXE1393" s="69"/>
      <c r="MXF1393" s="69"/>
      <c r="MXG1393" s="69"/>
      <c r="MXH1393" s="69"/>
      <c r="MXI1393" s="69"/>
      <c r="MXJ1393" s="69"/>
      <c r="MXK1393" s="69"/>
      <c r="MXL1393" s="69"/>
      <c r="MXM1393" s="69"/>
      <c r="MXN1393" s="69"/>
      <c r="MXO1393" s="69"/>
      <c r="MXP1393" s="69"/>
      <c r="MXQ1393" s="69"/>
      <c r="MXR1393" s="69"/>
      <c r="MXS1393" s="69"/>
      <c r="MXT1393" s="69"/>
      <c r="MXU1393" s="69"/>
      <c r="MXV1393" s="69"/>
      <c r="MXW1393" s="69"/>
      <c r="MXX1393" s="69"/>
      <c r="MXY1393" s="69"/>
      <c r="MXZ1393" s="69"/>
      <c r="MYA1393" s="69"/>
      <c r="MYB1393" s="69"/>
      <c r="MYC1393" s="69"/>
      <c r="MYD1393" s="69"/>
      <c r="MYE1393" s="69"/>
      <c r="MYF1393" s="69"/>
      <c r="MYG1393" s="69"/>
      <c r="MYH1393" s="69"/>
      <c r="MYI1393" s="69"/>
      <c r="MYJ1393" s="69"/>
      <c r="MYK1393" s="69"/>
      <c r="MYL1393" s="69"/>
      <c r="MYM1393" s="69"/>
      <c r="MYN1393" s="69"/>
      <c r="MYO1393" s="69"/>
      <c r="MYP1393" s="69"/>
      <c r="MYQ1393" s="69"/>
      <c r="MYR1393" s="69"/>
      <c r="MYS1393" s="69"/>
      <c r="MYT1393" s="69"/>
      <c r="MYU1393" s="69"/>
      <c r="MYV1393" s="69"/>
      <c r="MYW1393" s="69"/>
      <c r="MYX1393" s="69"/>
      <c r="MYY1393" s="69"/>
      <c r="MYZ1393" s="69"/>
      <c r="MZA1393" s="69"/>
      <c r="MZB1393" s="69"/>
      <c r="MZC1393" s="69"/>
      <c r="MZD1393" s="69"/>
      <c r="MZE1393" s="69"/>
      <c r="MZF1393" s="69"/>
      <c r="MZG1393" s="69"/>
      <c r="MZH1393" s="69"/>
      <c r="MZI1393" s="69"/>
      <c r="MZJ1393" s="69"/>
      <c r="MZK1393" s="69"/>
      <c r="MZL1393" s="69"/>
      <c r="MZM1393" s="69"/>
      <c r="MZN1393" s="69"/>
      <c r="MZO1393" s="69"/>
      <c r="MZP1393" s="69"/>
      <c r="MZQ1393" s="69"/>
      <c r="MZR1393" s="69"/>
      <c r="MZS1393" s="69"/>
      <c r="MZT1393" s="69"/>
      <c r="MZU1393" s="69"/>
      <c r="MZV1393" s="69"/>
      <c r="MZW1393" s="69"/>
      <c r="MZX1393" s="69"/>
      <c r="MZY1393" s="69"/>
      <c r="MZZ1393" s="69"/>
      <c r="NAA1393" s="69"/>
      <c r="NAB1393" s="69"/>
      <c r="NAC1393" s="69"/>
      <c r="NAD1393" s="69"/>
      <c r="NAE1393" s="69"/>
      <c r="NAF1393" s="69"/>
      <c r="NAG1393" s="69"/>
      <c r="NAH1393" s="69"/>
      <c r="NAI1393" s="69"/>
      <c r="NAJ1393" s="69"/>
      <c r="NAK1393" s="69"/>
      <c r="NAL1393" s="69"/>
      <c r="NAM1393" s="69"/>
      <c r="NAN1393" s="69"/>
      <c r="NAO1393" s="69"/>
      <c r="NAP1393" s="69"/>
      <c r="NAQ1393" s="69"/>
      <c r="NAR1393" s="69"/>
      <c r="NAS1393" s="69"/>
      <c r="NAT1393" s="69"/>
      <c r="NAU1393" s="69"/>
      <c r="NAV1393" s="69"/>
      <c r="NAW1393" s="69"/>
      <c r="NAX1393" s="69"/>
      <c r="NAY1393" s="69"/>
      <c r="NAZ1393" s="69"/>
      <c r="NBA1393" s="69"/>
      <c r="NBB1393" s="69"/>
      <c r="NBC1393" s="69"/>
      <c r="NBD1393" s="69"/>
      <c r="NBE1393" s="69"/>
      <c r="NBF1393" s="69"/>
      <c r="NBG1393" s="69"/>
      <c r="NBH1393" s="69"/>
      <c r="NBI1393" s="69"/>
      <c r="NBJ1393" s="69"/>
      <c r="NBK1393" s="69"/>
      <c r="NBL1393" s="69"/>
      <c r="NBM1393" s="69"/>
      <c r="NBN1393" s="69"/>
      <c r="NBO1393" s="69"/>
      <c r="NBP1393" s="69"/>
      <c r="NBQ1393" s="69"/>
      <c r="NBR1393" s="69"/>
      <c r="NBS1393" s="69"/>
      <c r="NBT1393" s="69"/>
      <c r="NBU1393" s="69"/>
      <c r="NBV1393" s="69"/>
      <c r="NBW1393" s="69"/>
      <c r="NBX1393" s="69"/>
      <c r="NBY1393" s="69"/>
      <c r="NBZ1393" s="69"/>
      <c r="NCA1393" s="69"/>
      <c r="NCB1393" s="69"/>
      <c r="NCC1393" s="69"/>
      <c r="NCD1393" s="69"/>
      <c r="NCE1393" s="69"/>
      <c r="NCF1393" s="69"/>
      <c r="NCG1393" s="69"/>
      <c r="NCH1393" s="69"/>
      <c r="NCI1393" s="69"/>
      <c r="NCJ1393" s="69"/>
      <c r="NCK1393" s="69"/>
      <c r="NCL1393" s="69"/>
      <c r="NCM1393" s="69"/>
      <c r="NCN1393" s="69"/>
      <c r="NCO1393" s="69"/>
      <c r="NCP1393" s="69"/>
      <c r="NCQ1393" s="69"/>
      <c r="NCR1393" s="69"/>
      <c r="NCS1393" s="69"/>
      <c r="NCT1393" s="69"/>
      <c r="NCU1393" s="69"/>
      <c r="NCV1393" s="69"/>
      <c r="NCW1393" s="69"/>
      <c r="NCX1393" s="69"/>
      <c r="NCY1393" s="69"/>
      <c r="NCZ1393" s="69"/>
      <c r="NDA1393" s="69"/>
      <c r="NDB1393" s="69"/>
      <c r="NDC1393" s="69"/>
      <c r="NDD1393" s="69"/>
      <c r="NDE1393" s="69"/>
      <c r="NDF1393" s="69"/>
      <c r="NDG1393" s="69"/>
      <c r="NDH1393" s="69"/>
      <c r="NDI1393" s="69"/>
      <c r="NDJ1393" s="69"/>
      <c r="NDK1393" s="69"/>
      <c r="NDL1393" s="69"/>
      <c r="NDM1393" s="69"/>
      <c r="NDN1393" s="69"/>
      <c r="NDO1393" s="69"/>
      <c r="NDP1393" s="69"/>
      <c r="NDQ1393" s="69"/>
      <c r="NDR1393" s="69"/>
      <c r="NDS1393" s="69"/>
      <c r="NDT1393" s="69"/>
      <c r="NDU1393" s="69"/>
      <c r="NDV1393" s="69"/>
      <c r="NDW1393" s="69"/>
      <c r="NDX1393" s="69"/>
      <c r="NDY1393" s="69"/>
      <c r="NDZ1393" s="69"/>
      <c r="NEA1393" s="69"/>
      <c r="NEB1393" s="69"/>
      <c r="NEC1393" s="69"/>
      <c r="NED1393" s="69"/>
      <c r="NEE1393" s="69"/>
      <c r="NEF1393" s="69"/>
      <c r="NEG1393" s="69"/>
      <c r="NEH1393" s="69"/>
      <c r="NEI1393" s="69"/>
      <c r="NEJ1393" s="69"/>
      <c r="NEK1393" s="69"/>
      <c r="NEL1393" s="69"/>
      <c r="NEM1393" s="69"/>
      <c r="NEN1393" s="69"/>
      <c r="NEO1393" s="69"/>
      <c r="NEP1393" s="69"/>
      <c r="NEQ1393" s="69"/>
      <c r="NER1393" s="69"/>
      <c r="NES1393" s="69"/>
      <c r="NET1393" s="69"/>
      <c r="NEU1393" s="69"/>
      <c r="NEV1393" s="69"/>
      <c r="NEW1393" s="69"/>
      <c r="NEX1393" s="69"/>
      <c r="NEY1393" s="69"/>
      <c r="NEZ1393" s="69"/>
      <c r="NFA1393" s="69"/>
      <c r="NFB1393" s="69"/>
      <c r="NFC1393" s="69"/>
      <c r="NFD1393" s="69"/>
      <c r="NFE1393" s="69"/>
      <c r="NFF1393" s="69"/>
      <c r="NFG1393" s="69"/>
      <c r="NFH1393" s="69"/>
      <c r="NFI1393" s="69"/>
      <c r="NFJ1393" s="69"/>
      <c r="NFK1393" s="69"/>
      <c r="NFL1393" s="69"/>
      <c r="NFM1393" s="69"/>
      <c r="NFN1393" s="69"/>
      <c r="NFO1393" s="69"/>
      <c r="NFP1393" s="69"/>
      <c r="NFQ1393" s="69"/>
      <c r="NFR1393" s="69"/>
      <c r="NFS1393" s="69"/>
      <c r="NFT1393" s="69"/>
      <c r="NFU1393" s="69"/>
      <c r="NFV1393" s="69"/>
      <c r="NFW1393" s="69"/>
      <c r="NFX1393" s="69"/>
      <c r="NFY1393" s="69"/>
      <c r="NFZ1393" s="69"/>
      <c r="NGA1393" s="69"/>
      <c r="NGB1393" s="69"/>
      <c r="NGC1393" s="69"/>
      <c r="NGD1393" s="69"/>
      <c r="NGE1393" s="69"/>
      <c r="NGF1393" s="69"/>
      <c r="NGG1393" s="69"/>
      <c r="NGH1393" s="69"/>
      <c r="NGI1393" s="69"/>
      <c r="NGJ1393" s="69"/>
      <c r="NGK1393" s="69"/>
      <c r="NGL1393" s="69"/>
      <c r="NGM1393" s="69"/>
      <c r="NGN1393" s="69"/>
      <c r="NGO1393" s="69"/>
      <c r="NGP1393" s="69"/>
      <c r="NGQ1393" s="69"/>
      <c r="NGR1393" s="69"/>
      <c r="NGS1393" s="69"/>
      <c r="NGT1393" s="69"/>
      <c r="NGU1393" s="69"/>
      <c r="NGV1393" s="69"/>
      <c r="NGW1393" s="69"/>
      <c r="NGX1393" s="69"/>
      <c r="NGY1393" s="69"/>
      <c r="NGZ1393" s="69"/>
      <c r="NHA1393" s="69"/>
      <c r="NHB1393" s="69"/>
      <c r="NHC1393" s="69"/>
      <c r="NHD1393" s="69"/>
      <c r="NHE1393" s="69"/>
      <c r="NHF1393" s="69"/>
      <c r="NHG1393" s="69"/>
      <c r="NHH1393" s="69"/>
      <c r="NHI1393" s="69"/>
      <c r="NHJ1393" s="69"/>
      <c r="NHK1393" s="69"/>
      <c r="NHL1393" s="69"/>
      <c r="NHM1393" s="69"/>
      <c r="NHN1393" s="69"/>
      <c r="NHO1393" s="69"/>
      <c r="NHP1393" s="69"/>
      <c r="NHQ1393" s="69"/>
      <c r="NHR1393" s="69"/>
      <c r="NHS1393" s="69"/>
      <c r="NHT1393" s="69"/>
      <c r="NHU1393" s="69"/>
      <c r="NHV1393" s="69"/>
      <c r="NHW1393" s="69"/>
      <c r="NHX1393" s="69"/>
      <c r="NHY1393" s="69"/>
      <c r="NHZ1393" s="69"/>
      <c r="NIA1393" s="69"/>
      <c r="NIB1393" s="69"/>
      <c r="NIC1393" s="69"/>
      <c r="NID1393" s="69"/>
      <c r="NIE1393" s="69"/>
      <c r="NIF1393" s="69"/>
      <c r="NIG1393" s="69"/>
      <c r="NIH1393" s="69"/>
      <c r="NII1393" s="69"/>
      <c r="NIJ1393" s="69"/>
      <c r="NIK1393" s="69"/>
      <c r="NIL1393" s="69"/>
      <c r="NIM1393" s="69"/>
      <c r="NIN1393" s="69"/>
      <c r="NIO1393" s="69"/>
      <c r="NIP1393" s="69"/>
      <c r="NIQ1393" s="69"/>
      <c r="NIR1393" s="69"/>
      <c r="NIS1393" s="69"/>
      <c r="NIT1393" s="69"/>
      <c r="NIU1393" s="69"/>
      <c r="NIV1393" s="69"/>
      <c r="NIW1393" s="69"/>
      <c r="NIX1393" s="69"/>
      <c r="NIY1393" s="69"/>
      <c r="NIZ1393" s="69"/>
      <c r="NJA1393" s="69"/>
      <c r="NJB1393" s="69"/>
      <c r="NJC1393" s="69"/>
      <c r="NJD1393" s="69"/>
      <c r="NJE1393" s="69"/>
      <c r="NJF1393" s="69"/>
      <c r="NJG1393" s="69"/>
      <c r="NJH1393" s="69"/>
      <c r="NJI1393" s="69"/>
      <c r="NJJ1393" s="69"/>
      <c r="NJK1393" s="69"/>
      <c r="NJL1393" s="69"/>
      <c r="NJM1393" s="69"/>
      <c r="NJN1393" s="69"/>
      <c r="NJO1393" s="69"/>
      <c r="NJP1393" s="69"/>
      <c r="NJQ1393" s="69"/>
      <c r="NJR1393" s="69"/>
      <c r="NJS1393" s="69"/>
      <c r="NJT1393" s="69"/>
      <c r="NJU1393" s="69"/>
      <c r="NJV1393" s="69"/>
      <c r="NJW1393" s="69"/>
      <c r="NJX1393" s="69"/>
      <c r="NJY1393" s="69"/>
      <c r="NJZ1393" s="69"/>
      <c r="NKA1393" s="69"/>
      <c r="NKB1393" s="69"/>
      <c r="NKC1393" s="69"/>
      <c r="NKD1393" s="69"/>
      <c r="NKE1393" s="69"/>
      <c r="NKF1393" s="69"/>
      <c r="NKG1393" s="69"/>
      <c r="NKH1393" s="69"/>
      <c r="NKI1393" s="69"/>
      <c r="NKJ1393" s="69"/>
      <c r="NKK1393" s="69"/>
      <c r="NKL1393" s="69"/>
      <c r="NKM1393" s="69"/>
      <c r="NKN1393" s="69"/>
      <c r="NKO1393" s="69"/>
      <c r="NKP1393" s="69"/>
      <c r="NKQ1393" s="69"/>
      <c r="NKR1393" s="69"/>
      <c r="NKS1393" s="69"/>
      <c r="NKT1393" s="69"/>
      <c r="NKU1393" s="69"/>
      <c r="NKV1393" s="69"/>
      <c r="NKW1393" s="69"/>
      <c r="NKX1393" s="69"/>
      <c r="NKY1393" s="69"/>
      <c r="NKZ1393" s="69"/>
      <c r="NLA1393" s="69"/>
      <c r="NLB1393" s="69"/>
      <c r="NLC1393" s="69"/>
      <c r="NLD1393" s="69"/>
      <c r="NLE1393" s="69"/>
      <c r="NLF1393" s="69"/>
      <c r="NLG1393" s="69"/>
      <c r="NLH1393" s="69"/>
      <c r="NLI1393" s="69"/>
      <c r="NLJ1393" s="69"/>
      <c r="NLK1393" s="69"/>
      <c r="NLL1393" s="69"/>
      <c r="NLM1393" s="69"/>
      <c r="NLN1393" s="69"/>
      <c r="NLO1393" s="69"/>
      <c r="NLP1393" s="69"/>
      <c r="NLQ1393" s="69"/>
      <c r="NLR1393" s="69"/>
      <c r="NLS1393" s="69"/>
      <c r="NLT1393" s="69"/>
      <c r="NLU1393" s="69"/>
      <c r="NLV1393" s="69"/>
      <c r="NLW1393" s="69"/>
      <c r="NLX1393" s="69"/>
      <c r="NLY1393" s="69"/>
      <c r="NLZ1393" s="69"/>
      <c r="NMA1393" s="69"/>
      <c r="NMB1393" s="69"/>
      <c r="NMC1393" s="69"/>
      <c r="NMD1393" s="69"/>
      <c r="NME1393" s="69"/>
      <c r="NMF1393" s="69"/>
      <c r="NMG1393" s="69"/>
      <c r="NMH1393" s="69"/>
      <c r="NMI1393" s="69"/>
      <c r="NMJ1393" s="69"/>
      <c r="NMK1393" s="69"/>
      <c r="NML1393" s="69"/>
      <c r="NMM1393" s="69"/>
      <c r="NMN1393" s="69"/>
      <c r="NMO1393" s="69"/>
      <c r="NMP1393" s="69"/>
      <c r="NMQ1393" s="69"/>
      <c r="NMR1393" s="69"/>
      <c r="NMS1393" s="69"/>
      <c r="NMT1393" s="69"/>
      <c r="NMU1393" s="69"/>
      <c r="NMV1393" s="69"/>
      <c r="NMW1393" s="69"/>
      <c r="NMX1393" s="69"/>
      <c r="NMY1393" s="69"/>
      <c r="NMZ1393" s="69"/>
      <c r="NNA1393" s="69"/>
      <c r="NNB1393" s="69"/>
      <c r="NNC1393" s="69"/>
      <c r="NND1393" s="69"/>
      <c r="NNE1393" s="69"/>
      <c r="NNF1393" s="69"/>
      <c r="NNG1393" s="69"/>
      <c r="NNH1393" s="69"/>
      <c r="NNI1393" s="69"/>
      <c r="NNJ1393" s="69"/>
      <c r="NNK1393" s="69"/>
      <c r="NNL1393" s="69"/>
      <c r="NNM1393" s="69"/>
      <c r="NNN1393" s="69"/>
      <c r="NNO1393" s="69"/>
      <c r="NNP1393" s="69"/>
      <c r="NNQ1393" s="69"/>
      <c r="NNR1393" s="69"/>
      <c r="NNS1393" s="69"/>
      <c r="NNT1393" s="69"/>
      <c r="NNU1393" s="69"/>
      <c r="NNV1393" s="69"/>
      <c r="NNW1393" s="69"/>
      <c r="NNX1393" s="69"/>
      <c r="NNY1393" s="69"/>
      <c r="NNZ1393" s="69"/>
      <c r="NOA1393" s="69"/>
      <c r="NOB1393" s="69"/>
      <c r="NOC1393" s="69"/>
      <c r="NOD1393" s="69"/>
      <c r="NOE1393" s="69"/>
      <c r="NOF1393" s="69"/>
      <c r="NOG1393" s="69"/>
      <c r="NOH1393" s="69"/>
      <c r="NOI1393" s="69"/>
      <c r="NOJ1393" s="69"/>
      <c r="NOK1393" s="69"/>
      <c r="NOL1393" s="69"/>
      <c r="NOM1393" s="69"/>
      <c r="NON1393" s="69"/>
      <c r="NOO1393" s="69"/>
      <c r="NOP1393" s="69"/>
      <c r="NOQ1393" s="69"/>
      <c r="NOR1393" s="69"/>
      <c r="NOS1393" s="69"/>
      <c r="NOT1393" s="69"/>
      <c r="NOU1393" s="69"/>
      <c r="NOV1393" s="69"/>
      <c r="NOW1393" s="69"/>
      <c r="NOX1393" s="69"/>
      <c r="NOY1393" s="69"/>
      <c r="NOZ1393" s="69"/>
      <c r="NPA1393" s="69"/>
      <c r="NPB1393" s="69"/>
      <c r="NPC1393" s="69"/>
      <c r="NPD1393" s="69"/>
      <c r="NPE1393" s="69"/>
      <c r="NPF1393" s="69"/>
      <c r="NPG1393" s="69"/>
      <c r="NPH1393" s="69"/>
      <c r="NPI1393" s="69"/>
      <c r="NPJ1393" s="69"/>
      <c r="NPK1393" s="69"/>
      <c r="NPL1393" s="69"/>
      <c r="NPM1393" s="69"/>
      <c r="NPN1393" s="69"/>
      <c r="NPO1393" s="69"/>
      <c r="NPP1393" s="69"/>
      <c r="NPQ1393" s="69"/>
      <c r="NPR1393" s="69"/>
      <c r="NPS1393" s="69"/>
      <c r="NPT1393" s="69"/>
      <c r="NPU1393" s="69"/>
      <c r="NPV1393" s="69"/>
      <c r="NPW1393" s="69"/>
      <c r="NPX1393" s="69"/>
      <c r="NPY1393" s="69"/>
      <c r="NPZ1393" s="69"/>
      <c r="NQA1393" s="69"/>
      <c r="NQB1393" s="69"/>
      <c r="NQC1393" s="69"/>
      <c r="NQD1393" s="69"/>
      <c r="NQE1393" s="69"/>
      <c r="NQF1393" s="69"/>
      <c r="NQG1393" s="69"/>
      <c r="NQH1393" s="69"/>
      <c r="NQI1393" s="69"/>
      <c r="NQJ1393" s="69"/>
      <c r="NQK1393" s="69"/>
      <c r="NQL1393" s="69"/>
      <c r="NQM1393" s="69"/>
      <c r="NQN1393" s="69"/>
      <c r="NQO1393" s="69"/>
      <c r="NQP1393" s="69"/>
      <c r="NQQ1393" s="69"/>
      <c r="NQR1393" s="69"/>
      <c r="NQS1393" s="69"/>
      <c r="NQT1393" s="69"/>
      <c r="NQU1393" s="69"/>
      <c r="NQV1393" s="69"/>
      <c r="NQW1393" s="69"/>
      <c r="NQX1393" s="69"/>
      <c r="NQY1393" s="69"/>
      <c r="NQZ1393" s="69"/>
      <c r="NRA1393" s="69"/>
      <c r="NRB1393" s="69"/>
      <c r="NRC1393" s="69"/>
      <c r="NRD1393" s="69"/>
      <c r="NRE1393" s="69"/>
      <c r="NRF1393" s="69"/>
      <c r="NRG1393" s="69"/>
      <c r="NRH1393" s="69"/>
      <c r="NRI1393" s="69"/>
      <c r="NRJ1393" s="69"/>
      <c r="NRK1393" s="69"/>
      <c r="NRL1393" s="69"/>
      <c r="NRM1393" s="69"/>
      <c r="NRN1393" s="69"/>
      <c r="NRO1393" s="69"/>
      <c r="NRP1393" s="69"/>
      <c r="NRQ1393" s="69"/>
      <c r="NRR1393" s="69"/>
      <c r="NRS1393" s="69"/>
      <c r="NRT1393" s="69"/>
      <c r="NRU1393" s="69"/>
      <c r="NRV1393" s="69"/>
      <c r="NRW1393" s="69"/>
      <c r="NRX1393" s="69"/>
      <c r="NRY1393" s="69"/>
      <c r="NRZ1393" s="69"/>
      <c r="NSA1393" s="69"/>
      <c r="NSB1393" s="69"/>
      <c r="NSC1393" s="69"/>
      <c r="NSD1393" s="69"/>
      <c r="NSE1393" s="69"/>
      <c r="NSF1393" s="69"/>
      <c r="NSG1393" s="69"/>
      <c r="NSH1393" s="69"/>
      <c r="NSI1393" s="69"/>
      <c r="NSJ1393" s="69"/>
      <c r="NSK1393" s="69"/>
      <c r="NSL1393" s="69"/>
      <c r="NSM1393" s="69"/>
      <c r="NSN1393" s="69"/>
      <c r="NSO1393" s="69"/>
      <c r="NSP1393" s="69"/>
      <c r="NSQ1393" s="69"/>
      <c r="NSR1393" s="69"/>
      <c r="NSS1393" s="69"/>
      <c r="NST1393" s="69"/>
      <c r="NSU1393" s="69"/>
      <c r="NSV1393" s="69"/>
      <c r="NSW1393" s="69"/>
      <c r="NSX1393" s="69"/>
      <c r="NSY1393" s="69"/>
      <c r="NSZ1393" s="69"/>
      <c r="NTA1393" s="69"/>
      <c r="NTB1393" s="69"/>
      <c r="NTC1393" s="69"/>
      <c r="NTD1393" s="69"/>
      <c r="NTE1393" s="69"/>
      <c r="NTF1393" s="69"/>
      <c r="NTG1393" s="69"/>
      <c r="NTH1393" s="69"/>
      <c r="NTI1393" s="69"/>
      <c r="NTJ1393" s="69"/>
      <c r="NTK1393" s="69"/>
      <c r="NTL1393" s="69"/>
      <c r="NTM1393" s="69"/>
      <c r="NTN1393" s="69"/>
      <c r="NTO1393" s="69"/>
      <c r="NTP1393" s="69"/>
      <c r="NTQ1393" s="69"/>
      <c r="NTR1393" s="69"/>
      <c r="NTS1393" s="69"/>
      <c r="NTT1393" s="69"/>
      <c r="NTU1393" s="69"/>
      <c r="NTV1393" s="69"/>
      <c r="NTW1393" s="69"/>
      <c r="NTX1393" s="69"/>
      <c r="NTY1393" s="69"/>
      <c r="NTZ1393" s="69"/>
      <c r="NUA1393" s="69"/>
      <c r="NUB1393" s="69"/>
      <c r="NUC1393" s="69"/>
      <c r="NUD1393" s="69"/>
      <c r="NUE1393" s="69"/>
      <c r="NUF1393" s="69"/>
      <c r="NUG1393" s="69"/>
      <c r="NUH1393" s="69"/>
      <c r="NUI1393" s="69"/>
      <c r="NUJ1393" s="69"/>
      <c r="NUK1393" s="69"/>
      <c r="NUL1393" s="69"/>
      <c r="NUM1393" s="69"/>
      <c r="NUN1393" s="69"/>
      <c r="NUO1393" s="69"/>
      <c r="NUP1393" s="69"/>
      <c r="NUQ1393" s="69"/>
      <c r="NUR1393" s="69"/>
      <c r="NUS1393" s="69"/>
      <c r="NUT1393" s="69"/>
      <c r="NUU1393" s="69"/>
      <c r="NUV1393" s="69"/>
      <c r="NUW1393" s="69"/>
      <c r="NUX1393" s="69"/>
      <c r="NUY1393" s="69"/>
      <c r="NUZ1393" s="69"/>
      <c r="NVA1393" s="69"/>
      <c r="NVB1393" s="69"/>
      <c r="NVC1393" s="69"/>
      <c r="NVD1393" s="69"/>
      <c r="NVE1393" s="69"/>
      <c r="NVF1393" s="69"/>
      <c r="NVG1393" s="69"/>
      <c r="NVH1393" s="69"/>
      <c r="NVI1393" s="69"/>
      <c r="NVJ1393" s="69"/>
      <c r="NVK1393" s="69"/>
      <c r="NVL1393" s="69"/>
      <c r="NVM1393" s="69"/>
      <c r="NVN1393" s="69"/>
      <c r="NVO1393" s="69"/>
      <c r="NVP1393" s="69"/>
      <c r="NVQ1393" s="69"/>
      <c r="NVR1393" s="69"/>
      <c r="NVS1393" s="69"/>
      <c r="NVT1393" s="69"/>
      <c r="NVU1393" s="69"/>
      <c r="NVV1393" s="69"/>
      <c r="NVW1393" s="69"/>
      <c r="NVX1393" s="69"/>
      <c r="NVY1393" s="69"/>
      <c r="NVZ1393" s="69"/>
      <c r="NWA1393" s="69"/>
      <c r="NWB1393" s="69"/>
      <c r="NWC1393" s="69"/>
      <c r="NWD1393" s="69"/>
      <c r="NWE1393" s="69"/>
      <c r="NWF1393" s="69"/>
      <c r="NWG1393" s="69"/>
      <c r="NWH1393" s="69"/>
      <c r="NWI1393" s="69"/>
      <c r="NWJ1393" s="69"/>
      <c r="NWK1393" s="69"/>
      <c r="NWL1393" s="69"/>
      <c r="NWM1393" s="69"/>
      <c r="NWN1393" s="69"/>
      <c r="NWO1393" s="69"/>
      <c r="NWP1393" s="69"/>
      <c r="NWQ1393" s="69"/>
      <c r="NWR1393" s="69"/>
      <c r="NWS1393" s="69"/>
      <c r="NWT1393" s="69"/>
      <c r="NWU1393" s="69"/>
      <c r="NWV1393" s="69"/>
      <c r="NWW1393" s="69"/>
      <c r="NWX1393" s="69"/>
      <c r="NWY1393" s="69"/>
      <c r="NWZ1393" s="69"/>
      <c r="NXA1393" s="69"/>
      <c r="NXB1393" s="69"/>
      <c r="NXC1393" s="69"/>
      <c r="NXD1393" s="69"/>
      <c r="NXE1393" s="69"/>
      <c r="NXF1393" s="69"/>
      <c r="NXG1393" s="69"/>
      <c r="NXH1393" s="69"/>
      <c r="NXI1393" s="69"/>
      <c r="NXJ1393" s="69"/>
      <c r="NXK1393" s="69"/>
      <c r="NXL1393" s="69"/>
      <c r="NXM1393" s="69"/>
      <c r="NXN1393" s="69"/>
      <c r="NXO1393" s="69"/>
      <c r="NXP1393" s="69"/>
      <c r="NXQ1393" s="69"/>
      <c r="NXR1393" s="69"/>
      <c r="NXS1393" s="69"/>
      <c r="NXT1393" s="69"/>
      <c r="NXU1393" s="69"/>
      <c r="NXV1393" s="69"/>
      <c r="NXW1393" s="69"/>
      <c r="NXX1393" s="69"/>
      <c r="NXY1393" s="69"/>
      <c r="NXZ1393" s="69"/>
      <c r="NYA1393" s="69"/>
      <c r="NYB1393" s="69"/>
      <c r="NYC1393" s="69"/>
      <c r="NYD1393" s="69"/>
      <c r="NYE1393" s="69"/>
      <c r="NYF1393" s="69"/>
      <c r="NYG1393" s="69"/>
      <c r="NYH1393" s="69"/>
      <c r="NYI1393" s="69"/>
      <c r="NYJ1393" s="69"/>
      <c r="NYK1393" s="69"/>
      <c r="NYL1393" s="69"/>
      <c r="NYM1393" s="69"/>
      <c r="NYN1393" s="69"/>
      <c r="NYO1393" s="69"/>
      <c r="NYP1393" s="69"/>
      <c r="NYQ1393" s="69"/>
      <c r="NYR1393" s="69"/>
      <c r="NYS1393" s="69"/>
      <c r="NYT1393" s="69"/>
      <c r="NYU1393" s="69"/>
      <c r="NYV1393" s="69"/>
      <c r="NYW1393" s="69"/>
      <c r="NYX1393" s="69"/>
      <c r="NYY1393" s="69"/>
      <c r="NYZ1393" s="69"/>
      <c r="NZA1393" s="69"/>
      <c r="NZB1393" s="69"/>
      <c r="NZC1393" s="69"/>
      <c r="NZD1393" s="69"/>
      <c r="NZE1393" s="69"/>
      <c r="NZF1393" s="69"/>
      <c r="NZG1393" s="69"/>
      <c r="NZH1393" s="69"/>
      <c r="NZI1393" s="69"/>
      <c r="NZJ1393" s="69"/>
      <c r="NZK1393" s="69"/>
      <c r="NZL1393" s="69"/>
      <c r="NZM1393" s="69"/>
      <c r="NZN1393" s="69"/>
      <c r="NZO1393" s="69"/>
      <c r="NZP1393" s="69"/>
      <c r="NZQ1393" s="69"/>
      <c r="NZR1393" s="69"/>
      <c r="NZS1393" s="69"/>
      <c r="NZT1393" s="69"/>
      <c r="NZU1393" s="69"/>
      <c r="NZV1393" s="69"/>
      <c r="NZW1393" s="69"/>
      <c r="NZX1393" s="69"/>
      <c r="NZY1393" s="69"/>
      <c r="NZZ1393" s="69"/>
      <c r="OAA1393" s="69"/>
      <c r="OAB1393" s="69"/>
      <c r="OAC1393" s="69"/>
      <c r="OAD1393" s="69"/>
      <c r="OAE1393" s="69"/>
      <c r="OAF1393" s="69"/>
      <c r="OAG1393" s="69"/>
      <c r="OAH1393" s="69"/>
      <c r="OAI1393" s="69"/>
      <c r="OAJ1393" s="69"/>
      <c r="OAK1393" s="69"/>
      <c r="OAL1393" s="69"/>
      <c r="OAM1393" s="69"/>
      <c r="OAN1393" s="69"/>
      <c r="OAO1393" s="69"/>
      <c r="OAP1393" s="69"/>
      <c r="OAQ1393" s="69"/>
      <c r="OAR1393" s="69"/>
      <c r="OAS1393" s="69"/>
      <c r="OAT1393" s="69"/>
      <c r="OAU1393" s="69"/>
      <c r="OAV1393" s="69"/>
      <c r="OAW1393" s="69"/>
      <c r="OAX1393" s="69"/>
      <c r="OAY1393" s="69"/>
      <c r="OAZ1393" s="69"/>
      <c r="OBA1393" s="69"/>
      <c r="OBB1393" s="69"/>
      <c r="OBC1393" s="69"/>
      <c r="OBD1393" s="69"/>
      <c r="OBE1393" s="69"/>
      <c r="OBF1393" s="69"/>
      <c r="OBG1393" s="69"/>
      <c r="OBH1393" s="69"/>
      <c r="OBI1393" s="69"/>
      <c r="OBJ1393" s="69"/>
      <c r="OBK1393" s="69"/>
      <c r="OBL1393" s="69"/>
      <c r="OBM1393" s="69"/>
      <c r="OBN1393" s="69"/>
      <c r="OBO1393" s="69"/>
      <c r="OBP1393" s="69"/>
      <c r="OBQ1393" s="69"/>
      <c r="OBR1393" s="69"/>
      <c r="OBS1393" s="69"/>
      <c r="OBT1393" s="69"/>
      <c r="OBU1393" s="69"/>
      <c r="OBV1393" s="69"/>
      <c r="OBW1393" s="69"/>
      <c r="OBX1393" s="69"/>
      <c r="OBY1393" s="69"/>
      <c r="OBZ1393" s="69"/>
      <c r="OCA1393" s="69"/>
      <c r="OCB1393" s="69"/>
      <c r="OCC1393" s="69"/>
      <c r="OCD1393" s="69"/>
      <c r="OCE1393" s="69"/>
      <c r="OCF1393" s="69"/>
      <c r="OCG1393" s="69"/>
      <c r="OCH1393" s="69"/>
      <c r="OCI1393" s="69"/>
      <c r="OCJ1393" s="69"/>
      <c r="OCK1393" s="69"/>
      <c r="OCL1393" s="69"/>
      <c r="OCM1393" s="69"/>
      <c r="OCN1393" s="69"/>
      <c r="OCO1393" s="69"/>
      <c r="OCP1393" s="69"/>
      <c r="OCQ1393" s="69"/>
      <c r="OCR1393" s="69"/>
      <c r="OCS1393" s="69"/>
      <c r="OCT1393" s="69"/>
      <c r="OCU1393" s="69"/>
      <c r="OCV1393" s="69"/>
      <c r="OCW1393" s="69"/>
      <c r="OCX1393" s="69"/>
      <c r="OCY1393" s="69"/>
      <c r="OCZ1393" s="69"/>
      <c r="ODA1393" s="69"/>
      <c r="ODB1393" s="69"/>
      <c r="ODC1393" s="69"/>
      <c r="ODD1393" s="69"/>
      <c r="ODE1393" s="69"/>
      <c r="ODF1393" s="69"/>
      <c r="ODG1393" s="69"/>
      <c r="ODH1393" s="69"/>
      <c r="ODI1393" s="69"/>
      <c r="ODJ1393" s="69"/>
      <c r="ODK1393" s="69"/>
      <c r="ODL1393" s="69"/>
      <c r="ODM1393" s="69"/>
      <c r="ODN1393" s="69"/>
      <c r="ODO1393" s="69"/>
      <c r="ODP1393" s="69"/>
      <c r="ODQ1393" s="69"/>
      <c r="ODR1393" s="69"/>
      <c r="ODS1393" s="69"/>
      <c r="ODT1393" s="69"/>
      <c r="ODU1393" s="69"/>
      <c r="ODV1393" s="69"/>
      <c r="ODW1393" s="69"/>
      <c r="ODX1393" s="69"/>
      <c r="ODY1393" s="69"/>
      <c r="ODZ1393" s="69"/>
      <c r="OEA1393" s="69"/>
      <c r="OEB1393" s="69"/>
      <c r="OEC1393" s="69"/>
      <c r="OED1393" s="69"/>
      <c r="OEE1393" s="69"/>
      <c r="OEF1393" s="69"/>
      <c r="OEG1393" s="69"/>
      <c r="OEH1393" s="69"/>
      <c r="OEI1393" s="69"/>
      <c r="OEJ1393" s="69"/>
      <c r="OEK1393" s="69"/>
      <c r="OEL1393" s="69"/>
      <c r="OEM1393" s="69"/>
      <c r="OEN1393" s="69"/>
      <c r="OEO1393" s="69"/>
      <c r="OEP1393" s="69"/>
      <c r="OEQ1393" s="69"/>
      <c r="OER1393" s="69"/>
      <c r="OES1393" s="69"/>
      <c r="OET1393" s="69"/>
      <c r="OEU1393" s="69"/>
      <c r="OEV1393" s="69"/>
      <c r="OEW1393" s="69"/>
      <c r="OEX1393" s="69"/>
      <c r="OEY1393" s="69"/>
      <c r="OEZ1393" s="69"/>
      <c r="OFA1393" s="69"/>
      <c r="OFB1393" s="69"/>
      <c r="OFC1393" s="69"/>
      <c r="OFD1393" s="69"/>
      <c r="OFE1393" s="69"/>
      <c r="OFF1393" s="69"/>
      <c r="OFG1393" s="69"/>
      <c r="OFH1393" s="69"/>
      <c r="OFI1393" s="69"/>
      <c r="OFJ1393" s="69"/>
      <c r="OFK1393" s="69"/>
      <c r="OFL1393" s="69"/>
      <c r="OFM1393" s="69"/>
      <c r="OFN1393" s="69"/>
      <c r="OFO1393" s="69"/>
      <c r="OFP1393" s="69"/>
      <c r="OFQ1393" s="69"/>
      <c r="OFR1393" s="69"/>
      <c r="OFS1393" s="69"/>
      <c r="OFT1393" s="69"/>
      <c r="OFU1393" s="69"/>
      <c r="OFV1393" s="69"/>
      <c r="OFW1393" s="69"/>
      <c r="OFX1393" s="69"/>
      <c r="OFY1393" s="69"/>
      <c r="OFZ1393" s="69"/>
      <c r="OGA1393" s="69"/>
      <c r="OGB1393" s="69"/>
      <c r="OGC1393" s="69"/>
      <c r="OGD1393" s="69"/>
      <c r="OGE1393" s="69"/>
      <c r="OGF1393" s="69"/>
      <c r="OGG1393" s="69"/>
      <c r="OGH1393" s="69"/>
      <c r="OGI1393" s="69"/>
      <c r="OGJ1393" s="69"/>
      <c r="OGK1393" s="69"/>
      <c r="OGL1393" s="69"/>
      <c r="OGM1393" s="69"/>
      <c r="OGN1393" s="69"/>
      <c r="OGO1393" s="69"/>
      <c r="OGP1393" s="69"/>
      <c r="OGQ1393" s="69"/>
      <c r="OGR1393" s="69"/>
      <c r="OGS1393" s="69"/>
      <c r="OGT1393" s="69"/>
      <c r="OGU1393" s="69"/>
      <c r="OGV1393" s="69"/>
      <c r="OGW1393" s="69"/>
      <c r="OGX1393" s="69"/>
      <c r="OGY1393" s="69"/>
      <c r="OGZ1393" s="69"/>
      <c r="OHA1393" s="69"/>
      <c r="OHB1393" s="69"/>
      <c r="OHC1393" s="69"/>
      <c r="OHD1393" s="69"/>
      <c r="OHE1393" s="69"/>
      <c r="OHF1393" s="69"/>
      <c r="OHG1393" s="69"/>
      <c r="OHH1393" s="69"/>
      <c r="OHI1393" s="69"/>
      <c r="OHJ1393" s="69"/>
      <c r="OHK1393" s="69"/>
      <c r="OHL1393" s="69"/>
      <c r="OHM1393" s="69"/>
      <c r="OHN1393" s="69"/>
      <c r="OHO1393" s="69"/>
      <c r="OHP1393" s="69"/>
      <c r="OHQ1393" s="69"/>
      <c r="OHR1393" s="69"/>
      <c r="OHS1393" s="69"/>
      <c r="OHT1393" s="69"/>
      <c r="OHU1393" s="69"/>
      <c r="OHV1393" s="69"/>
      <c r="OHW1393" s="69"/>
      <c r="OHX1393" s="69"/>
      <c r="OHY1393" s="69"/>
      <c r="OHZ1393" s="69"/>
      <c r="OIA1393" s="69"/>
      <c r="OIB1393" s="69"/>
      <c r="OIC1393" s="69"/>
      <c r="OID1393" s="69"/>
      <c r="OIE1393" s="69"/>
      <c r="OIF1393" s="69"/>
      <c r="OIG1393" s="69"/>
      <c r="OIH1393" s="69"/>
      <c r="OII1393" s="69"/>
      <c r="OIJ1393" s="69"/>
      <c r="OIK1393" s="69"/>
      <c r="OIL1393" s="69"/>
      <c r="OIM1393" s="69"/>
      <c r="OIN1393" s="69"/>
      <c r="OIO1393" s="69"/>
      <c r="OIP1393" s="69"/>
      <c r="OIQ1393" s="69"/>
      <c r="OIR1393" s="69"/>
      <c r="OIS1393" s="69"/>
      <c r="OIT1393" s="69"/>
      <c r="OIU1393" s="69"/>
      <c r="OIV1393" s="69"/>
      <c r="OIW1393" s="69"/>
      <c r="OIX1393" s="69"/>
      <c r="OIY1393" s="69"/>
      <c r="OIZ1393" s="69"/>
      <c r="OJA1393" s="69"/>
      <c r="OJB1393" s="69"/>
      <c r="OJC1393" s="69"/>
      <c r="OJD1393" s="69"/>
      <c r="OJE1393" s="69"/>
      <c r="OJF1393" s="69"/>
      <c r="OJG1393" s="69"/>
      <c r="OJH1393" s="69"/>
      <c r="OJI1393" s="69"/>
      <c r="OJJ1393" s="69"/>
      <c r="OJK1393" s="69"/>
      <c r="OJL1393" s="69"/>
      <c r="OJM1393" s="69"/>
      <c r="OJN1393" s="69"/>
      <c r="OJO1393" s="69"/>
      <c r="OJP1393" s="69"/>
      <c r="OJQ1393" s="69"/>
      <c r="OJR1393" s="69"/>
      <c r="OJS1393" s="69"/>
      <c r="OJT1393" s="69"/>
      <c r="OJU1393" s="69"/>
      <c r="OJV1393" s="69"/>
      <c r="OJW1393" s="69"/>
      <c r="OJX1393" s="69"/>
      <c r="OJY1393" s="69"/>
      <c r="OJZ1393" s="69"/>
      <c r="OKA1393" s="69"/>
      <c r="OKB1393" s="69"/>
      <c r="OKC1393" s="69"/>
      <c r="OKD1393" s="69"/>
      <c r="OKE1393" s="69"/>
      <c r="OKF1393" s="69"/>
      <c r="OKG1393" s="69"/>
      <c r="OKH1393" s="69"/>
      <c r="OKI1393" s="69"/>
      <c r="OKJ1393" s="69"/>
      <c r="OKK1393" s="69"/>
      <c r="OKL1393" s="69"/>
      <c r="OKM1393" s="69"/>
      <c r="OKN1393" s="69"/>
      <c r="OKO1393" s="69"/>
      <c r="OKP1393" s="69"/>
      <c r="OKQ1393" s="69"/>
      <c r="OKR1393" s="69"/>
      <c r="OKS1393" s="69"/>
      <c r="OKT1393" s="69"/>
      <c r="OKU1393" s="69"/>
      <c r="OKV1393" s="69"/>
      <c r="OKW1393" s="69"/>
      <c r="OKX1393" s="69"/>
      <c r="OKY1393" s="69"/>
      <c r="OKZ1393" s="69"/>
      <c r="OLA1393" s="69"/>
      <c r="OLB1393" s="69"/>
      <c r="OLC1393" s="69"/>
      <c r="OLD1393" s="69"/>
      <c r="OLE1393" s="69"/>
      <c r="OLF1393" s="69"/>
      <c r="OLG1393" s="69"/>
      <c r="OLH1393" s="69"/>
      <c r="OLI1393" s="69"/>
      <c r="OLJ1393" s="69"/>
      <c r="OLK1393" s="69"/>
      <c r="OLL1393" s="69"/>
      <c r="OLM1393" s="69"/>
      <c r="OLN1393" s="69"/>
      <c r="OLO1393" s="69"/>
      <c r="OLP1393" s="69"/>
      <c r="OLQ1393" s="69"/>
      <c r="OLR1393" s="69"/>
      <c r="OLS1393" s="69"/>
      <c r="OLT1393" s="69"/>
      <c r="OLU1393" s="69"/>
      <c r="OLV1393" s="69"/>
      <c r="OLW1393" s="69"/>
      <c r="OLX1393" s="69"/>
      <c r="OLY1393" s="69"/>
      <c r="OLZ1393" s="69"/>
      <c r="OMA1393" s="69"/>
      <c r="OMB1393" s="69"/>
      <c r="OMC1393" s="69"/>
      <c r="OMD1393" s="69"/>
      <c r="OME1393" s="69"/>
      <c r="OMF1393" s="69"/>
      <c r="OMG1393" s="69"/>
      <c r="OMH1393" s="69"/>
      <c r="OMI1393" s="69"/>
      <c r="OMJ1393" s="69"/>
      <c r="OMK1393" s="69"/>
      <c r="OML1393" s="69"/>
      <c r="OMM1393" s="69"/>
      <c r="OMN1393" s="69"/>
      <c r="OMO1393" s="69"/>
      <c r="OMP1393" s="69"/>
      <c r="OMQ1393" s="69"/>
      <c r="OMR1393" s="69"/>
      <c r="OMS1393" s="69"/>
      <c r="OMT1393" s="69"/>
      <c r="OMU1393" s="69"/>
      <c r="OMV1393" s="69"/>
      <c r="OMW1393" s="69"/>
      <c r="OMX1393" s="69"/>
      <c r="OMY1393" s="69"/>
      <c r="OMZ1393" s="69"/>
      <c r="ONA1393" s="69"/>
      <c r="ONB1393" s="69"/>
      <c r="ONC1393" s="69"/>
      <c r="OND1393" s="69"/>
      <c r="ONE1393" s="69"/>
      <c r="ONF1393" s="69"/>
      <c r="ONG1393" s="69"/>
      <c r="ONH1393" s="69"/>
      <c r="ONI1393" s="69"/>
      <c r="ONJ1393" s="69"/>
      <c r="ONK1393" s="69"/>
      <c r="ONL1393" s="69"/>
      <c r="ONM1393" s="69"/>
      <c r="ONN1393" s="69"/>
      <c r="ONO1393" s="69"/>
      <c r="ONP1393" s="69"/>
      <c r="ONQ1393" s="69"/>
      <c r="ONR1393" s="69"/>
      <c r="ONS1393" s="69"/>
      <c r="ONT1393" s="69"/>
      <c r="ONU1393" s="69"/>
      <c r="ONV1393" s="69"/>
      <c r="ONW1393" s="69"/>
      <c r="ONX1393" s="69"/>
      <c r="ONY1393" s="69"/>
      <c r="ONZ1393" s="69"/>
      <c r="OOA1393" s="69"/>
      <c r="OOB1393" s="69"/>
      <c r="OOC1393" s="69"/>
      <c r="OOD1393" s="69"/>
      <c r="OOE1393" s="69"/>
      <c r="OOF1393" s="69"/>
      <c r="OOG1393" s="69"/>
      <c r="OOH1393" s="69"/>
      <c r="OOI1393" s="69"/>
      <c r="OOJ1393" s="69"/>
      <c r="OOK1393" s="69"/>
      <c r="OOL1393" s="69"/>
      <c r="OOM1393" s="69"/>
      <c r="OON1393" s="69"/>
      <c r="OOO1393" s="69"/>
      <c r="OOP1393" s="69"/>
      <c r="OOQ1393" s="69"/>
      <c r="OOR1393" s="69"/>
      <c r="OOS1393" s="69"/>
      <c r="OOT1393" s="69"/>
      <c r="OOU1393" s="69"/>
      <c r="OOV1393" s="69"/>
      <c r="OOW1393" s="69"/>
      <c r="OOX1393" s="69"/>
      <c r="OOY1393" s="69"/>
      <c r="OOZ1393" s="69"/>
      <c r="OPA1393" s="69"/>
      <c r="OPB1393" s="69"/>
      <c r="OPC1393" s="69"/>
      <c r="OPD1393" s="69"/>
      <c r="OPE1393" s="69"/>
      <c r="OPF1393" s="69"/>
      <c r="OPG1393" s="69"/>
      <c r="OPH1393" s="69"/>
      <c r="OPI1393" s="69"/>
      <c r="OPJ1393" s="69"/>
      <c r="OPK1393" s="69"/>
      <c r="OPL1393" s="69"/>
      <c r="OPM1393" s="69"/>
      <c r="OPN1393" s="69"/>
      <c r="OPO1393" s="69"/>
      <c r="OPP1393" s="69"/>
      <c r="OPQ1393" s="69"/>
      <c r="OPR1393" s="69"/>
      <c r="OPS1393" s="69"/>
      <c r="OPT1393" s="69"/>
      <c r="OPU1393" s="69"/>
      <c r="OPV1393" s="69"/>
      <c r="OPW1393" s="69"/>
      <c r="OPX1393" s="69"/>
      <c r="OPY1393" s="69"/>
      <c r="OPZ1393" s="69"/>
      <c r="OQA1393" s="69"/>
      <c r="OQB1393" s="69"/>
      <c r="OQC1393" s="69"/>
      <c r="OQD1393" s="69"/>
      <c r="OQE1393" s="69"/>
      <c r="OQF1393" s="69"/>
      <c r="OQG1393" s="69"/>
      <c r="OQH1393" s="69"/>
      <c r="OQI1393" s="69"/>
      <c r="OQJ1393" s="69"/>
      <c r="OQK1393" s="69"/>
      <c r="OQL1393" s="69"/>
      <c r="OQM1393" s="69"/>
      <c r="OQN1393" s="69"/>
      <c r="OQO1393" s="69"/>
      <c r="OQP1393" s="69"/>
      <c r="OQQ1393" s="69"/>
      <c r="OQR1393" s="69"/>
      <c r="OQS1393" s="69"/>
      <c r="OQT1393" s="69"/>
      <c r="OQU1393" s="69"/>
      <c r="OQV1393" s="69"/>
      <c r="OQW1393" s="69"/>
      <c r="OQX1393" s="69"/>
      <c r="OQY1393" s="69"/>
      <c r="OQZ1393" s="69"/>
      <c r="ORA1393" s="69"/>
      <c r="ORB1393" s="69"/>
      <c r="ORC1393" s="69"/>
      <c r="ORD1393" s="69"/>
      <c r="ORE1393" s="69"/>
      <c r="ORF1393" s="69"/>
      <c r="ORG1393" s="69"/>
      <c r="ORH1393" s="69"/>
      <c r="ORI1393" s="69"/>
      <c r="ORJ1393" s="69"/>
      <c r="ORK1393" s="69"/>
      <c r="ORL1393" s="69"/>
      <c r="ORM1393" s="69"/>
      <c r="ORN1393" s="69"/>
      <c r="ORO1393" s="69"/>
      <c r="ORP1393" s="69"/>
      <c r="ORQ1393" s="69"/>
      <c r="ORR1393" s="69"/>
      <c r="ORS1393" s="69"/>
      <c r="ORT1393" s="69"/>
      <c r="ORU1393" s="69"/>
      <c r="ORV1393" s="69"/>
      <c r="ORW1393" s="69"/>
      <c r="ORX1393" s="69"/>
      <c r="ORY1393" s="69"/>
      <c r="ORZ1393" s="69"/>
      <c r="OSA1393" s="69"/>
      <c r="OSB1393" s="69"/>
      <c r="OSC1393" s="69"/>
      <c r="OSD1393" s="69"/>
      <c r="OSE1393" s="69"/>
      <c r="OSF1393" s="69"/>
      <c r="OSG1393" s="69"/>
      <c r="OSH1393" s="69"/>
      <c r="OSI1393" s="69"/>
      <c r="OSJ1393" s="69"/>
      <c r="OSK1393" s="69"/>
      <c r="OSL1393" s="69"/>
      <c r="OSM1393" s="69"/>
      <c r="OSN1393" s="69"/>
      <c r="OSO1393" s="69"/>
      <c r="OSP1393" s="69"/>
      <c r="OSQ1393" s="69"/>
      <c r="OSR1393" s="69"/>
      <c r="OSS1393" s="69"/>
      <c r="OST1393" s="69"/>
      <c r="OSU1393" s="69"/>
      <c r="OSV1393" s="69"/>
      <c r="OSW1393" s="69"/>
      <c r="OSX1393" s="69"/>
      <c r="OSY1393" s="69"/>
      <c r="OSZ1393" s="69"/>
      <c r="OTA1393" s="69"/>
      <c r="OTB1393" s="69"/>
      <c r="OTC1393" s="69"/>
      <c r="OTD1393" s="69"/>
      <c r="OTE1393" s="69"/>
      <c r="OTF1393" s="69"/>
      <c r="OTG1393" s="69"/>
      <c r="OTH1393" s="69"/>
      <c r="OTI1393" s="69"/>
      <c r="OTJ1393" s="69"/>
      <c r="OTK1393" s="69"/>
      <c r="OTL1393" s="69"/>
      <c r="OTM1393" s="69"/>
      <c r="OTN1393" s="69"/>
      <c r="OTO1393" s="69"/>
      <c r="OTP1393" s="69"/>
      <c r="OTQ1393" s="69"/>
      <c r="OTR1393" s="69"/>
      <c r="OTS1393" s="69"/>
      <c r="OTT1393" s="69"/>
      <c r="OTU1393" s="69"/>
      <c r="OTV1393" s="69"/>
      <c r="OTW1393" s="69"/>
      <c r="OTX1393" s="69"/>
      <c r="OTY1393" s="69"/>
      <c r="OTZ1393" s="69"/>
      <c r="OUA1393" s="69"/>
      <c r="OUB1393" s="69"/>
      <c r="OUC1393" s="69"/>
      <c r="OUD1393" s="69"/>
      <c r="OUE1393" s="69"/>
      <c r="OUF1393" s="69"/>
      <c r="OUG1393" s="69"/>
      <c r="OUH1393" s="69"/>
      <c r="OUI1393" s="69"/>
      <c r="OUJ1393" s="69"/>
      <c r="OUK1393" s="69"/>
      <c r="OUL1393" s="69"/>
      <c r="OUM1393" s="69"/>
      <c r="OUN1393" s="69"/>
      <c r="OUO1393" s="69"/>
      <c r="OUP1393" s="69"/>
      <c r="OUQ1393" s="69"/>
      <c r="OUR1393" s="69"/>
      <c r="OUS1393" s="69"/>
      <c r="OUT1393" s="69"/>
      <c r="OUU1393" s="69"/>
      <c r="OUV1393" s="69"/>
      <c r="OUW1393" s="69"/>
      <c r="OUX1393" s="69"/>
      <c r="OUY1393" s="69"/>
      <c r="OUZ1393" s="69"/>
      <c r="OVA1393" s="69"/>
      <c r="OVB1393" s="69"/>
      <c r="OVC1393" s="69"/>
      <c r="OVD1393" s="69"/>
      <c r="OVE1393" s="69"/>
      <c r="OVF1393" s="69"/>
      <c r="OVG1393" s="69"/>
      <c r="OVH1393" s="69"/>
      <c r="OVI1393" s="69"/>
      <c r="OVJ1393" s="69"/>
      <c r="OVK1393" s="69"/>
      <c r="OVL1393" s="69"/>
      <c r="OVM1393" s="69"/>
      <c r="OVN1393" s="69"/>
      <c r="OVO1393" s="69"/>
      <c r="OVP1393" s="69"/>
      <c r="OVQ1393" s="69"/>
      <c r="OVR1393" s="69"/>
      <c r="OVS1393" s="69"/>
      <c r="OVT1393" s="69"/>
      <c r="OVU1393" s="69"/>
      <c r="OVV1393" s="69"/>
      <c r="OVW1393" s="69"/>
      <c r="OVX1393" s="69"/>
      <c r="OVY1393" s="69"/>
      <c r="OVZ1393" s="69"/>
      <c r="OWA1393" s="69"/>
      <c r="OWB1393" s="69"/>
      <c r="OWC1393" s="69"/>
      <c r="OWD1393" s="69"/>
      <c r="OWE1393" s="69"/>
      <c r="OWF1393" s="69"/>
      <c r="OWG1393" s="69"/>
      <c r="OWH1393" s="69"/>
      <c r="OWI1393" s="69"/>
      <c r="OWJ1393" s="69"/>
      <c r="OWK1393" s="69"/>
      <c r="OWL1393" s="69"/>
      <c r="OWM1393" s="69"/>
      <c r="OWN1393" s="69"/>
      <c r="OWO1393" s="69"/>
      <c r="OWP1393" s="69"/>
      <c r="OWQ1393" s="69"/>
      <c r="OWR1393" s="69"/>
      <c r="OWS1393" s="69"/>
      <c r="OWT1393" s="69"/>
      <c r="OWU1393" s="69"/>
      <c r="OWV1393" s="69"/>
      <c r="OWW1393" s="69"/>
      <c r="OWX1393" s="69"/>
      <c r="OWY1393" s="69"/>
      <c r="OWZ1393" s="69"/>
      <c r="OXA1393" s="69"/>
      <c r="OXB1393" s="69"/>
      <c r="OXC1393" s="69"/>
      <c r="OXD1393" s="69"/>
      <c r="OXE1393" s="69"/>
      <c r="OXF1393" s="69"/>
      <c r="OXG1393" s="69"/>
      <c r="OXH1393" s="69"/>
      <c r="OXI1393" s="69"/>
      <c r="OXJ1393" s="69"/>
      <c r="OXK1393" s="69"/>
      <c r="OXL1393" s="69"/>
      <c r="OXM1393" s="69"/>
      <c r="OXN1393" s="69"/>
      <c r="OXO1393" s="69"/>
      <c r="OXP1393" s="69"/>
      <c r="OXQ1393" s="69"/>
      <c r="OXR1393" s="69"/>
      <c r="OXS1393" s="69"/>
      <c r="OXT1393" s="69"/>
      <c r="OXU1393" s="69"/>
      <c r="OXV1393" s="69"/>
      <c r="OXW1393" s="69"/>
      <c r="OXX1393" s="69"/>
      <c r="OXY1393" s="69"/>
      <c r="OXZ1393" s="69"/>
      <c r="OYA1393" s="69"/>
      <c r="OYB1393" s="69"/>
      <c r="OYC1393" s="69"/>
      <c r="OYD1393" s="69"/>
      <c r="OYE1393" s="69"/>
      <c r="OYF1393" s="69"/>
      <c r="OYG1393" s="69"/>
      <c r="OYH1393" s="69"/>
      <c r="OYI1393" s="69"/>
      <c r="OYJ1393" s="69"/>
      <c r="OYK1393" s="69"/>
      <c r="OYL1393" s="69"/>
      <c r="OYM1393" s="69"/>
      <c r="OYN1393" s="69"/>
      <c r="OYO1393" s="69"/>
      <c r="OYP1393" s="69"/>
      <c r="OYQ1393" s="69"/>
      <c r="OYR1393" s="69"/>
      <c r="OYS1393" s="69"/>
      <c r="OYT1393" s="69"/>
      <c r="OYU1393" s="69"/>
      <c r="OYV1393" s="69"/>
      <c r="OYW1393" s="69"/>
      <c r="OYX1393" s="69"/>
      <c r="OYY1393" s="69"/>
      <c r="OYZ1393" s="69"/>
      <c r="OZA1393" s="69"/>
      <c r="OZB1393" s="69"/>
      <c r="OZC1393" s="69"/>
      <c r="OZD1393" s="69"/>
      <c r="OZE1393" s="69"/>
      <c r="OZF1393" s="69"/>
      <c r="OZG1393" s="69"/>
      <c r="OZH1393" s="69"/>
      <c r="OZI1393" s="69"/>
      <c r="OZJ1393" s="69"/>
      <c r="OZK1393" s="69"/>
      <c r="OZL1393" s="69"/>
      <c r="OZM1393" s="69"/>
      <c r="OZN1393" s="69"/>
      <c r="OZO1393" s="69"/>
      <c r="OZP1393" s="69"/>
      <c r="OZQ1393" s="69"/>
      <c r="OZR1393" s="69"/>
      <c r="OZS1393" s="69"/>
      <c r="OZT1393" s="69"/>
      <c r="OZU1393" s="69"/>
      <c r="OZV1393" s="69"/>
      <c r="OZW1393" s="69"/>
      <c r="OZX1393" s="69"/>
      <c r="OZY1393" s="69"/>
      <c r="OZZ1393" s="69"/>
      <c r="PAA1393" s="69"/>
      <c r="PAB1393" s="69"/>
      <c r="PAC1393" s="69"/>
      <c r="PAD1393" s="69"/>
      <c r="PAE1393" s="69"/>
      <c r="PAF1393" s="69"/>
      <c r="PAG1393" s="69"/>
      <c r="PAH1393" s="69"/>
      <c r="PAI1393" s="69"/>
      <c r="PAJ1393" s="69"/>
      <c r="PAK1393" s="69"/>
      <c r="PAL1393" s="69"/>
      <c r="PAM1393" s="69"/>
      <c r="PAN1393" s="69"/>
      <c r="PAO1393" s="69"/>
      <c r="PAP1393" s="69"/>
      <c r="PAQ1393" s="69"/>
      <c r="PAR1393" s="69"/>
      <c r="PAS1393" s="69"/>
      <c r="PAT1393" s="69"/>
      <c r="PAU1393" s="69"/>
      <c r="PAV1393" s="69"/>
      <c r="PAW1393" s="69"/>
      <c r="PAX1393" s="69"/>
      <c r="PAY1393" s="69"/>
      <c r="PAZ1393" s="69"/>
      <c r="PBA1393" s="69"/>
      <c r="PBB1393" s="69"/>
      <c r="PBC1393" s="69"/>
      <c r="PBD1393" s="69"/>
      <c r="PBE1393" s="69"/>
      <c r="PBF1393" s="69"/>
      <c r="PBG1393" s="69"/>
      <c r="PBH1393" s="69"/>
      <c r="PBI1393" s="69"/>
      <c r="PBJ1393" s="69"/>
      <c r="PBK1393" s="69"/>
      <c r="PBL1393" s="69"/>
      <c r="PBM1393" s="69"/>
      <c r="PBN1393" s="69"/>
      <c r="PBO1393" s="69"/>
      <c r="PBP1393" s="69"/>
      <c r="PBQ1393" s="69"/>
      <c r="PBR1393" s="69"/>
      <c r="PBS1393" s="69"/>
      <c r="PBT1393" s="69"/>
      <c r="PBU1393" s="69"/>
      <c r="PBV1393" s="69"/>
      <c r="PBW1393" s="69"/>
      <c r="PBX1393" s="69"/>
      <c r="PBY1393" s="69"/>
      <c r="PBZ1393" s="69"/>
      <c r="PCA1393" s="69"/>
      <c r="PCB1393" s="69"/>
      <c r="PCC1393" s="69"/>
      <c r="PCD1393" s="69"/>
      <c r="PCE1393" s="69"/>
      <c r="PCF1393" s="69"/>
      <c r="PCG1393" s="69"/>
      <c r="PCH1393" s="69"/>
      <c r="PCI1393" s="69"/>
      <c r="PCJ1393" s="69"/>
      <c r="PCK1393" s="69"/>
      <c r="PCL1393" s="69"/>
      <c r="PCM1393" s="69"/>
      <c r="PCN1393" s="69"/>
      <c r="PCO1393" s="69"/>
      <c r="PCP1393" s="69"/>
      <c r="PCQ1393" s="69"/>
      <c r="PCR1393" s="69"/>
      <c r="PCS1393" s="69"/>
      <c r="PCT1393" s="69"/>
      <c r="PCU1393" s="69"/>
      <c r="PCV1393" s="69"/>
      <c r="PCW1393" s="69"/>
      <c r="PCX1393" s="69"/>
      <c r="PCY1393" s="69"/>
      <c r="PCZ1393" s="69"/>
      <c r="PDA1393" s="69"/>
      <c r="PDB1393" s="69"/>
      <c r="PDC1393" s="69"/>
      <c r="PDD1393" s="69"/>
      <c r="PDE1393" s="69"/>
      <c r="PDF1393" s="69"/>
      <c r="PDG1393" s="69"/>
      <c r="PDH1393" s="69"/>
      <c r="PDI1393" s="69"/>
      <c r="PDJ1393" s="69"/>
      <c r="PDK1393" s="69"/>
      <c r="PDL1393" s="69"/>
      <c r="PDM1393" s="69"/>
      <c r="PDN1393" s="69"/>
      <c r="PDO1393" s="69"/>
      <c r="PDP1393" s="69"/>
      <c r="PDQ1393" s="69"/>
      <c r="PDR1393" s="69"/>
      <c r="PDS1393" s="69"/>
      <c r="PDT1393" s="69"/>
      <c r="PDU1393" s="69"/>
      <c r="PDV1393" s="69"/>
      <c r="PDW1393" s="69"/>
      <c r="PDX1393" s="69"/>
      <c r="PDY1393" s="69"/>
      <c r="PDZ1393" s="69"/>
      <c r="PEA1393" s="69"/>
      <c r="PEB1393" s="69"/>
      <c r="PEC1393" s="69"/>
      <c r="PED1393" s="69"/>
      <c r="PEE1393" s="69"/>
      <c r="PEF1393" s="69"/>
      <c r="PEG1393" s="69"/>
      <c r="PEH1393" s="69"/>
      <c r="PEI1393" s="69"/>
      <c r="PEJ1393" s="69"/>
      <c r="PEK1393" s="69"/>
      <c r="PEL1393" s="69"/>
      <c r="PEM1393" s="69"/>
      <c r="PEN1393" s="69"/>
      <c r="PEO1393" s="69"/>
      <c r="PEP1393" s="69"/>
      <c r="PEQ1393" s="69"/>
      <c r="PER1393" s="69"/>
      <c r="PES1393" s="69"/>
      <c r="PET1393" s="69"/>
      <c r="PEU1393" s="69"/>
      <c r="PEV1393" s="69"/>
      <c r="PEW1393" s="69"/>
      <c r="PEX1393" s="69"/>
      <c r="PEY1393" s="69"/>
      <c r="PEZ1393" s="69"/>
      <c r="PFA1393" s="69"/>
      <c r="PFB1393" s="69"/>
      <c r="PFC1393" s="69"/>
      <c r="PFD1393" s="69"/>
      <c r="PFE1393" s="69"/>
      <c r="PFF1393" s="69"/>
      <c r="PFG1393" s="69"/>
      <c r="PFH1393" s="69"/>
      <c r="PFI1393" s="69"/>
      <c r="PFJ1393" s="69"/>
      <c r="PFK1393" s="69"/>
      <c r="PFL1393" s="69"/>
      <c r="PFM1393" s="69"/>
      <c r="PFN1393" s="69"/>
      <c r="PFO1393" s="69"/>
      <c r="PFP1393" s="69"/>
      <c r="PFQ1393" s="69"/>
      <c r="PFR1393" s="69"/>
      <c r="PFS1393" s="69"/>
      <c r="PFT1393" s="69"/>
      <c r="PFU1393" s="69"/>
      <c r="PFV1393" s="69"/>
      <c r="PFW1393" s="69"/>
      <c r="PFX1393" s="69"/>
      <c r="PFY1393" s="69"/>
      <c r="PFZ1393" s="69"/>
      <c r="PGA1393" s="69"/>
      <c r="PGB1393" s="69"/>
      <c r="PGC1393" s="69"/>
      <c r="PGD1393" s="69"/>
      <c r="PGE1393" s="69"/>
      <c r="PGF1393" s="69"/>
      <c r="PGG1393" s="69"/>
      <c r="PGH1393" s="69"/>
      <c r="PGI1393" s="69"/>
      <c r="PGJ1393" s="69"/>
      <c r="PGK1393" s="69"/>
      <c r="PGL1393" s="69"/>
      <c r="PGM1393" s="69"/>
      <c r="PGN1393" s="69"/>
      <c r="PGO1393" s="69"/>
      <c r="PGP1393" s="69"/>
      <c r="PGQ1393" s="69"/>
      <c r="PGR1393" s="69"/>
      <c r="PGS1393" s="69"/>
      <c r="PGT1393" s="69"/>
      <c r="PGU1393" s="69"/>
      <c r="PGV1393" s="69"/>
      <c r="PGW1393" s="69"/>
      <c r="PGX1393" s="69"/>
      <c r="PGY1393" s="69"/>
      <c r="PGZ1393" s="69"/>
      <c r="PHA1393" s="69"/>
      <c r="PHB1393" s="69"/>
      <c r="PHC1393" s="69"/>
      <c r="PHD1393" s="69"/>
      <c r="PHE1393" s="69"/>
      <c r="PHF1393" s="69"/>
      <c r="PHG1393" s="69"/>
      <c r="PHH1393" s="69"/>
      <c r="PHI1393" s="69"/>
      <c r="PHJ1393" s="69"/>
      <c r="PHK1393" s="69"/>
      <c r="PHL1393" s="69"/>
      <c r="PHM1393" s="69"/>
      <c r="PHN1393" s="69"/>
      <c r="PHO1393" s="69"/>
      <c r="PHP1393" s="69"/>
      <c r="PHQ1393" s="69"/>
      <c r="PHR1393" s="69"/>
      <c r="PHS1393" s="69"/>
      <c r="PHT1393" s="69"/>
      <c r="PHU1393" s="69"/>
      <c r="PHV1393" s="69"/>
      <c r="PHW1393" s="69"/>
      <c r="PHX1393" s="69"/>
      <c r="PHY1393" s="69"/>
      <c r="PHZ1393" s="69"/>
      <c r="PIA1393" s="69"/>
      <c r="PIB1393" s="69"/>
      <c r="PIC1393" s="69"/>
      <c r="PID1393" s="69"/>
      <c r="PIE1393" s="69"/>
      <c r="PIF1393" s="69"/>
      <c r="PIG1393" s="69"/>
      <c r="PIH1393" s="69"/>
      <c r="PII1393" s="69"/>
      <c r="PIJ1393" s="69"/>
      <c r="PIK1393" s="69"/>
      <c r="PIL1393" s="69"/>
      <c r="PIM1393" s="69"/>
      <c r="PIN1393" s="69"/>
      <c r="PIO1393" s="69"/>
      <c r="PIP1393" s="69"/>
      <c r="PIQ1393" s="69"/>
      <c r="PIR1393" s="69"/>
      <c r="PIS1393" s="69"/>
      <c r="PIT1393" s="69"/>
      <c r="PIU1393" s="69"/>
      <c r="PIV1393" s="69"/>
      <c r="PIW1393" s="69"/>
      <c r="PIX1393" s="69"/>
      <c r="PIY1393" s="69"/>
      <c r="PIZ1393" s="69"/>
      <c r="PJA1393" s="69"/>
      <c r="PJB1393" s="69"/>
      <c r="PJC1393" s="69"/>
      <c r="PJD1393" s="69"/>
      <c r="PJE1393" s="69"/>
      <c r="PJF1393" s="69"/>
      <c r="PJG1393" s="69"/>
      <c r="PJH1393" s="69"/>
      <c r="PJI1393" s="69"/>
      <c r="PJJ1393" s="69"/>
      <c r="PJK1393" s="69"/>
      <c r="PJL1393" s="69"/>
      <c r="PJM1393" s="69"/>
      <c r="PJN1393" s="69"/>
      <c r="PJO1393" s="69"/>
      <c r="PJP1393" s="69"/>
      <c r="PJQ1393" s="69"/>
      <c r="PJR1393" s="69"/>
      <c r="PJS1393" s="69"/>
      <c r="PJT1393" s="69"/>
      <c r="PJU1393" s="69"/>
      <c r="PJV1393" s="69"/>
      <c r="PJW1393" s="69"/>
      <c r="PJX1393" s="69"/>
      <c r="PJY1393" s="69"/>
      <c r="PJZ1393" s="69"/>
      <c r="PKA1393" s="69"/>
      <c r="PKB1393" s="69"/>
      <c r="PKC1393" s="69"/>
      <c r="PKD1393" s="69"/>
      <c r="PKE1393" s="69"/>
      <c r="PKF1393" s="69"/>
      <c r="PKG1393" s="69"/>
      <c r="PKH1393" s="69"/>
      <c r="PKI1393" s="69"/>
      <c r="PKJ1393" s="69"/>
      <c r="PKK1393" s="69"/>
      <c r="PKL1393" s="69"/>
      <c r="PKM1393" s="69"/>
      <c r="PKN1393" s="69"/>
      <c r="PKO1393" s="69"/>
      <c r="PKP1393" s="69"/>
      <c r="PKQ1393" s="69"/>
      <c r="PKR1393" s="69"/>
      <c r="PKS1393" s="69"/>
      <c r="PKT1393" s="69"/>
      <c r="PKU1393" s="69"/>
      <c r="PKV1393" s="69"/>
      <c r="PKW1393" s="69"/>
      <c r="PKX1393" s="69"/>
      <c r="PKY1393" s="69"/>
      <c r="PKZ1393" s="69"/>
      <c r="PLA1393" s="69"/>
      <c r="PLB1393" s="69"/>
      <c r="PLC1393" s="69"/>
      <c r="PLD1393" s="69"/>
      <c r="PLE1393" s="69"/>
      <c r="PLF1393" s="69"/>
      <c r="PLG1393" s="69"/>
      <c r="PLH1393" s="69"/>
      <c r="PLI1393" s="69"/>
      <c r="PLJ1393" s="69"/>
      <c r="PLK1393" s="69"/>
      <c r="PLL1393" s="69"/>
      <c r="PLM1393" s="69"/>
      <c r="PLN1393" s="69"/>
      <c r="PLO1393" s="69"/>
      <c r="PLP1393" s="69"/>
      <c r="PLQ1393" s="69"/>
      <c r="PLR1393" s="69"/>
      <c r="PLS1393" s="69"/>
      <c r="PLT1393" s="69"/>
      <c r="PLU1393" s="69"/>
      <c r="PLV1393" s="69"/>
      <c r="PLW1393" s="69"/>
      <c r="PLX1393" s="69"/>
      <c r="PLY1393" s="69"/>
      <c r="PLZ1393" s="69"/>
      <c r="PMA1393" s="69"/>
      <c r="PMB1393" s="69"/>
      <c r="PMC1393" s="69"/>
      <c r="PMD1393" s="69"/>
      <c r="PME1393" s="69"/>
      <c r="PMF1393" s="69"/>
      <c r="PMG1393" s="69"/>
      <c r="PMH1393" s="69"/>
      <c r="PMI1393" s="69"/>
      <c r="PMJ1393" s="69"/>
      <c r="PMK1393" s="69"/>
      <c r="PML1393" s="69"/>
      <c r="PMM1393" s="69"/>
      <c r="PMN1393" s="69"/>
      <c r="PMO1393" s="69"/>
      <c r="PMP1393" s="69"/>
      <c r="PMQ1393" s="69"/>
      <c r="PMR1393" s="69"/>
      <c r="PMS1393" s="69"/>
      <c r="PMT1393" s="69"/>
      <c r="PMU1393" s="69"/>
      <c r="PMV1393" s="69"/>
      <c r="PMW1393" s="69"/>
      <c r="PMX1393" s="69"/>
      <c r="PMY1393" s="69"/>
      <c r="PMZ1393" s="69"/>
      <c r="PNA1393" s="69"/>
      <c r="PNB1393" s="69"/>
      <c r="PNC1393" s="69"/>
      <c r="PND1393" s="69"/>
      <c r="PNE1393" s="69"/>
      <c r="PNF1393" s="69"/>
      <c r="PNG1393" s="69"/>
      <c r="PNH1393" s="69"/>
      <c r="PNI1393" s="69"/>
      <c r="PNJ1393" s="69"/>
      <c r="PNK1393" s="69"/>
      <c r="PNL1393" s="69"/>
      <c r="PNM1393" s="69"/>
      <c r="PNN1393" s="69"/>
      <c r="PNO1393" s="69"/>
      <c r="PNP1393" s="69"/>
      <c r="PNQ1393" s="69"/>
      <c r="PNR1393" s="69"/>
      <c r="PNS1393" s="69"/>
      <c r="PNT1393" s="69"/>
      <c r="PNU1393" s="69"/>
      <c r="PNV1393" s="69"/>
      <c r="PNW1393" s="69"/>
      <c r="PNX1393" s="69"/>
      <c r="PNY1393" s="69"/>
      <c r="PNZ1393" s="69"/>
      <c r="POA1393" s="69"/>
      <c r="POB1393" s="69"/>
      <c r="POC1393" s="69"/>
      <c r="POD1393" s="69"/>
      <c r="POE1393" s="69"/>
      <c r="POF1393" s="69"/>
      <c r="POG1393" s="69"/>
      <c r="POH1393" s="69"/>
      <c r="POI1393" s="69"/>
      <c r="POJ1393" s="69"/>
      <c r="POK1393" s="69"/>
      <c r="POL1393" s="69"/>
      <c r="POM1393" s="69"/>
      <c r="PON1393" s="69"/>
      <c r="POO1393" s="69"/>
      <c r="POP1393" s="69"/>
      <c r="POQ1393" s="69"/>
      <c r="POR1393" s="69"/>
      <c r="POS1393" s="69"/>
      <c r="POT1393" s="69"/>
      <c r="POU1393" s="69"/>
      <c r="POV1393" s="69"/>
      <c r="POW1393" s="69"/>
      <c r="POX1393" s="69"/>
      <c r="POY1393" s="69"/>
      <c r="POZ1393" s="69"/>
      <c r="PPA1393" s="69"/>
      <c r="PPB1393" s="69"/>
      <c r="PPC1393" s="69"/>
      <c r="PPD1393" s="69"/>
      <c r="PPE1393" s="69"/>
      <c r="PPF1393" s="69"/>
      <c r="PPG1393" s="69"/>
      <c r="PPH1393" s="69"/>
      <c r="PPI1393" s="69"/>
      <c r="PPJ1393" s="69"/>
      <c r="PPK1393" s="69"/>
      <c r="PPL1393" s="69"/>
      <c r="PPM1393" s="69"/>
      <c r="PPN1393" s="69"/>
      <c r="PPO1393" s="69"/>
      <c r="PPP1393" s="69"/>
      <c r="PPQ1393" s="69"/>
      <c r="PPR1393" s="69"/>
      <c r="PPS1393" s="69"/>
      <c r="PPT1393" s="69"/>
      <c r="PPU1393" s="69"/>
      <c r="PPV1393" s="69"/>
      <c r="PPW1393" s="69"/>
      <c r="PPX1393" s="69"/>
      <c r="PPY1393" s="69"/>
      <c r="PPZ1393" s="69"/>
      <c r="PQA1393" s="69"/>
      <c r="PQB1393" s="69"/>
      <c r="PQC1393" s="69"/>
      <c r="PQD1393" s="69"/>
      <c r="PQE1393" s="69"/>
      <c r="PQF1393" s="69"/>
      <c r="PQG1393" s="69"/>
      <c r="PQH1393" s="69"/>
      <c r="PQI1393" s="69"/>
      <c r="PQJ1393" s="69"/>
      <c r="PQK1393" s="69"/>
      <c r="PQL1393" s="69"/>
      <c r="PQM1393" s="69"/>
      <c r="PQN1393" s="69"/>
      <c r="PQO1393" s="69"/>
      <c r="PQP1393" s="69"/>
      <c r="PQQ1393" s="69"/>
      <c r="PQR1393" s="69"/>
      <c r="PQS1393" s="69"/>
      <c r="PQT1393" s="69"/>
      <c r="PQU1393" s="69"/>
      <c r="PQV1393" s="69"/>
      <c r="PQW1393" s="69"/>
      <c r="PQX1393" s="69"/>
      <c r="PQY1393" s="69"/>
      <c r="PQZ1393" s="69"/>
      <c r="PRA1393" s="69"/>
      <c r="PRB1393" s="69"/>
      <c r="PRC1393" s="69"/>
      <c r="PRD1393" s="69"/>
      <c r="PRE1393" s="69"/>
      <c r="PRF1393" s="69"/>
      <c r="PRG1393" s="69"/>
      <c r="PRH1393" s="69"/>
      <c r="PRI1393" s="69"/>
      <c r="PRJ1393" s="69"/>
      <c r="PRK1393" s="69"/>
      <c r="PRL1393" s="69"/>
      <c r="PRM1393" s="69"/>
      <c r="PRN1393" s="69"/>
      <c r="PRO1393" s="69"/>
      <c r="PRP1393" s="69"/>
      <c r="PRQ1393" s="69"/>
      <c r="PRR1393" s="69"/>
      <c r="PRS1393" s="69"/>
      <c r="PRT1393" s="69"/>
      <c r="PRU1393" s="69"/>
      <c r="PRV1393" s="69"/>
      <c r="PRW1393" s="69"/>
      <c r="PRX1393" s="69"/>
      <c r="PRY1393" s="69"/>
      <c r="PRZ1393" s="69"/>
      <c r="PSA1393" s="69"/>
      <c r="PSB1393" s="69"/>
      <c r="PSC1393" s="69"/>
      <c r="PSD1393" s="69"/>
      <c r="PSE1393" s="69"/>
      <c r="PSF1393" s="69"/>
      <c r="PSG1393" s="69"/>
      <c r="PSH1393" s="69"/>
      <c r="PSI1393" s="69"/>
      <c r="PSJ1393" s="69"/>
      <c r="PSK1393" s="69"/>
      <c r="PSL1393" s="69"/>
      <c r="PSM1393" s="69"/>
      <c r="PSN1393" s="69"/>
      <c r="PSO1393" s="69"/>
      <c r="PSP1393" s="69"/>
      <c r="PSQ1393" s="69"/>
      <c r="PSR1393" s="69"/>
      <c r="PSS1393" s="69"/>
      <c r="PST1393" s="69"/>
      <c r="PSU1393" s="69"/>
      <c r="PSV1393" s="69"/>
      <c r="PSW1393" s="69"/>
      <c r="PSX1393" s="69"/>
      <c r="PSY1393" s="69"/>
      <c r="PSZ1393" s="69"/>
      <c r="PTA1393" s="69"/>
      <c r="PTB1393" s="69"/>
      <c r="PTC1393" s="69"/>
      <c r="PTD1393" s="69"/>
      <c r="PTE1393" s="69"/>
      <c r="PTF1393" s="69"/>
      <c r="PTG1393" s="69"/>
      <c r="PTH1393" s="69"/>
      <c r="PTI1393" s="69"/>
      <c r="PTJ1393" s="69"/>
      <c r="PTK1393" s="69"/>
      <c r="PTL1393" s="69"/>
      <c r="PTM1393" s="69"/>
      <c r="PTN1393" s="69"/>
      <c r="PTO1393" s="69"/>
      <c r="PTP1393" s="69"/>
      <c r="PTQ1393" s="69"/>
      <c r="PTR1393" s="69"/>
      <c r="PTS1393" s="69"/>
      <c r="PTT1393" s="69"/>
      <c r="PTU1393" s="69"/>
      <c r="PTV1393" s="69"/>
      <c r="PTW1393" s="69"/>
      <c r="PTX1393" s="69"/>
      <c r="PTY1393" s="69"/>
      <c r="PTZ1393" s="69"/>
      <c r="PUA1393" s="69"/>
      <c r="PUB1393" s="69"/>
      <c r="PUC1393" s="69"/>
      <c r="PUD1393" s="69"/>
      <c r="PUE1393" s="69"/>
      <c r="PUF1393" s="69"/>
      <c r="PUG1393" s="69"/>
      <c r="PUH1393" s="69"/>
      <c r="PUI1393" s="69"/>
      <c r="PUJ1393" s="69"/>
      <c r="PUK1393" s="69"/>
      <c r="PUL1393" s="69"/>
      <c r="PUM1393" s="69"/>
      <c r="PUN1393" s="69"/>
      <c r="PUO1393" s="69"/>
      <c r="PUP1393" s="69"/>
      <c r="PUQ1393" s="69"/>
      <c r="PUR1393" s="69"/>
      <c r="PUS1393" s="69"/>
      <c r="PUT1393" s="69"/>
      <c r="PUU1393" s="69"/>
      <c r="PUV1393" s="69"/>
      <c r="PUW1393" s="69"/>
      <c r="PUX1393" s="69"/>
      <c r="PUY1393" s="69"/>
      <c r="PUZ1393" s="69"/>
      <c r="PVA1393" s="69"/>
      <c r="PVB1393" s="69"/>
      <c r="PVC1393" s="69"/>
      <c r="PVD1393" s="69"/>
      <c r="PVE1393" s="69"/>
      <c r="PVF1393" s="69"/>
      <c r="PVG1393" s="69"/>
      <c r="PVH1393" s="69"/>
      <c r="PVI1393" s="69"/>
      <c r="PVJ1393" s="69"/>
      <c r="PVK1393" s="69"/>
      <c r="PVL1393" s="69"/>
      <c r="PVM1393" s="69"/>
      <c r="PVN1393" s="69"/>
      <c r="PVO1393" s="69"/>
      <c r="PVP1393" s="69"/>
      <c r="PVQ1393" s="69"/>
      <c r="PVR1393" s="69"/>
      <c r="PVS1393" s="69"/>
      <c r="PVT1393" s="69"/>
      <c r="PVU1393" s="69"/>
      <c r="PVV1393" s="69"/>
      <c r="PVW1393" s="69"/>
      <c r="PVX1393" s="69"/>
      <c r="PVY1393" s="69"/>
      <c r="PVZ1393" s="69"/>
      <c r="PWA1393" s="69"/>
      <c r="PWB1393" s="69"/>
      <c r="PWC1393" s="69"/>
      <c r="PWD1393" s="69"/>
      <c r="PWE1393" s="69"/>
      <c r="PWF1393" s="69"/>
      <c r="PWG1393" s="69"/>
      <c r="PWH1393" s="69"/>
      <c r="PWI1393" s="69"/>
      <c r="PWJ1393" s="69"/>
      <c r="PWK1393" s="69"/>
      <c r="PWL1393" s="69"/>
      <c r="PWM1393" s="69"/>
      <c r="PWN1393" s="69"/>
      <c r="PWO1393" s="69"/>
      <c r="PWP1393" s="69"/>
      <c r="PWQ1393" s="69"/>
      <c r="PWR1393" s="69"/>
      <c r="PWS1393" s="69"/>
      <c r="PWT1393" s="69"/>
      <c r="PWU1393" s="69"/>
      <c r="PWV1393" s="69"/>
      <c r="PWW1393" s="69"/>
      <c r="PWX1393" s="69"/>
      <c r="PWY1393" s="69"/>
      <c r="PWZ1393" s="69"/>
      <c r="PXA1393" s="69"/>
      <c r="PXB1393" s="69"/>
      <c r="PXC1393" s="69"/>
      <c r="PXD1393" s="69"/>
      <c r="PXE1393" s="69"/>
      <c r="PXF1393" s="69"/>
      <c r="PXG1393" s="69"/>
      <c r="PXH1393" s="69"/>
      <c r="PXI1393" s="69"/>
      <c r="PXJ1393" s="69"/>
      <c r="PXK1393" s="69"/>
      <c r="PXL1393" s="69"/>
      <c r="PXM1393" s="69"/>
      <c r="PXN1393" s="69"/>
      <c r="PXO1393" s="69"/>
      <c r="PXP1393" s="69"/>
      <c r="PXQ1393" s="69"/>
      <c r="PXR1393" s="69"/>
      <c r="PXS1393" s="69"/>
      <c r="PXT1393" s="69"/>
      <c r="PXU1393" s="69"/>
      <c r="PXV1393" s="69"/>
      <c r="PXW1393" s="69"/>
      <c r="PXX1393" s="69"/>
      <c r="PXY1393" s="69"/>
      <c r="PXZ1393" s="69"/>
      <c r="PYA1393" s="69"/>
      <c r="PYB1393" s="69"/>
      <c r="PYC1393" s="69"/>
      <c r="PYD1393" s="69"/>
      <c r="PYE1393" s="69"/>
      <c r="PYF1393" s="69"/>
      <c r="PYG1393" s="69"/>
      <c r="PYH1393" s="69"/>
      <c r="PYI1393" s="69"/>
      <c r="PYJ1393" s="69"/>
      <c r="PYK1393" s="69"/>
      <c r="PYL1393" s="69"/>
      <c r="PYM1393" s="69"/>
      <c r="PYN1393" s="69"/>
      <c r="PYO1393" s="69"/>
      <c r="PYP1393" s="69"/>
      <c r="PYQ1393" s="69"/>
      <c r="PYR1393" s="69"/>
      <c r="PYS1393" s="69"/>
      <c r="PYT1393" s="69"/>
      <c r="PYU1393" s="69"/>
      <c r="PYV1393" s="69"/>
      <c r="PYW1393" s="69"/>
      <c r="PYX1393" s="69"/>
      <c r="PYY1393" s="69"/>
      <c r="PYZ1393" s="69"/>
      <c r="PZA1393" s="69"/>
      <c r="PZB1393" s="69"/>
      <c r="PZC1393" s="69"/>
      <c r="PZD1393" s="69"/>
      <c r="PZE1393" s="69"/>
      <c r="PZF1393" s="69"/>
      <c r="PZG1393" s="69"/>
      <c r="PZH1393" s="69"/>
      <c r="PZI1393" s="69"/>
      <c r="PZJ1393" s="69"/>
      <c r="PZK1393" s="69"/>
      <c r="PZL1393" s="69"/>
      <c r="PZM1393" s="69"/>
      <c r="PZN1393" s="69"/>
      <c r="PZO1393" s="69"/>
      <c r="PZP1393" s="69"/>
      <c r="PZQ1393" s="69"/>
      <c r="PZR1393" s="69"/>
      <c r="PZS1393" s="69"/>
      <c r="PZT1393" s="69"/>
      <c r="PZU1393" s="69"/>
      <c r="PZV1393" s="69"/>
      <c r="PZW1393" s="69"/>
      <c r="PZX1393" s="69"/>
      <c r="PZY1393" s="69"/>
      <c r="PZZ1393" s="69"/>
      <c r="QAA1393" s="69"/>
      <c r="QAB1393" s="69"/>
      <c r="QAC1393" s="69"/>
      <c r="QAD1393" s="69"/>
      <c r="QAE1393" s="69"/>
      <c r="QAF1393" s="69"/>
      <c r="QAG1393" s="69"/>
      <c r="QAH1393" s="69"/>
      <c r="QAI1393" s="69"/>
      <c r="QAJ1393" s="69"/>
      <c r="QAK1393" s="69"/>
      <c r="QAL1393" s="69"/>
      <c r="QAM1393" s="69"/>
      <c r="QAN1393" s="69"/>
      <c r="QAO1393" s="69"/>
      <c r="QAP1393" s="69"/>
      <c r="QAQ1393" s="69"/>
      <c r="QAR1393" s="69"/>
      <c r="QAS1393" s="69"/>
      <c r="QAT1393" s="69"/>
      <c r="QAU1393" s="69"/>
      <c r="QAV1393" s="69"/>
      <c r="QAW1393" s="69"/>
      <c r="QAX1393" s="69"/>
      <c r="QAY1393" s="69"/>
      <c r="QAZ1393" s="69"/>
      <c r="QBA1393" s="69"/>
      <c r="QBB1393" s="69"/>
      <c r="QBC1393" s="69"/>
      <c r="QBD1393" s="69"/>
      <c r="QBE1393" s="69"/>
      <c r="QBF1393" s="69"/>
      <c r="QBG1393" s="69"/>
      <c r="QBH1393" s="69"/>
      <c r="QBI1393" s="69"/>
      <c r="QBJ1393" s="69"/>
      <c r="QBK1393" s="69"/>
      <c r="QBL1393" s="69"/>
      <c r="QBM1393" s="69"/>
      <c r="QBN1393" s="69"/>
      <c r="QBO1393" s="69"/>
      <c r="QBP1393" s="69"/>
      <c r="QBQ1393" s="69"/>
      <c r="QBR1393" s="69"/>
      <c r="QBS1393" s="69"/>
      <c r="QBT1393" s="69"/>
      <c r="QBU1393" s="69"/>
      <c r="QBV1393" s="69"/>
      <c r="QBW1393" s="69"/>
      <c r="QBX1393" s="69"/>
      <c r="QBY1393" s="69"/>
      <c r="QBZ1393" s="69"/>
      <c r="QCA1393" s="69"/>
      <c r="QCB1393" s="69"/>
      <c r="QCC1393" s="69"/>
      <c r="QCD1393" s="69"/>
      <c r="QCE1393" s="69"/>
      <c r="QCF1393" s="69"/>
      <c r="QCG1393" s="69"/>
      <c r="QCH1393" s="69"/>
      <c r="QCI1393" s="69"/>
      <c r="QCJ1393" s="69"/>
      <c r="QCK1393" s="69"/>
      <c r="QCL1393" s="69"/>
      <c r="QCM1393" s="69"/>
      <c r="QCN1393" s="69"/>
      <c r="QCO1393" s="69"/>
      <c r="QCP1393" s="69"/>
      <c r="QCQ1393" s="69"/>
      <c r="QCR1393" s="69"/>
      <c r="QCS1393" s="69"/>
      <c r="QCT1393" s="69"/>
      <c r="QCU1393" s="69"/>
      <c r="QCV1393" s="69"/>
      <c r="QCW1393" s="69"/>
      <c r="QCX1393" s="69"/>
      <c r="QCY1393" s="69"/>
      <c r="QCZ1393" s="69"/>
      <c r="QDA1393" s="69"/>
      <c r="QDB1393" s="69"/>
      <c r="QDC1393" s="69"/>
      <c r="QDD1393" s="69"/>
      <c r="QDE1393" s="69"/>
      <c r="QDF1393" s="69"/>
      <c r="QDG1393" s="69"/>
      <c r="QDH1393" s="69"/>
      <c r="QDI1393" s="69"/>
      <c r="QDJ1393" s="69"/>
      <c r="QDK1393" s="69"/>
      <c r="QDL1393" s="69"/>
      <c r="QDM1393" s="69"/>
      <c r="QDN1393" s="69"/>
      <c r="QDO1393" s="69"/>
      <c r="QDP1393" s="69"/>
      <c r="QDQ1393" s="69"/>
      <c r="QDR1393" s="69"/>
      <c r="QDS1393" s="69"/>
      <c r="QDT1393" s="69"/>
      <c r="QDU1393" s="69"/>
      <c r="QDV1393" s="69"/>
      <c r="QDW1393" s="69"/>
      <c r="QDX1393" s="69"/>
      <c r="QDY1393" s="69"/>
      <c r="QDZ1393" s="69"/>
      <c r="QEA1393" s="69"/>
      <c r="QEB1393" s="69"/>
      <c r="QEC1393" s="69"/>
      <c r="QED1393" s="69"/>
      <c r="QEE1393" s="69"/>
      <c r="QEF1393" s="69"/>
      <c r="QEG1393" s="69"/>
      <c r="QEH1393" s="69"/>
      <c r="QEI1393" s="69"/>
      <c r="QEJ1393" s="69"/>
      <c r="QEK1393" s="69"/>
      <c r="QEL1393" s="69"/>
      <c r="QEM1393" s="69"/>
      <c r="QEN1393" s="69"/>
      <c r="QEO1393" s="69"/>
      <c r="QEP1393" s="69"/>
      <c r="QEQ1393" s="69"/>
      <c r="QER1393" s="69"/>
      <c r="QES1393" s="69"/>
      <c r="QET1393" s="69"/>
      <c r="QEU1393" s="69"/>
      <c r="QEV1393" s="69"/>
      <c r="QEW1393" s="69"/>
      <c r="QEX1393" s="69"/>
      <c r="QEY1393" s="69"/>
      <c r="QEZ1393" s="69"/>
      <c r="QFA1393" s="69"/>
      <c r="QFB1393" s="69"/>
      <c r="QFC1393" s="69"/>
      <c r="QFD1393" s="69"/>
      <c r="QFE1393" s="69"/>
      <c r="QFF1393" s="69"/>
      <c r="QFG1393" s="69"/>
      <c r="QFH1393" s="69"/>
      <c r="QFI1393" s="69"/>
      <c r="QFJ1393" s="69"/>
      <c r="QFK1393" s="69"/>
      <c r="QFL1393" s="69"/>
      <c r="QFM1393" s="69"/>
      <c r="QFN1393" s="69"/>
      <c r="QFO1393" s="69"/>
      <c r="QFP1393" s="69"/>
      <c r="QFQ1393" s="69"/>
      <c r="QFR1393" s="69"/>
      <c r="QFS1393" s="69"/>
      <c r="QFT1393" s="69"/>
      <c r="QFU1393" s="69"/>
      <c r="QFV1393" s="69"/>
      <c r="QFW1393" s="69"/>
      <c r="QFX1393" s="69"/>
      <c r="QFY1393" s="69"/>
      <c r="QFZ1393" s="69"/>
      <c r="QGA1393" s="69"/>
      <c r="QGB1393" s="69"/>
      <c r="QGC1393" s="69"/>
      <c r="QGD1393" s="69"/>
      <c r="QGE1393" s="69"/>
      <c r="QGF1393" s="69"/>
      <c r="QGG1393" s="69"/>
      <c r="QGH1393" s="69"/>
      <c r="QGI1393" s="69"/>
      <c r="QGJ1393" s="69"/>
      <c r="QGK1393" s="69"/>
      <c r="QGL1393" s="69"/>
      <c r="QGM1393" s="69"/>
      <c r="QGN1393" s="69"/>
      <c r="QGO1393" s="69"/>
      <c r="QGP1393" s="69"/>
      <c r="QGQ1393" s="69"/>
      <c r="QGR1393" s="69"/>
      <c r="QGS1393" s="69"/>
      <c r="QGT1393" s="69"/>
      <c r="QGU1393" s="69"/>
      <c r="QGV1393" s="69"/>
      <c r="QGW1393" s="69"/>
      <c r="QGX1393" s="69"/>
      <c r="QGY1393" s="69"/>
      <c r="QGZ1393" s="69"/>
      <c r="QHA1393" s="69"/>
      <c r="QHB1393" s="69"/>
      <c r="QHC1393" s="69"/>
      <c r="QHD1393" s="69"/>
      <c r="QHE1393" s="69"/>
      <c r="QHF1393" s="69"/>
      <c r="QHG1393" s="69"/>
      <c r="QHH1393" s="69"/>
      <c r="QHI1393" s="69"/>
      <c r="QHJ1393" s="69"/>
      <c r="QHK1393" s="69"/>
      <c r="QHL1393" s="69"/>
      <c r="QHM1393" s="69"/>
      <c r="QHN1393" s="69"/>
      <c r="QHO1393" s="69"/>
      <c r="QHP1393" s="69"/>
      <c r="QHQ1393" s="69"/>
      <c r="QHR1393" s="69"/>
      <c r="QHS1393" s="69"/>
      <c r="QHT1393" s="69"/>
      <c r="QHU1393" s="69"/>
      <c r="QHV1393" s="69"/>
      <c r="QHW1393" s="69"/>
      <c r="QHX1393" s="69"/>
      <c r="QHY1393" s="69"/>
      <c r="QHZ1393" s="69"/>
      <c r="QIA1393" s="69"/>
      <c r="QIB1393" s="69"/>
      <c r="QIC1393" s="69"/>
      <c r="QID1393" s="69"/>
      <c r="QIE1393" s="69"/>
      <c r="QIF1393" s="69"/>
      <c r="QIG1393" s="69"/>
      <c r="QIH1393" s="69"/>
      <c r="QII1393" s="69"/>
      <c r="QIJ1393" s="69"/>
      <c r="QIK1393" s="69"/>
      <c r="QIL1393" s="69"/>
      <c r="QIM1393" s="69"/>
      <c r="QIN1393" s="69"/>
      <c r="QIO1393" s="69"/>
      <c r="QIP1393" s="69"/>
      <c r="QIQ1393" s="69"/>
      <c r="QIR1393" s="69"/>
      <c r="QIS1393" s="69"/>
      <c r="QIT1393" s="69"/>
      <c r="QIU1393" s="69"/>
      <c r="QIV1393" s="69"/>
      <c r="QIW1393" s="69"/>
      <c r="QIX1393" s="69"/>
      <c r="QIY1393" s="69"/>
      <c r="QIZ1393" s="69"/>
      <c r="QJA1393" s="69"/>
      <c r="QJB1393" s="69"/>
      <c r="QJC1393" s="69"/>
      <c r="QJD1393" s="69"/>
      <c r="QJE1393" s="69"/>
      <c r="QJF1393" s="69"/>
      <c r="QJG1393" s="69"/>
      <c r="QJH1393" s="69"/>
      <c r="QJI1393" s="69"/>
      <c r="QJJ1393" s="69"/>
      <c r="QJK1393" s="69"/>
      <c r="QJL1393" s="69"/>
      <c r="QJM1393" s="69"/>
      <c r="QJN1393" s="69"/>
      <c r="QJO1393" s="69"/>
      <c r="QJP1393" s="69"/>
      <c r="QJQ1393" s="69"/>
      <c r="QJR1393" s="69"/>
      <c r="QJS1393" s="69"/>
      <c r="QJT1393" s="69"/>
      <c r="QJU1393" s="69"/>
      <c r="QJV1393" s="69"/>
      <c r="QJW1393" s="69"/>
      <c r="QJX1393" s="69"/>
      <c r="QJY1393" s="69"/>
      <c r="QJZ1393" s="69"/>
      <c r="QKA1393" s="69"/>
      <c r="QKB1393" s="69"/>
      <c r="QKC1393" s="69"/>
      <c r="QKD1393" s="69"/>
      <c r="QKE1393" s="69"/>
      <c r="QKF1393" s="69"/>
      <c r="QKG1393" s="69"/>
      <c r="QKH1393" s="69"/>
      <c r="QKI1393" s="69"/>
      <c r="QKJ1393" s="69"/>
      <c r="QKK1393" s="69"/>
      <c r="QKL1393" s="69"/>
      <c r="QKM1393" s="69"/>
      <c r="QKN1393" s="69"/>
      <c r="QKO1393" s="69"/>
      <c r="QKP1393" s="69"/>
      <c r="QKQ1393" s="69"/>
      <c r="QKR1393" s="69"/>
      <c r="QKS1393" s="69"/>
      <c r="QKT1393" s="69"/>
      <c r="QKU1393" s="69"/>
      <c r="QKV1393" s="69"/>
      <c r="QKW1393" s="69"/>
      <c r="QKX1393" s="69"/>
      <c r="QKY1393" s="69"/>
      <c r="QKZ1393" s="69"/>
      <c r="QLA1393" s="69"/>
      <c r="QLB1393" s="69"/>
      <c r="QLC1393" s="69"/>
      <c r="QLD1393" s="69"/>
      <c r="QLE1393" s="69"/>
      <c r="QLF1393" s="69"/>
      <c r="QLG1393" s="69"/>
      <c r="QLH1393" s="69"/>
      <c r="QLI1393" s="69"/>
      <c r="QLJ1393" s="69"/>
      <c r="QLK1393" s="69"/>
      <c r="QLL1393" s="69"/>
      <c r="QLM1393" s="69"/>
      <c r="QLN1393" s="69"/>
      <c r="QLO1393" s="69"/>
      <c r="QLP1393" s="69"/>
      <c r="QLQ1393" s="69"/>
      <c r="QLR1393" s="69"/>
      <c r="QLS1393" s="69"/>
      <c r="QLT1393" s="69"/>
      <c r="QLU1393" s="69"/>
      <c r="QLV1393" s="69"/>
      <c r="QLW1393" s="69"/>
      <c r="QLX1393" s="69"/>
      <c r="QLY1393" s="69"/>
      <c r="QLZ1393" s="69"/>
      <c r="QMA1393" s="69"/>
      <c r="QMB1393" s="69"/>
      <c r="QMC1393" s="69"/>
      <c r="QMD1393" s="69"/>
      <c r="QME1393" s="69"/>
      <c r="QMF1393" s="69"/>
      <c r="QMG1393" s="69"/>
      <c r="QMH1393" s="69"/>
      <c r="QMI1393" s="69"/>
      <c r="QMJ1393" s="69"/>
      <c r="QMK1393" s="69"/>
      <c r="QML1393" s="69"/>
      <c r="QMM1393" s="69"/>
      <c r="QMN1393" s="69"/>
      <c r="QMO1393" s="69"/>
      <c r="QMP1393" s="69"/>
      <c r="QMQ1393" s="69"/>
      <c r="QMR1393" s="69"/>
      <c r="QMS1393" s="69"/>
      <c r="QMT1393" s="69"/>
      <c r="QMU1393" s="69"/>
      <c r="QMV1393" s="69"/>
      <c r="QMW1393" s="69"/>
      <c r="QMX1393" s="69"/>
      <c r="QMY1393" s="69"/>
      <c r="QMZ1393" s="69"/>
      <c r="QNA1393" s="69"/>
      <c r="QNB1393" s="69"/>
      <c r="QNC1393" s="69"/>
      <c r="QND1393" s="69"/>
      <c r="QNE1393" s="69"/>
      <c r="QNF1393" s="69"/>
      <c r="QNG1393" s="69"/>
      <c r="QNH1393" s="69"/>
      <c r="QNI1393" s="69"/>
      <c r="QNJ1393" s="69"/>
      <c r="QNK1393" s="69"/>
      <c r="QNL1393" s="69"/>
      <c r="QNM1393" s="69"/>
      <c r="QNN1393" s="69"/>
      <c r="QNO1393" s="69"/>
      <c r="QNP1393" s="69"/>
      <c r="QNQ1393" s="69"/>
      <c r="QNR1393" s="69"/>
      <c r="QNS1393" s="69"/>
      <c r="QNT1393" s="69"/>
      <c r="QNU1393" s="69"/>
      <c r="QNV1393" s="69"/>
      <c r="QNW1393" s="69"/>
      <c r="QNX1393" s="69"/>
      <c r="QNY1393" s="69"/>
      <c r="QNZ1393" s="69"/>
      <c r="QOA1393" s="69"/>
      <c r="QOB1393" s="69"/>
      <c r="QOC1393" s="69"/>
      <c r="QOD1393" s="69"/>
      <c r="QOE1393" s="69"/>
      <c r="QOF1393" s="69"/>
      <c r="QOG1393" s="69"/>
      <c r="QOH1393" s="69"/>
      <c r="QOI1393" s="69"/>
      <c r="QOJ1393" s="69"/>
      <c r="QOK1393" s="69"/>
      <c r="QOL1393" s="69"/>
      <c r="QOM1393" s="69"/>
      <c r="QON1393" s="69"/>
      <c r="QOO1393" s="69"/>
      <c r="QOP1393" s="69"/>
      <c r="QOQ1393" s="69"/>
      <c r="QOR1393" s="69"/>
      <c r="QOS1393" s="69"/>
      <c r="QOT1393" s="69"/>
      <c r="QOU1393" s="69"/>
      <c r="QOV1393" s="69"/>
      <c r="QOW1393" s="69"/>
      <c r="QOX1393" s="69"/>
      <c r="QOY1393" s="69"/>
      <c r="QOZ1393" s="69"/>
      <c r="QPA1393" s="69"/>
      <c r="QPB1393" s="69"/>
      <c r="QPC1393" s="69"/>
      <c r="QPD1393" s="69"/>
      <c r="QPE1393" s="69"/>
      <c r="QPF1393" s="69"/>
      <c r="QPG1393" s="69"/>
      <c r="QPH1393" s="69"/>
      <c r="QPI1393" s="69"/>
      <c r="QPJ1393" s="69"/>
      <c r="QPK1393" s="69"/>
      <c r="QPL1393" s="69"/>
      <c r="QPM1393" s="69"/>
      <c r="QPN1393" s="69"/>
      <c r="QPO1393" s="69"/>
      <c r="QPP1393" s="69"/>
      <c r="QPQ1393" s="69"/>
      <c r="QPR1393" s="69"/>
      <c r="QPS1393" s="69"/>
      <c r="QPT1393" s="69"/>
      <c r="QPU1393" s="69"/>
      <c r="QPV1393" s="69"/>
      <c r="QPW1393" s="69"/>
      <c r="QPX1393" s="69"/>
      <c r="QPY1393" s="69"/>
      <c r="QPZ1393" s="69"/>
      <c r="QQA1393" s="69"/>
      <c r="QQB1393" s="69"/>
      <c r="QQC1393" s="69"/>
      <c r="QQD1393" s="69"/>
      <c r="QQE1393" s="69"/>
      <c r="QQF1393" s="69"/>
      <c r="QQG1393" s="69"/>
      <c r="QQH1393" s="69"/>
      <c r="QQI1393" s="69"/>
      <c r="QQJ1393" s="69"/>
      <c r="QQK1393" s="69"/>
      <c r="QQL1393" s="69"/>
      <c r="QQM1393" s="69"/>
      <c r="QQN1393" s="69"/>
      <c r="QQO1393" s="69"/>
      <c r="QQP1393" s="69"/>
      <c r="QQQ1393" s="69"/>
      <c r="QQR1393" s="69"/>
      <c r="QQS1393" s="69"/>
      <c r="QQT1393" s="69"/>
      <c r="QQU1393" s="69"/>
      <c r="QQV1393" s="69"/>
      <c r="QQW1393" s="69"/>
      <c r="QQX1393" s="69"/>
      <c r="QQY1393" s="69"/>
      <c r="QQZ1393" s="69"/>
      <c r="QRA1393" s="69"/>
      <c r="QRB1393" s="69"/>
      <c r="QRC1393" s="69"/>
      <c r="QRD1393" s="69"/>
      <c r="QRE1393" s="69"/>
      <c r="QRF1393" s="69"/>
      <c r="QRG1393" s="69"/>
      <c r="QRH1393" s="69"/>
      <c r="QRI1393" s="69"/>
      <c r="QRJ1393" s="69"/>
      <c r="QRK1393" s="69"/>
      <c r="QRL1393" s="69"/>
      <c r="QRM1393" s="69"/>
      <c r="QRN1393" s="69"/>
      <c r="QRO1393" s="69"/>
      <c r="QRP1393" s="69"/>
      <c r="QRQ1393" s="69"/>
      <c r="QRR1393" s="69"/>
      <c r="QRS1393" s="69"/>
      <c r="QRT1393" s="69"/>
      <c r="QRU1393" s="69"/>
      <c r="QRV1393" s="69"/>
      <c r="QRW1393" s="69"/>
      <c r="QRX1393" s="69"/>
      <c r="QRY1393" s="69"/>
      <c r="QRZ1393" s="69"/>
      <c r="QSA1393" s="69"/>
      <c r="QSB1393" s="69"/>
      <c r="QSC1393" s="69"/>
      <c r="QSD1393" s="69"/>
      <c r="QSE1393" s="69"/>
      <c r="QSF1393" s="69"/>
      <c r="QSG1393" s="69"/>
      <c r="QSH1393" s="69"/>
      <c r="QSI1393" s="69"/>
      <c r="QSJ1393" s="69"/>
      <c r="QSK1393" s="69"/>
      <c r="QSL1393" s="69"/>
      <c r="QSM1393" s="69"/>
      <c r="QSN1393" s="69"/>
      <c r="QSO1393" s="69"/>
      <c r="QSP1393" s="69"/>
      <c r="QSQ1393" s="69"/>
      <c r="QSR1393" s="69"/>
      <c r="QSS1393" s="69"/>
      <c r="QST1393" s="69"/>
      <c r="QSU1393" s="69"/>
      <c r="QSV1393" s="69"/>
      <c r="QSW1393" s="69"/>
      <c r="QSX1393" s="69"/>
      <c r="QSY1393" s="69"/>
      <c r="QSZ1393" s="69"/>
      <c r="QTA1393" s="69"/>
      <c r="QTB1393" s="69"/>
      <c r="QTC1393" s="69"/>
      <c r="QTD1393" s="69"/>
      <c r="QTE1393" s="69"/>
      <c r="QTF1393" s="69"/>
      <c r="QTG1393" s="69"/>
      <c r="QTH1393" s="69"/>
      <c r="QTI1393" s="69"/>
      <c r="QTJ1393" s="69"/>
      <c r="QTK1393" s="69"/>
      <c r="QTL1393" s="69"/>
      <c r="QTM1393" s="69"/>
      <c r="QTN1393" s="69"/>
      <c r="QTO1393" s="69"/>
      <c r="QTP1393" s="69"/>
      <c r="QTQ1393" s="69"/>
      <c r="QTR1393" s="69"/>
      <c r="QTS1393" s="69"/>
      <c r="QTT1393" s="69"/>
      <c r="QTU1393" s="69"/>
      <c r="QTV1393" s="69"/>
      <c r="QTW1393" s="69"/>
      <c r="QTX1393" s="69"/>
      <c r="QTY1393" s="69"/>
      <c r="QTZ1393" s="69"/>
      <c r="QUA1393" s="69"/>
      <c r="QUB1393" s="69"/>
      <c r="QUC1393" s="69"/>
      <c r="QUD1393" s="69"/>
      <c r="QUE1393" s="69"/>
      <c r="QUF1393" s="69"/>
      <c r="QUG1393" s="69"/>
      <c r="QUH1393" s="69"/>
      <c r="QUI1393" s="69"/>
      <c r="QUJ1393" s="69"/>
      <c r="QUK1393" s="69"/>
      <c r="QUL1393" s="69"/>
      <c r="QUM1393" s="69"/>
      <c r="QUN1393" s="69"/>
      <c r="QUO1393" s="69"/>
      <c r="QUP1393" s="69"/>
      <c r="QUQ1393" s="69"/>
      <c r="QUR1393" s="69"/>
      <c r="QUS1393" s="69"/>
      <c r="QUT1393" s="69"/>
      <c r="QUU1393" s="69"/>
      <c r="QUV1393" s="69"/>
      <c r="QUW1393" s="69"/>
      <c r="QUX1393" s="69"/>
      <c r="QUY1393" s="69"/>
      <c r="QUZ1393" s="69"/>
      <c r="QVA1393" s="69"/>
      <c r="QVB1393" s="69"/>
      <c r="QVC1393" s="69"/>
      <c r="QVD1393" s="69"/>
      <c r="QVE1393" s="69"/>
      <c r="QVF1393" s="69"/>
      <c r="QVG1393" s="69"/>
      <c r="QVH1393" s="69"/>
      <c r="QVI1393" s="69"/>
      <c r="QVJ1393" s="69"/>
      <c r="QVK1393" s="69"/>
      <c r="QVL1393" s="69"/>
      <c r="QVM1393" s="69"/>
      <c r="QVN1393" s="69"/>
      <c r="QVO1393" s="69"/>
      <c r="QVP1393" s="69"/>
      <c r="QVQ1393" s="69"/>
      <c r="QVR1393" s="69"/>
      <c r="QVS1393" s="69"/>
      <c r="QVT1393" s="69"/>
      <c r="QVU1393" s="69"/>
      <c r="QVV1393" s="69"/>
      <c r="QVW1393" s="69"/>
      <c r="QVX1393" s="69"/>
      <c r="QVY1393" s="69"/>
      <c r="QVZ1393" s="69"/>
      <c r="QWA1393" s="69"/>
      <c r="QWB1393" s="69"/>
      <c r="QWC1393" s="69"/>
      <c r="QWD1393" s="69"/>
      <c r="QWE1393" s="69"/>
      <c r="QWF1393" s="69"/>
      <c r="QWG1393" s="69"/>
      <c r="QWH1393" s="69"/>
      <c r="QWI1393" s="69"/>
      <c r="QWJ1393" s="69"/>
      <c r="QWK1393" s="69"/>
      <c r="QWL1393" s="69"/>
      <c r="QWM1393" s="69"/>
      <c r="QWN1393" s="69"/>
      <c r="QWO1393" s="69"/>
      <c r="QWP1393" s="69"/>
      <c r="QWQ1393" s="69"/>
      <c r="QWR1393" s="69"/>
      <c r="QWS1393" s="69"/>
      <c r="QWT1393" s="69"/>
      <c r="QWU1393" s="69"/>
      <c r="QWV1393" s="69"/>
      <c r="QWW1393" s="69"/>
      <c r="QWX1393" s="69"/>
      <c r="QWY1393" s="69"/>
      <c r="QWZ1393" s="69"/>
      <c r="QXA1393" s="69"/>
      <c r="QXB1393" s="69"/>
      <c r="QXC1393" s="69"/>
      <c r="QXD1393" s="69"/>
      <c r="QXE1393" s="69"/>
      <c r="QXF1393" s="69"/>
      <c r="QXG1393" s="69"/>
      <c r="QXH1393" s="69"/>
      <c r="QXI1393" s="69"/>
      <c r="QXJ1393" s="69"/>
      <c r="QXK1393" s="69"/>
      <c r="QXL1393" s="69"/>
      <c r="QXM1393" s="69"/>
      <c r="QXN1393" s="69"/>
      <c r="QXO1393" s="69"/>
      <c r="QXP1393" s="69"/>
      <c r="QXQ1393" s="69"/>
      <c r="QXR1393" s="69"/>
      <c r="QXS1393" s="69"/>
      <c r="QXT1393" s="69"/>
      <c r="QXU1393" s="69"/>
      <c r="QXV1393" s="69"/>
      <c r="QXW1393" s="69"/>
      <c r="QXX1393" s="69"/>
      <c r="QXY1393" s="69"/>
      <c r="QXZ1393" s="69"/>
      <c r="QYA1393" s="69"/>
      <c r="QYB1393" s="69"/>
      <c r="QYC1393" s="69"/>
      <c r="QYD1393" s="69"/>
      <c r="QYE1393" s="69"/>
      <c r="QYF1393" s="69"/>
      <c r="QYG1393" s="69"/>
      <c r="QYH1393" s="69"/>
      <c r="QYI1393" s="69"/>
      <c r="QYJ1393" s="69"/>
      <c r="QYK1393" s="69"/>
      <c r="QYL1393" s="69"/>
      <c r="QYM1393" s="69"/>
      <c r="QYN1393" s="69"/>
      <c r="QYO1393" s="69"/>
      <c r="QYP1393" s="69"/>
      <c r="QYQ1393" s="69"/>
      <c r="QYR1393" s="69"/>
      <c r="QYS1393" s="69"/>
      <c r="QYT1393" s="69"/>
      <c r="QYU1393" s="69"/>
      <c r="QYV1393" s="69"/>
      <c r="QYW1393" s="69"/>
      <c r="QYX1393" s="69"/>
      <c r="QYY1393" s="69"/>
      <c r="QYZ1393" s="69"/>
      <c r="QZA1393" s="69"/>
      <c r="QZB1393" s="69"/>
      <c r="QZC1393" s="69"/>
      <c r="QZD1393" s="69"/>
      <c r="QZE1393" s="69"/>
      <c r="QZF1393" s="69"/>
      <c r="QZG1393" s="69"/>
      <c r="QZH1393" s="69"/>
      <c r="QZI1393" s="69"/>
      <c r="QZJ1393" s="69"/>
      <c r="QZK1393" s="69"/>
      <c r="QZL1393" s="69"/>
      <c r="QZM1393" s="69"/>
      <c r="QZN1393" s="69"/>
      <c r="QZO1393" s="69"/>
      <c r="QZP1393" s="69"/>
      <c r="QZQ1393" s="69"/>
      <c r="QZR1393" s="69"/>
      <c r="QZS1393" s="69"/>
      <c r="QZT1393" s="69"/>
      <c r="QZU1393" s="69"/>
      <c r="QZV1393" s="69"/>
      <c r="QZW1393" s="69"/>
      <c r="QZX1393" s="69"/>
      <c r="QZY1393" s="69"/>
      <c r="QZZ1393" s="69"/>
      <c r="RAA1393" s="69"/>
      <c r="RAB1393" s="69"/>
      <c r="RAC1393" s="69"/>
      <c r="RAD1393" s="69"/>
      <c r="RAE1393" s="69"/>
      <c r="RAF1393" s="69"/>
      <c r="RAG1393" s="69"/>
      <c r="RAH1393" s="69"/>
      <c r="RAI1393" s="69"/>
      <c r="RAJ1393" s="69"/>
      <c r="RAK1393" s="69"/>
      <c r="RAL1393" s="69"/>
      <c r="RAM1393" s="69"/>
      <c r="RAN1393" s="69"/>
      <c r="RAO1393" s="69"/>
      <c r="RAP1393" s="69"/>
      <c r="RAQ1393" s="69"/>
      <c r="RAR1393" s="69"/>
      <c r="RAS1393" s="69"/>
      <c r="RAT1393" s="69"/>
      <c r="RAU1393" s="69"/>
      <c r="RAV1393" s="69"/>
      <c r="RAW1393" s="69"/>
      <c r="RAX1393" s="69"/>
      <c r="RAY1393" s="69"/>
      <c r="RAZ1393" s="69"/>
      <c r="RBA1393" s="69"/>
      <c r="RBB1393" s="69"/>
      <c r="RBC1393" s="69"/>
      <c r="RBD1393" s="69"/>
      <c r="RBE1393" s="69"/>
      <c r="RBF1393" s="69"/>
      <c r="RBG1393" s="69"/>
      <c r="RBH1393" s="69"/>
      <c r="RBI1393" s="69"/>
      <c r="RBJ1393" s="69"/>
      <c r="RBK1393" s="69"/>
      <c r="RBL1393" s="69"/>
      <c r="RBM1393" s="69"/>
      <c r="RBN1393" s="69"/>
      <c r="RBO1393" s="69"/>
      <c r="RBP1393" s="69"/>
      <c r="RBQ1393" s="69"/>
      <c r="RBR1393" s="69"/>
      <c r="RBS1393" s="69"/>
      <c r="RBT1393" s="69"/>
      <c r="RBU1393" s="69"/>
      <c r="RBV1393" s="69"/>
      <c r="RBW1393" s="69"/>
      <c r="RBX1393" s="69"/>
      <c r="RBY1393" s="69"/>
      <c r="RBZ1393" s="69"/>
      <c r="RCA1393" s="69"/>
      <c r="RCB1393" s="69"/>
      <c r="RCC1393" s="69"/>
      <c r="RCD1393" s="69"/>
      <c r="RCE1393" s="69"/>
      <c r="RCF1393" s="69"/>
      <c r="RCG1393" s="69"/>
      <c r="RCH1393" s="69"/>
      <c r="RCI1393" s="69"/>
      <c r="RCJ1393" s="69"/>
      <c r="RCK1393" s="69"/>
      <c r="RCL1393" s="69"/>
      <c r="RCM1393" s="69"/>
      <c r="RCN1393" s="69"/>
      <c r="RCO1393" s="69"/>
      <c r="RCP1393" s="69"/>
      <c r="RCQ1393" s="69"/>
      <c r="RCR1393" s="69"/>
      <c r="RCS1393" s="69"/>
      <c r="RCT1393" s="69"/>
      <c r="RCU1393" s="69"/>
      <c r="RCV1393" s="69"/>
      <c r="RCW1393" s="69"/>
      <c r="RCX1393" s="69"/>
      <c r="RCY1393" s="69"/>
      <c r="RCZ1393" s="69"/>
      <c r="RDA1393" s="69"/>
      <c r="RDB1393" s="69"/>
      <c r="RDC1393" s="69"/>
      <c r="RDD1393" s="69"/>
      <c r="RDE1393" s="69"/>
      <c r="RDF1393" s="69"/>
      <c r="RDG1393" s="69"/>
      <c r="RDH1393" s="69"/>
      <c r="RDI1393" s="69"/>
      <c r="RDJ1393" s="69"/>
      <c r="RDK1393" s="69"/>
      <c r="RDL1393" s="69"/>
      <c r="RDM1393" s="69"/>
      <c r="RDN1393" s="69"/>
      <c r="RDO1393" s="69"/>
    </row>
    <row r="1394" spans="1:12287" x14ac:dyDescent="0.25">
      <c r="A1394" s="99"/>
      <c r="B1394" s="101"/>
      <c r="C1394" s="101"/>
      <c r="D1394" s="101"/>
      <c r="E1394" s="103"/>
      <c r="F1394" s="106"/>
      <c r="G1394" s="74"/>
      <c r="H1394" s="74">
        <v>0</v>
      </c>
      <c r="I1394" s="72"/>
      <c r="J1394" s="73"/>
      <c r="K1394" s="73"/>
      <c r="L1394" s="73"/>
      <c r="M1394" s="73"/>
      <c r="N1394" s="73"/>
      <c r="O1394" s="73"/>
      <c r="P1394" s="73"/>
      <c r="Q1394" s="73"/>
      <c r="R1394" s="73"/>
      <c r="S1394" s="73"/>
      <c r="T1394" s="73"/>
      <c r="U1394" s="73"/>
      <c r="V1394" s="73"/>
      <c r="W1394" s="73"/>
      <c r="X1394" s="73"/>
      <c r="Y1394" s="73"/>
      <c r="Z1394" s="73"/>
      <c r="AA1394" s="73"/>
      <c r="AB1394" s="69"/>
      <c r="AC1394" s="69"/>
      <c r="AD1394" s="69"/>
      <c r="AE1394" s="69"/>
      <c r="AF1394" s="69"/>
      <c r="AG1394" s="69"/>
      <c r="AH1394" s="69"/>
      <c r="AI1394" s="69"/>
      <c r="AJ1394" s="69"/>
      <c r="AK1394" s="69"/>
      <c r="AL1394" s="69"/>
      <c r="AM1394" s="69"/>
      <c r="AN1394" s="69"/>
      <c r="AO1394" s="69"/>
      <c r="AP1394" s="69"/>
      <c r="AQ1394" s="69"/>
      <c r="AR1394" s="69"/>
      <c r="AS1394" s="69"/>
      <c r="AT1394" s="69"/>
      <c r="AU1394" s="69"/>
      <c r="AV1394" s="69"/>
      <c r="AW1394" s="69"/>
      <c r="AX1394" s="69"/>
      <c r="AY1394" s="69"/>
      <c r="AZ1394" s="69"/>
      <c r="BA1394" s="69"/>
      <c r="BB1394" s="69"/>
      <c r="BC1394" s="69"/>
      <c r="BD1394" s="69"/>
      <c r="BE1394" s="69"/>
      <c r="BF1394" s="69"/>
      <c r="BG1394" s="69"/>
      <c r="BH1394" s="69"/>
      <c r="BI1394" s="69"/>
      <c r="BJ1394" s="69"/>
      <c r="BK1394" s="69"/>
      <c r="BL1394" s="69"/>
      <c r="BM1394" s="69"/>
      <c r="BN1394" s="69"/>
      <c r="BO1394" s="69"/>
      <c r="BP1394" s="69"/>
      <c r="BQ1394" s="69"/>
      <c r="BR1394" s="69"/>
      <c r="BS1394" s="69"/>
      <c r="BT1394" s="69"/>
      <c r="BU1394" s="69"/>
      <c r="BV1394" s="69"/>
      <c r="BW1394" s="69"/>
      <c r="BX1394" s="69"/>
      <c r="BY1394" s="69"/>
      <c r="BZ1394" s="69"/>
      <c r="CA1394" s="69"/>
      <c r="CB1394" s="69"/>
      <c r="CC1394" s="69"/>
      <c r="CD1394" s="69"/>
      <c r="CE1394" s="69"/>
      <c r="CF1394" s="69"/>
      <c r="CG1394" s="69"/>
      <c r="CH1394" s="69"/>
      <c r="CI1394" s="69"/>
      <c r="CJ1394" s="69"/>
      <c r="CK1394" s="69"/>
      <c r="CL1394" s="69"/>
      <c r="CM1394" s="69"/>
      <c r="CN1394" s="69"/>
      <c r="CO1394" s="69"/>
      <c r="CP1394" s="69"/>
      <c r="CQ1394" s="69"/>
      <c r="CR1394" s="69"/>
      <c r="CS1394" s="69"/>
      <c r="CT1394" s="69"/>
      <c r="CU1394" s="69"/>
      <c r="CV1394" s="69"/>
      <c r="CW1394" s="69"/>
      <c r="CX1394" s="69"/>
      <c r="CY1394" s="69"/>
      <c r="CZ1394" s="69"/>
      <c r="DA1394" s="69"/>
      <c r="DB1394" s="69"/>
      <c r="DC1394" s="69"/>
      <c r="DD1394" s="69"/>
      <c r="DE1394" s="69"/>
      <c r="DF1394" s="69"/>
      <c r="DG1394" s="69"/>
      <c r="DH1394" s="69"/>
      <c r="DI1394" s="69"/>
      <c r="DJ1394" s="69"/>
      <c r="DK1394" s="69"/>
      <c r="DL1394" s="69"/>
      <c r="DM1394" s="69"/>
      <c r="DN1394" s="69"/>
      <c r="DO1394" s="69"/>
      <c r="DP1394" s="69"/>
      <c r="DQ1394" s="69"/>
      <c r="DR1394" s="69"/>
      <c r="DS1394" s="69"/>
      <c r="DT1394" s="69"/>
      <c r="DU1394" s="69"/>
      <c r="DV1394" s="69"/>
      <c r="DW1394" s="69"/>
      <c r="DX1394" s="69"/>
      <c r="DY1394" s="69"/>
      <c r="DZ1394" s="69"/>
      <c r="EA1394" s="69"/>
      <c r="EB1394" s="69"/>
      <c r="EC1394" s="69"/>
      <c r="ED1394" s="69"/>
      <c r="EE1394" s="69"/>
      <c r="EF1394" s="69"/>
      <c r="EG1394" s="69"/>
      <c r="EH1394" s="69"/>
      <c r="EI1394" s="69"/>
      <c r="EJ1394" s="69"/>
      <c r="EK1394" s="69"/>
      <c r="EL1394" s="69"/>
      <c r="EM1394" s="69"/>
      <c r="EN1394" s="69"/>
      <c r="EO1394" s="69"/>
      <c r="EP1394" s="69"/>
      <c r="EQ1394" s="69"/>
      <c r="ER1394" s="69"/>
      <c r="ES1394" s="69"/>
      <c r="ET1394" s="69"/>
      <c r="EU1394" s="69"/>
      <c r="EV1394" s="69"/>
      <c r="EW1394" s="69"/>
      <c r="EX1394" s="69"/>
      <c r="EY1394" s="69"/>
      <c r="EZ1394" s="69"/>
      <c r="FA1394" s="69"/>
      <c r="FB1394" s="69"/>
      <c r="FC1394" s="69"/>
      <c r="FD1394" s="69"/>
      <c r="FE1394" s="69"/>
      <c r="FF1394" s="69"/>
      <c r="FG1394" s="69"/>
      <c r="FH1394" s="69"/>
      <c r="FI1394" s="69"/>
      <c r="FJ1394" s="69"/>
      <c r="FK1394" s="69"/>
      <c r="FL1394" s="69"/>
      <c r="FM1394" s="69"/>
      <c r="FN1394" s="69"/>
      <c r="FO1394" s="69"/>
      <c r="FP1394" s="69"/>
      <c r="FQ1394" s="69"/>
      <c r="FR1394" s="69"/>
      <c r="FS1394" s="69"/>
      <c r="FT1394" s="69"/>
      <c r="FU1394" s="69"/>
      <c r="FV1394" s="69"/>
      <c r="FW1394" s="69"/>
      <c r="FX1394" s="69"/>
      <c r="FY1394" s="69"/>
      <c r="FZ1394" s="69"/>
      <c r="GA1394" s="69"/>
      <c r="GB1394" s="69"/>
      <c r="GC1394" s="69"/>
      <c r="GD1394" s="69"/>
      <c r="GE1394" s="69"/>
      <c r="GF1394" s="69"/>
      <c r="GG1394" s="69"/>
      <c r="GH1394" s="69"/>
      <c r="GI1394" s="69"/>
      <c r="GJ1394" s="69"/>
      <c r="GK1394" s="69"/>
      <c r="GL1394" s="69"/>
      <c r="GM1394" s="69"/>
      <c r="GN1394" s="69"/>
      <c r="GO1394" s="69"/>
      <c r="GP1394" s="69"/>
      <c r="GQ1394" s="69"/>
      <c r="GR1394" s="69"/>
      <c r="GS1394" s="69"/>
      <c r="GT1394" s="69"/>
      <c r="GU1394" s="69"/>
      <c r="GV1394" s="69"/>
      <c r="GW1394" s="69"/>
      <c r="GX1394" s="69"/>
      <c r="GY1394" s="69"/>
      <c r="GZ1394" s="69"/>
      <c r="HA1394" s="69"/>
      <c r="HB1394" s="69"/>
      <c r="HC1394" s="69"/>
      <c r="HD1394" s="69"/>
      <c r="HE1394" s="69"/>
      <c r="HF1394" s="69"/>
      <c r="HG1394" s="69"/>
      <c r="HH1394" s="69"/>
      <c r="HI1394" s="69"/>
      <c r="HJ1394" s="69"/>
      <c r="HK1394" s="69"/>
      <c r="HL1394" s="69"/>
      <c r="HM1394" s="69"/>
      <c r="HN1394" s="69"/>
      <c r="HO1394" s="69"/>
      <c r="HP1394" s="69"/>
      <c r="HQ1394" s="69"/>
      <c r="HR1394" s="69"/>
      <c r="HS1394" s="69"/>
      <c r="HT1394" s="69"/>
      <c r="HU1394" s="69"/>
      <c r="HV1394" s="69"/>
      <c r="HW1394" s="69"/>
      <c r="HX1394" s="69"/>
      <c r="HY1394" s="69"/>
      <c r="HZ1394" s="69"/>
      <c r="IA1394" s="69"/>
      <c r="IB1394" s="69"/>
      <c r="IC1394" s="69"/>
      <c r="ID1394" s="69"/>
      <c r="IE1394" s="69"/>
      <c r="IF1394" s="69"/>
      <c r="IG1394" s="69"/>
      <c r="IH1394" s="69"/>
      <c r="II1394" s="69"/>
      <c r="IJ1394" s="69"/>
      <c r="IK1394" s="69"/>
      <c r="IL1394" s="69"/>
      <c r="IM1394" s="69"/>
      <c r="IN1394" s="69"/>
      <c r="IO1394" s="69"/>
      <c r="IP1394" s="69"/>
      <c r="IQ1394" s="69"/>
      <c r="IR1394" s="69"/>
      <c r="IS1394" s="69"/>
      <c r="IT1394" s="69"/>
      <c r="IU1394" s="69"/>
      <c r="IV1394" s="69"/>
      <c r="IW1394" s="69"/>
      <c r="IX1394" s="69"/>
      <c r="IY1394" s="69"/>
      <c r="IZ1394" s="69"/>
      <c r="JA1394" s="69"/>
      <c r="JB1394" s="69"/>
      <c r="JC1394" s="69"/>
      <c r="JD1394" s="69"/>
      <c r="JE1394" s="69"/>
      <c r="JF1394" s="69"/>
      <c r="JG1394" s="69"/>
      <c r="JH1394" s="69"/>
      <c r="JI1394" s="69"/>
      <c r="JJ1394" s="69"/>
      <c r="JK1394" s="69"/>
      <c r="JL1394" s="69"/>
      <c r="JM1394" s="69"/>
      <c r="JN1394" s="69"/>
      <c r="JO1394" s="69"/>
      <c r="JP1394" s="69"/>
      <c r="JQ1394" s="69"/>
      <c r="JR1394" s="69"/>
      <c r="JS1394" s="69"/>
      <c r="JT1394" s="69"/>
      <c r="JU1394" s="69"/>
      <c r="JV1394" s="69"/>
      <c r="JW1394" s="69"/>
      <c r="JX1394" s="69"/>
      <c r="JY1394" s="69"/>
      <c r="JZ1394" s="69"/>
      <c r="KA1394" s="69"/>
      <c r="KB1394" s="69"/>
      <c r="KC1394" s="69"/>
      <c r="KD1394" s="69"/>
      <c r="KE1394" s="69"/>
      <c r="KF1394" s="69"/>
      <c r="KG1394" s="69"/>
      <c r="KH1394" s="69"/>
      <c r="KI1394" s="69"/>
      <c r="KJ1394" s="69"/>
      <c r="KK1394" s="69"/>
      <c r="KL1394" s="69"/>
      <c r="KM1394" s="69"/>
      <c r="KN1394" s="69"/>
      <c r="KO1394" s="69"/>
      <c r="KP1394" s="69"/>
      <c r="KQ1394" s="69"/>
      <c r="KR1394" s="69"/>
      <c r="KS1394" s="69"/>
      <c r="KT1394" s="69"/>
      <c r="KU1394" s="69"/>
      <c r="KV1394" s="69"/>
      <c r="KW1394" s="69"/>
      <c r="KX1394" s="69"/>
      <c r="KY1394" s="69"/>
      <c r="KZ1394" s="69"/>
      <c r="LA1394" s="69"/>
      <c r="LB1394" s="69"/>
      <c r="LC1394" s="69"/>
      <c r="LD1394" s="69"/>
      <c r="LE1394" s="69"/>
      <c r="LF1394" s="69"/>
      <c r="LG1394" s="69"/>
      <c r="LH1394" s="69"/>
      <c r="LI1394" s="69"/>
      <c r="LJ1394" s="69"/>
      <c r="LK1394" s="69"/>
      <c r="LL1394" s="69"/>
      <c r="LM1394" s="69"/>
      <c r="LN1394" s="69"/>
      <c r="LO1394" s="69"/>
      <c r="LP1394" s="69"/>
      <c r="LQ1394" s="69"/>
      <c r="LR1394" s="69"/>
      <c r="LS1394" s="69"/>
      <c r="LT1394" s="69"/>
      <c r="LU1394" s="69"/>
      <c r="LV1394" s="69"/>
      <c r="LW1394" s="69"/>
      <c r="LX1394" s="69"/>
      <c r="LY1394" s="69"/>
      <c r="LZ1394" s="69"/>
      <c r="MA1394" s="69"/>
      <c r="MB1394" s="69"/>
      <c r="MC1394" s="69"/>
      <c r="MD1394" s="69"/>
      <c r="ME1394" s="69"/>
      <c r="MF1394" s="69"/>
      <c r="MG1394" s="69"/>
      <c r="MH1394" s="69"/>
      <c r="MI1394" s="69"/>
      <c r="MJ1394" s="69"/>
      <c r="MK1394" s="69"/>
      <c r="ML1394" s="69"/>
      <c r="MM1394" s="69"/>
      <c r="MN1394" s="69"/>
      <c r="MO1394" s="69"/>
      <c r="MP1394" s="69"/>
      <c r="MQ1394" s="69"/>
      <c r="MR1394" s="69"/>
      <c r="MS1394" s="69"/>
      <c r="MT1394" s="69"/>
      <c r="MU1394" s="69"/>
      <c r="MV1394" s="69"/>
      <c r="MW1394" s="69"/>
      <c r="MX1394" s="69"/>
      <c r="MY1394" s="69"/>
      <c r="MZ1394" s="69"/>
      <c r="NA1394" s="69"/>
      <c r="NB1394" s="69"/>
      <c r="NC1394" s="69"/>
      <c r="ND1394" s="69"/>
      <c r="NE1394" s="69"/>
      <c r="NF1394" s="69"/>
      <c r="NG1394" s="69"/>
      <c r="NH1394" s="69"/>
      <c r="NI1394" s="69"/>
      <c r="NJ1394" s="69"/>
      <c r="NK1394" s="69"/>
      <c r="NL1394" s="69"/>
      <c r="NM1394" s="69"/>
      <c r="NN1394" s="69"/>
      <c r="NO1394" s="69"/>
      <c r="NP1394" s="69"/>
      <c r="NQ1394" s="69"/>
      <c r="NR1394" s="69"/>
      <c r="NS1394" s="69"/>
      <c r="NT1394" s="69"/>
      <c r="NU1394" s="69"/>
      <c r="NV1394" s="69"/>
      <c r="NW1394" s="69"/>
      <c r="NX1394" s="69"/>
      <c r="NY1394" s="69"/>
      <c r="NZ1394" s="69"/>
      <c r="OA1394" s="69"/>
      <c r="OB1394" s="69"/>
      <c r="OC1394" s="69"/>
      <c r="OD1394" s="69"/>
      <c r="OE1394" s="69"/>
      <c r="OF1394" s="69"/>
      <c r="OG1394" s="69"/>
      <c r="OH1394" s="69"/>
      <c r="OI1394" s="69"/>
      <c r="OJ1394" s="69"/>
      <c r="OK1394" s="69"/>
      <c r="OL1394" s="69"/>
      <c r="OM1394" s="69"/>
      <c r="ON1394" s="69"/>
      <c r="OO1394" s="69"/>
      <c r="OP1394" s="69"/>
      <c r="OQ1394" s="69"/>
      <c r="OR1394" s="69"/>
      <c r="OS1394" s="69"/>
      <c r="OT1394" s="69"/>
      <c r="OU1394" s="69"/>
      <c r="OV1394" s="69"/>
      <c r="OW1394" s="69"/>
      <c r="OX1394" s="69"/>
      <c r="OY1394" s="69"/>
      <c r="OZ1394" s="69"/>
      <c r="PA1394" s="69"/>
      <c r="PB1394" s="69"/>
      <c r="PC1394" s="69"/>
      <c r="PD1394" s="69"/>
      <c r="PE1394" s="69"/>
      <c r="PF1394" s="69"/>
      <c r="PG1394" s="69"/>
      <c r="PH1394" s="69"/>
      <c r="PI1394" s="69"/>
      <c r="PJ1394" s="69"/>
      <c r="PK1394" s="69"/>
      <c r="PL1394" s="69"/>
      <c r="PM1394" s="69"/>
      <c r="PN1394" s="69"/>
      <c r="PO1394" s="69"/>
      <c r="PP1394" s="69"/>
      <c r="PQ1394" s="69"/>
      <c r="PR1394" s="69"/>
      <c r="PS1394" s="69"/>
      <c r="PT1394" s="69"/>
      <c r="PU1394" s="69"/>
      <c r="PV1394" s="69"/>
      <c r="PW1394" s="69"/>
      <c r="PX1394" s="69"/>
      <c r="PY1394" s="69"/>
      <c r="PZ1394" s="69"/>
      <c r="QA1394" s="69"/>
      <c r="QB1394" s="69"/>
      <c r="QC1394" s="69"/>
      <c r="QD1394" s="69"/>
      <c r="QE1394" s="69"/>
      <c r="QF1394" s="69"/>
      <c r="QG1394" s="69"/>
      <c r="QH1394" s="69"/>
      <c r="QI1394" s="69"/>
      <c r="QJ1394" s="69"/>
      <c r="QK1394" s="69"/>
      <c r="QL1394" s="69"/>
      <c r="QM1394" s="69"/>
      <c r="QN1394" s="69"/>
      <c r="QO1394" s="69"/>
      <c r="QP1394" s="69"/>
      <c r="QQ1394" s="69"/>
      <c r="QR1394" s="69"/>
      <c r="QS1394" s="69"/>
      <c r="QT1394" s="69"/>
      <c r="QU1394" s="69"/>
      <c r="QV1394" s="69"/>
      <c r="QW1394" s="69"/>
      <c r="QX1394" s="69"/>
      <c r="QY1394" s="69"/>
      <c r="QZ1394" s="69"/>
      <c r="RA1394" s="69"/>
      <c r="RB1394" s="69"/>
      <c r="RC1394" s="69"/>
      <c r="RD1394" s="69"/>
      <c r="RE1394" s="69"/>
      <c r="RF1394" s="69"/>
      <c r="RG1394" s="69"/>
      <c r="RH1394" s="69"/>
      <c r="RI1394" s="69"/>
      <c r="RJ1394" s="69"/>
      <c r="RK1394" s="69"/>
      <c r="RL1394" s="69"/>
      <c r="RM1394" s="69"/>
      <c r="RN1394" s="69"/>
      <c r="RO1394" s="69"/>
      <c r="RP1394" s="69"/>
      <c r="RQ1394" s="69"/>
      <c r="RR1394" s="69"/>
      <c r="RS1394" s="69"/>
      <c r="RT1394" s="69"/>
      <c r="RU1394" s="69"/>
      <c r="RV1394" s="69"/>
      <c r="RW1394" s="69"/>
      <c r="RX1394" s="69"/>
      <c r="RY1394" s="69"/>
      <c r="RZ1394" s="69"/>
      <c r="SA1394" s="69"/>
      <c r="SB1394" s="69"/>
      <c r="SC1394" s="69"/>
      <c r="SD1394" s="69"/>
      <c r="SE1394" s="69"/>
      <c r="SF1394" s="69"/>
      <c r="SG1394" s="69"/>
      <c r="SH1394" s="69"/>
      <c r="SI1394" s="69"/>
      <c r="SJ1394" s="69"/>
      <c r="SK1394" s="69"/>
      <c r="SL1394" s="69"/>
      <c r="SM1394" s="69"/>
      <c r="SN1394" s="69"/>
      <c r="SO1394" s="69"/>
      <c r="SP1394" s="69"/>
      <c r="SQ1394" s="69"/>
      <c r="SR1394" s="69"/>
      <c r="SS1394" s="69"/>
      <c r="ST1394" s="69"/>
      <c r="SU1394" s="69"/>
      <c r="SV1394" s="69"/>
      <c r="SW1394" s="69"/>
      <c r="SX1394" s="69"/>
      <c r="SY1394" s="69"/>
      <c r="SZ1394" s="69"/>
      <c r="TA1394" s="69"/>
      <c r="TB1394" s="69"/>
      <c r="TC1394" s="69"/>
      <c r="TD1394" s="69"/>
      <c r="TE1394" s="69"/>
      <c r="TF1394" s="69"/>
      <c r="TG1394" s="69"/>
      <c r="TH1394" s="69"/>
      <c r="TI1394" s="69"/>
      <c r="TJ1394" s="69"/>
      <c r="TK1394" s="69"/>
      <c r="TL1394" s="69"/>
      <c r="TM1394" s="69"/>
      <c r="TN1394" s="69"/>
      <c r="TO1394" s="69"/>
      <c r="TP1394" s="69"/>
      <c r="TQ1394" s="69"/>
      <c r="TR1394" s="69"/>
      <c r="TS1394" s="69"/>
      <c r="TT1394" s="69"/>
      <c r="TU1394" s="69"/>
      <c r="TV1394" s="69"/>
      <c r="TW1394" s="69"/>
      <c r="TX1394" s="69"/>
      <c r="TY1394" s="69"/>
      <c r="TZ1394" s="69"/>
      <c r="UA1394" s="69"/>
      <c r="UB1394" s="69"/>
      <c r="UC1394" s="69"/>
      <c r="UD1394" s="69"/>
      <c r="UE1394" s="69"/>
      <c r="UF1394" s="69"/>
      <c r="UG1394" s="69"/>
      <c r="UH1394" s="69"/>
      <c r="UI1394" s="69"/>
      <c r="UJ1394" s="69"/>
      <c r="UK1394" s="69"/>
      <c r="UL1394" s="69"/>
      <c r="UM1394" s="69"/>
      <c r="UN1394" s="69"/>
      <c r="UO1394" s="69"/>
      <c r="UP1394" s="69"/>
      <c r="UQ1394" s="69"/>
      <c r="UR1394" s="69"/>
      <c r="US1394" s="69"/>
      <c r="UT1394" s="69"/>
      <c r="UU1394" s="69"/>
      <c r="UV1394" s="69"/>
      <c r="UW1394" s="69"/>
      <c r="UX1394" s="69"/>
      <c r="UY1394" s="69"/>
      <c r="UZ1394" s="69"/>
      <c r="VA1394" s="69"/>
      <c r="VB1394" s="69"/>
      <c r="VC1394" s="69"/>
      <c r="VD1394" s="69"/>
      <c r="VE1394" s="69"/>
      <c r="VF1394" s="69"/>
      <c r="VG1394" s="69"/>
      <c r="VH1394" s="69"/>
      <c r="VI1394" s="69"/>
      <c r="VJ1394" s="69"/>
      <c r="VK1394" s="69"/>
      <c r="VL1394" s="69"/>
      <c r="VM1394" s="69"/>
      <c r="VN1394" s="69"/>
      <c r="VO1394" s="69"/>
      <c r="VP1394" s="69"/>
      <c r="VQ1394" s="69"/>
      <c r="VR1394" s="69"/>
      <c r="VS1394" s="69"/>
      <c r="VT1394" s="69"/>
      <c r="VU1394" s="69"/>
      <c r="VV1394" s="69"/>
      <c r="VW1394" s="69"/>
      <c r="VX1394" s="69"/>
      <c r="VY1394" s="69"/>
      <c r="VZ1394" s="69"/>
      <c r="WA1394" s="69"/>
      <c r="WB1394" s="69"/>
      <c r="WC1394" s="69"/>
      <c r="WD1394" s="69"/>
      <c r="WE1394" s="69"/>
      <c r="WF1394" s="69"/>
      <c r="WG1394" s="69"/>
      <c r="WH1394" s="69"/>
      <c r="WI1394" s="69"/>
      <c r="WJ1394" s="69"/>
      <c r="WK1394" s="69"/>
      <c r="WL1394" s="69"/>
      <c r="WM1394" s="69"/>
      <c r="WN1394" s="69"/>
      <c r="WO1394" s="69"/>
      <c r="WP1394" s="69"/>
      <c r="WQ1394" s="69"/>
      <c r="WR1394" s="69"/>
      <c r="WS1394" s="69"/>
      <c r="WT1394" s="69"/>
      <c r="WU1394" s="69"/>
      <c r="WV1394" s="69"/>
      <c r="WW1394" s="69"/>
      <c r="WX1394" s="69"/>
      <c r="WY1394" s="69"/>
      <c r="WZ1394" s="69"/>
      <c r="XA1394" s="69"/>
      <c r="XB1394" s="69"/>
      <c r="XC1394" s="69"/>
      <c r="XD1394" s="69"/>
      <c r="XE1394" s="69"/>
      <c r="XF1394" s="69"/>
      <c r="XG1394" s="69"/>
      <c r="XH1394" s="69"/>
      <c r="XI1394" s="69"/>
      <c r="XJ1394" s="69"/>
      <c r="XK1394" s="69"/>
      <c r="XL1394" s="69"/>
      <c r="XM1394" s="69"/>
      <c r="XN1394" s="69"/>
      <c r="XO1394" s="69"/>
      <c r="XP1394" s="69"/>
      <c r="XQ1394" s="69"/>
      <c r="XR1394" s="69"/>
      <c r="XS1394" s="69"/>
      <c r="XT1394" s="69"/>
      <c r="XU1394" s="69"/>
      <c r="XV1394" s="69"/>
      <c r="XW1394" s="69"/>
      <c r="XX1394" s="69"/>
      <c r="XY1394" s="69"/>
      <c r="XZ1394" s="69"/>
      <c r="YA1394" s="69"/>
      <c r="YB1394" s="69"/>
      <c r="YC1394" s="69"/>
      <c r="YD1394" s="69"/>
      <c r="YE1394" s="69"/>
      <c r="YF1394" s="69"/>
      <c r="YG1394" s="69"/>
      <c r="YH1394" s="69"/>
      <c r="YI1394" s="69"/>
      <c r="YJ1394" s="69"/>
      <c r="YK1394" s="69"/>
      <c r="YL1394" s="69"/>
      <c r="YM1394" s="69"/>
      <c r="YN1394" s="69"/>
      <c r="YO1394" s="69"/>
      <c r="YP1394" s="69"/>
      <c r="YQ1394" s="69"/>
      <c r="YR1394" s="69"/>
      <c r="YS1394" s="69"/>
      <c r="YT1394" s="69"/>
      <c r="YU1394" s="69"/>
      <c r="YV1394" s="69"/>
      <c r="YW1394" s="69"/>
      <c r="YX1394" s="69"/>
      <c r="YY1394" s="69"/>
      <c r="YZ1394" s="69"/>
      <c r="ZA1394" s="69"/>
      <c r="ZB1394" s="69"/>
      <c r="ZC1394" s="69"/>
      <c r="ZD1394" s="69"/>
      <c r="ZE1394" s="69"/>
      <c r="ZF1394" s="69"/>
      <c r="ZG1394" s="69"/>
      <c r="ZH1394" s="69"/>
      <c r="ZI1394" s="69"/>
      <c r="ZJ1394" s="69"/>
      <c r="ZK1394" s="69"/>
      <c r="ZL1394" s="69"/>
      <c r="ZM1394" s="69"/>
      <c r="ZN1394" s="69"/>
      <c r="ZO1394" s="69"/>
      <c r="ZP1394" s="69"/>
      <c r="ZQ1394" s="69"/>
      <c r="ZR1394" s="69"/>
      <c r="ZS1394" s="69"/>
      <c r="ZT1394" s="69"/>
      <c r="ZU1394" s="69"/>
      <c r="ZV1394" s="69"/>
      <c r="ZW1394" s="69"/>
      <c r="ZX1394" s="69"/>
      <c r="ZY1394" s="69"/>
      <c r="ZZ1394" s="69"/>
      <c r="AAA1394" s="69"/>
      <c r="AAB1394" s="69"/>
      <c r="AAC1394" s="69"/>
      <c r="AAD1394" s="69"/>
      <c r="AAE1394" s="69"/>
      <c r="AAF1394" s="69"/>
      <c r="AAG1394" s="69"/>
      <c r="AAH1394" s="69"/>
      <c r="AAI1394" s="69"/>
      <c r="AAJ1394" s="69"/>
      <c r="AAK1394" s="69"/>
      <c r="AAL1394" s="69"/>
      <c r="AAM1394" s="69"/>
      <c r="AAN1394" s="69"/>
      <c r="AAO1394" s="69"/>
      <c r="AAP1394" s="69"/>
      <c r="AAQ1394" s="69"/>
      <c r="AAR1394" s="69"/>
      <c r="AAS1394" s="69"/>
      <c r="AAT1394" s="69"/>
      <c r="AAU1394" s="69"/>
      <c r="AAV1394" s="69"/>
      <c r="AAW1394" s="69"/>
      <c r="AAX1394" s="69"/>
      <c r="AAY1394" s="69"/>
      <c r="AAZ1394" s="69"/>
      <c r="ABA1394" s="69"/>
      <c r="ABB1394" s="69"/>
      <c r="ABC1394" s="69"/>
      <c r="ABD1394" s="69"/>
      <c r="ABE1394" s="69"/>
      <c r="ABF1394" s="69"/>
      <c r="ABG1394" s="69"/>
      <c r="ABH1394" s="69"/>
      <c r="ABI1394" s="69"/>
      <c r="ABJ1394" s="69"/>
      <c r="ABK1394" s="69"/>
      <c r="ABL1394" s="69"/>
      <c r="ABM1394" s="69"/>
      <c r="ABN1394" s="69"/>
      <c r="ABO1394" s="69"/>
      <c r="ABP1394" s="69"/>
      <c r="ABQ1394" s="69"/>
      <c r="ABR1394" s="69"/>
      <c r="ABS1394" s="69"/>
      <c r="ABT1394" s="69"/>
      <c r="ABU1394" s="69"/>
      <c r="ABV1394" s="69"/>
      <c r="ABW1394" s="69"/>
      <c r="ABX1394" s="69"/>
      <c r="ABY1394" s="69"/>
      <c r="ABZ1394" s="69"/>
      <c r="ACA1394" s="69"/>
      <c r="ACB1394" s="69"/>
      <c r="ACC1394" s="69"/>
      <c r="ACD1394" s="69"/>
      <c r="ACE1394" s="69"/>
      <c r="ACF1394" s="69"/>
      <c r="ACG1394" s="69"/>
      <c r="ACH1394" s="69"/>
      <c r="ACI1394" s="69"/>
      <c r="ACJ1394" s="69"/>
      <c r="ACK1394" s="69"/>
      <c r="ACL1394" s="69"/>
      <c r="ACM1394" s="69"/>
      <c r="ACN1394" s="69"/>
      <c r="ACO1394" s="69"/>
      <c r="ACP1394" s="69"/>
      <c r="ACQ1394" s="69"/>
      <c r="ACR1394" s="69"/>
      <c r="ACS1394" s="69"/>
      <c r="ACT1394" s="69"/>
      <c r="ACU1394" s="69"/>
      <c r="ACV1394" s="69"/>
      <c r="ACW1394" s="69"/>
      <c r="ACX1394" s="69"/>
      <c r="ACY1394" s="69"/>
      <c r="ACZ1394" s="69"/>
      <c r="ADA1394" s="69"/>
      <c r="ADB1394" s="69"/>
      <c r="ADC1394" s="69"/>
      <c r="ADD1394" s="69"/>
      <c r="ADE1394" s="69"/>
      <c r="ADF1394" s="69"/>
      <c r="ADG1394" s="69"/>
      <c r="ADH1394" s="69"/>
      <c r="ADI1394" s="69"/>
      <c r="ADJ1394" s="69"/>
      <c r="ADK1394" s="69"/>
      <c r="ADL1394" s="69"/>
      <c r="ADM1394" s="69"/>
      <c r="ADN1394" s="69"/>
      <c r="ADO1394" s="69"/>
      <c r="ADP1394" s="69"/>
      <c r="ADQ1394" s="69"/>
      <c r="ADR1394" s="69"/>
      <c r="ADS1394" s="69"/>
      <c r="ADT1394" s="69"/>
      <c r="ADU1394" s="69"/>
      <c r="ADV1394" s="69"/>
      <c r="ADW1394" s="69"/>
      <c r="ADX1394" s="69"/>
      <c r="ADY1394" s="69"/>
      <c r="ADZ1394" s="69"/>
      <c r="AEA1394" s="69"/>
      <c r="AEB1394" s="69"/>
      <c r="AEC1394" s="69"/>
      <c r="AED1394" s="69"/>
      <c r="AEE1394" s="69"/>
      <c r="AEF1394" s="69"/>
      <c r="AEG1394" s="69"/>
      <c r="AEH1394" s="69"/>
      <c r="AEI1394" s="69"/>
      <c r="AEJ1394" s="69"/>
      <c r="AEK1394" s="69"/>
      <c r="AEL1394" s="69"/>
      <c r="AEM1394" s="69"/>
      <c r="AEN1394" s="69"/>
      <c r="AEO1394" s="69"/>
      <c r="AEP1394" s="69"/>
      <c r="AEQ1394" s="69"/>
      <c r="AER1394" s="69"/>
      <c r="AES1394" s="69"/>
      <c r="AET1394" s="69"/>
      <c r="AEU1394" s="69"/>
      <c r="AEV1394" s="69"/>
      <c r="AEW1394" s="69"/>
      <c r="AEX1394" s="69"/>
      <c r="AEY1394" s="69"/>
      <c r="AEZ1394" s="69"/>
      <c r="AFA1394" s="69"/>
      <c r="AFB1394" s="69"/>
      <c r="AFC1394" s="69"/>
      <c r="AFD1394" s="69"/>
      <c r="AFE1394" s="69"/>
      <c r="AFF1394" s="69"/>
      <c r="AFG1394" s="69"/>
      <c r="AFH1394" s="69"/>
      <c r="AFI1394" s="69"/>
      <c r="AFJ1394" s="69"/>
      <c r="AFK1394" s="69"/>
      <c r="AFL1394" s="69"/>
      <c r="AFM1394" s="69"/>
      <c r="AFN1394" s="69"/>
      <c r="AFO1394" s="69"/>
      <c r="AFP1394" s="69"/>
      <c r="AFQ1394" s="69"/>
      <c r="AFR1394" s="69"/>
      <c r="AFS1394" s="69"/>
      <c r="AFT1394" s="69"/>
      <c r="AFU1394" s="69"/>
      <c r="AFV1394" s="69"/>
      <c r="AFW1394" s="69"/>
      <c r="AFX1394" s="69"/>
      <c r="AFY1394" s="69"/>
      <c r="AFZ1394" s="69"/>
      <c r="AGA1394" s="69"/>
      <c r="AGB1394" s="69"/>
      <c r="AGC1394" s="69"/>
      <c r="AGD1394" s="69"/>
      <c r="AGE1394" s="69"/>
      <c r="AGF1394" s="69"/>
      <c r="AGG1394" s="69"/>
      <c r="AGH1394" s="69"/>
      <c r="AGI1394" s="69"/>
      <c r="AGJ1394" s="69"/>
      <c r="AGK1394" s="69"/>
      <c r="AGL1394" s="69"/>
      <c r="AGM1394" s="69"/>
      <c r="AGN1394" s="69"/>
      <c r="AGO1394" s="69"/>
      <c r="AGP1394" s="69"/>
      <c r="AGQ1394" s="69"/>
      <c r="AGR1394" s="69"/>
      <c r="AGS1394" s="69"/>
      <c r="AGT1394" s="69"/>
      <c r="AGU1394" s="69"/>
      <c r="AGV1394" s="69"/>
      <c r="AGW1394" s="69"/>
      <c r="AGX1394" s="69"/>
      <c r="AGY1394" s="69"/>
      <c r="AGZ1394" s="69"/>
      <c r="AHA1394" s="69"/>
      <c r="AHB1394" s="69"/>
      <c r="AHC1394" s="69"/>
      <c r="AHD1394" s="69"/>
      <c r="AHE1394" s="69"/>
      <c r="AHF1394" s="69"/>
      <c r="AHG1394" s="69"/>
      <c r="AHH1394" s="69"/>
      <c r="AHI1394" s="69"/>
      <c r="AHJ1394" s="69"/>
      <c r="AHK1394" s="69"/>
      <c r="AHL1394" s="69"/>
      <c r="AHM1394" s="69"/>
      <c r="AHN1394" s="69"/>
      <c r="AHO1394" s="69"/>
      <c r="AHP1394" s="69"/>
      <c r="AHQ1394" s="69"/>
      <c r="AHR1394" s="69"/>
      <c r="AHS1394" s="69"/>
      <c r="AHT1394" s="69"/>
      <c r="AHU1394" s="69"/>
      <c r="AHV1394" s="69"/>
      <c r="AHW1394" s="69"/>
      <c r="AHX1394" s="69"/>
      <c r="AHY1394" s="69"/>
      <c r="AHZ1394" s="69"/>
      <c r="AIA1394" s="69"/>
      <c r="AIB1394" s="69"/>
      <c r="AIC1394" s="69"/>
      <c r="AID1394" s="69"/>
      <c r="AIE1394" s="69"/>
      <c r="AIF1394" s="69"/>
      <c r="AIG1394" s="69"/>
      <c r="AIH1394" s="69"/>
      <c r="AII1394" s="69"/>
      <c r="AIJ1394" s="69"/>
      <c r="AIK1394" s="69"/>
      <c r="AIL1394" s="69"/>
      <c r="AIM1394" s="69"/>
      <c r="AIN1394" s="69"/>
      <c r="AIO1394" s="69"/>
      <c r="AIP1394" s="69"/>
      <c r="AIQ1394" s="69"/>
      <c r="AIR1394" s="69"/>
      <c r="AIS1394" s="69"/>
      <c r="AIT1394" s="69"/>
      <c r="AIU1394" s="69"/>
      <c r="AIV1394" s="69"/>
      <c r="AIW1394" s="69"/>
      <c r="AIX1394" s="69"/>
      <c r="AIY1394" s="69"/>
      <c r="AIZ1394" s="69"/>
      <c r="AJA1394" s="69"/>
      <c r="AJB1394" s="69"/>
      <c r="AJC1394" s="69"/>
      <c r="AJD1394" s="69"/>
      <c r="AJE1394" s="69"/>
      <c r="AJF1394" s="69"/>
      <c r="AJG1394" s="69"/>
      <c r="AJH1394" s="69"/>
      <c r="AJI1394" s="69"/>
      <c r="AJJ1394" s="69"/>
      <c r="AJK1394" s="69"/>
      <c r="AJL1394" s="69"/>
      <c r="AJM1394" s="69"/>
      <c r="AJN1394" s="69"/>
      <c r="AJO1394" s="69"/>
      <c r="AJP1394" s="69"/>
      <c r="AJQ1394" s="69"/>
      <c r="AJR1394" s="69"/>
      <c r="AJS1394" s="69"/>
      <c r="AJT1394" s="69"/>
      <c r="AJU1394" s="69"/>
      <c r="AJV1394" s="69"/>
      <c r="AJW1394" s="69"/>
      <c r="AJX1394" s="69"/>
      <c r="AJY1394" s="69"/>
      <c r="AJZ1394" s="69"/>
      <c r="AKA1394" s="69"/>
      <c r="AKB1394" s="69"/>
      <c r="AKC1394" s="69"/>
      <c r="AKD1394" s="69"/>
      <c r="AKE1394" s="69"/>
      <c r="AKF1394" s="69"/>
      <c r="AKG1394" s="69"/>
      <c r="AKH1394" s="69"/>
      <c r="AKI1394" s="69"/>
      <c r="AKJ1394" s="69"/>
      <c r="AKK1394" s="69"/>
      <c r="AKL1394" s="69"/>
      <c r="AKM1394" s="69"/>
      <c r="AKN1394" s="69"/>
      <c r="AKO1394" s="69"/>
      <c r="AKP1394" s="69"/>
      <c r="AKQ1394" s="69"/>
      <c r="AKR1394" s="69"/>
      <c r="AKS1394" s="69"/>
      <c r="AKT1394" s="69"/>
      <c r="AKU1394" s="69"/>
      <c r="AKV1394" s="69"/>
      <c r="AKW1394" s="69"/>
      <c r="AKX1394" s="69"/>
      <c r="AKY1394" s="69"/>
      <c r="AKZ1394" s="69"/>
      <c r="ALA1394" s="69"/>
      <c r="ALB1394" s="69"/>
      <c r="ALC1394" s="69"/>
      <c r="ALD1394" s="69"/>
      <c r="ALE1394" s="69"/>
      <c r="ALF1394" s="69"/>
      <c r="ALG1394" s="69"/>
      <c r="ALH1394" s="69"/>
      <c r="ALI1394" s="69"/>
      <c r="ALJ1394" s="69"/>
      <c r="ALK1394" s="69"/>
      <c r="ALL1394" s="69"/>
      <c r="ALM1394" s="69"/>
      <c r="ALN1394" s="69"/>
      <c r="ALO1394" s="69"/>
      <c r="ALP1394" s="69"/>
      <c r="ALQ1394" s="69"/>
      <c r="ALR1394" s="69"/>
      <c r="ALS1394" s="69"/>
      <c r="ALT1394" s="69"/>
      <c r="ALU1394" s="69"/>
      <c r="ALV1394" s="69"/>
      <c r="ALW1394" s="69"/>
      <c r="ALX1394" s="69"/>
      <c r="ALY1394" s="69"/>
      <c r="ALZ1394" s="69"/>
      <c r="AMA1394" s="69"/>
      <c r="AMB1394" s="69"/>
      <c r="AMC1394" s="69"/>
      <c r="AMD1394" s="69"/>
      <c r="AME1394" s="69"/>
      <c r="AMF1394" s="69"/>
      <c r="AMG1394" s="69"/>
      <c r="AMH1394" s="69"/>
      <c r="AMI1394" s="69"/>
      <c r="AMJ1394" s="69"/>
      <c r="AMK1394" s="69"/>
      <c r="AML1394" s="69"/>
      <c r="AMM1394" s="69"/>
      <c r="AMN1394" s="69"/>
      <c r="AMO1394" s="69"/>
      <c r="AMP1394" s="69"/>
      <c r="AMQ1394" s="69"/>
      <c r="AMR1394" s="69"/>
      <c r="AMS1394" s="69"/>
      <c r="AMT1394" s="69"/>
      <c r="AMU1394" s="69"/>
      <c r="AMV1394" s="69"/>
      <c r="AMW1394" s="69"/>
      <c r="AMX1394" s="69"/>
      <c r="AMY1394" s="69"/>
      <c r="AMZ1394" s="69"/>
      <c r="ANA1394" s="69"/>
      <c r="ANB1394" s="69"/>
      <c r="ANC1394" s="69"/>
      <c r="AND1394" s="69"/>
      <c r="ANE1394" s="69"/>
      <c r="ANF1394" s="69"/>
      <c r="ANG1394" s="69"/>
      <c r="ANH1394" s="69"/>
      <c r="ANI1394" s="69"/>
      <c r="ANJ1394" s="69"/>
      <c r="ANK1394" s="69"/>
      <c r="ANL1394" s="69"/>
      <c r="ANM1394" s="69"/>
      <c r="ANN1394" s="69"/>
      <c r="ANO1394" s="69"/>
      <c r="ANP1394" s="69"/>
      <c r="ANQ1394" s="69"/>
      <c r="ANR1394" s="69"/>
      <c r="ANS1394" s="69"/>
      <c r="ANT1394" s="69"/>
      <c r="ANU1394" s="69"/>
      <c r="ANV1394" s="69"/>
      <c r="ANW1394" s="69"/>
      <c r="ANX1394" s="69"/>
      <c r="ANY1394" s="69"/>
      <c r="ANZ1394" s="69"/>
      <c r="AOA1394" s="69"/>
      <c r="AOB1394" s="69"/>
      <c r="AOC1394" s="69"/>
      <c r="AOD1394" s="69"/>
      <c r="AOE1394" s="69"/>
      <c r="AOF1394" s="69"/>
      <c r="AOG1394" s="69"/>
      <c r="AOH1394" s="69"/>
      <c r="AOI1394" s="69"/>
      <c r="AOJ1394" s="69"/>
      <c r="AOK1394" s="69"/>
      <c r="AOL1394" s="69"/>
      <c r="AOM1394" s="69"/>
      <c r="AON1394" s="69"/>
      <c r="AOO1394" s="69"/>
      <c r="AOP1394" s="69"/>
      <c r="AOQ1394" s="69"/>
      <c r="AOR1394" s="69"/>
      <c r="AOS1394" s="69"/>
      <c r="AOT1394" s="69"/>
      <c r="AOU1394" s="69"/>
      <c r="AOV1394" s="69"/>
      <c r="AOW1394" s="69"/>
      <c r="AOX1394" s="69"/>
      <c r="AOY1394" s="69"/>
      <c r="AOZ1394" s="69"/>
      <c r="APA1394" s="69"/>
      <c r="APB1394" s="69"/>
      <c r="APC1394" s="69"/>
      <c r="APD1394" s="69"/>
      <c r="APE1394" s="69"/>
      <c r="APF1394" s="69"/>
      <c r="APG1394" s="69"/>
      <c r="APH1394" s="69"/>
      <c r="API1394" s="69"/>
      <c r="APJ1394" s="69"/>
      <c r="APK1394" s="69"/>
      <c r="APL1394" s="69"/>
      <c r="APM1394" s="69"/>
      <c r="APN1394" s="69"/>
      <c r="APO1394" s="69"/>
      <c r="APP1394" s="69"/>
      <c r="APQ1394" s="69"/>
      <c r="APR1394" s="69"/>
      <c r="APS1394" s="69"/>
      <c r="APT1394" s="69"/>
      <c r="APU1394" s="69"/>
      <c r="APV1394" s="69"/>
      <c r="APW1394" s="69"/>
      <c r="APX1394" s="69"/>
      <c r="APY1394" s="69"/>
      <c r="APZ1394" s="69"/>
      <c r="AQA1394" s="69"/>
      <c r="AQB1394" s="69"/>
      <c r="AQC1394" s="69"/>
      <c r="AQD1394" s="69"/>
      <c r="AQE1394" s="69"/>
      <c r="AQF1394" s="69"/>
      <c r="AQG1394" s="69"/>
      <c r="AQH1394" s="69"/>
      <c r="AQI1394" s="69"/>
      <c r="AQJ1394" s="69"/>
      <c r="AQK1394" s="69"/>
      <c r="AQL1394" s="69"/>
      <c r="AQM1394" s="69"/>
      <c r="AQN1394" s="69"/>
      <c r="AQO1394" s="69"/>
      <c r="AQP1394" s="69"/>
      <c r="AQQ1394" s="69"/>
      <c r="AQR1394" s="69"/>
      <c r="AQS1394" s="69"/>
      <c r="AQT1394" s="69"/>
      <c r="AQU1394" s="69"/>
      <c r="AQV1394" s="69"/>
      <c r="AQW1394" s="69"/>
      <c r="AQX1394" s="69"/>
      <c r="AQY1394" s="69"/>
      <c r="AQZ1394" s="69"/>
      <c r="ARA1394" s="69"/>
      <c r="ARB1394" s="69"/>
      <c r="ARC1394" s="69"/>
      <c r="ARD1394" s="69"/>
      <c r="ARE1394" s="69"/>
      <c r="ARF1394" s="69"/>
      <c r="ARG1394" s="69"/>
      <c r="ARH1394" s="69"/>
      <c r="ARI1394" s="69"/>
      <c r="ARJ1394" s="69"/>
      <c r="ARK1394" s="69"/>
      <c r="ARL1394" s="69"/>
      <c r="ARM1394" s="69"/>
      <c r="ARN1394" s="69"/>
      <c r="ARO1394" s="69"/>
      <c r="ARP1394" s="69"/>
      <c r="ARQ1394" s="69"/>
      <c r="ARR1394" s="69"/>
      <c r="ARS1394" s="69"/>
      <c r="ART1394" s="69"/>
      <c r="ARU1394" s="69"/>
      <c r="ARV1394" s="69"/>
      <c r="ARW1394" s="69"/>
      <c r="ARX1394" s="69"/>
      <c r="ARY1394" s="69"/>
      <c r="ARZ1394" s="69"/>
      <c r="ASA1394" s="69"/>
      <c r="ASB1394" s="69"/>
      <c r="ASC1394" s="69"/>
      <c r="ASD1394" s="69"/>
      <c r="ASE1394" s="69"/>
      <c r="ASF1394" s="69"/>
      <c r="ASG1394" s="69"/>
      <c r="ASH1394" s="69"/>
      <c r="ASI1394" s="69"/>
      <c r="ASJ1394" s="69"/>
      <c r="ASK1394" s="69"/>
      <c r="ASL1394" s="69"/>
      <c r="ASM1394" s="69"/>
      <c r="ASN1394" s="69"/>
      <c r="ASO1394" s="69"/>
      <c r="ASP1394" s="69"/>
      <c r="ASQ1394" s="69"/>
      <c r="ASR1394" s="69"/>
      <c r="ASS1394" s="69"/>
      <c r="AST1394" s="69"/>
      <c r="ASU1394" s="69"/>
      <c r="ASV1394" s="69"/>
      <c r="ASW1394" s="69"/>
      <c r="ASX1394" s="69"/>
      <c r="ASY1394" s="69"/>
      <c r="ASZ1394" s="69"/>
      <c r="ATA1394" s="69"/>
      <c r="ATB1394" s="69"/>
      <c r="ATC1394" s="69"/>
      <c r="ATD1394" s="69"/>
      <c r="ATE1394" s="69"/>
      <c r="ATF1394" s="69"/>
      <c r="ATG1394" s="69"/>
      <c r="ATH1394" s="69"/>
      <c r="ATI1394" s="69"/>
      <c r="ATJ1394" s="69"/>
      <c r="ATK1394" s="69"/>
      <c r="ATL1394" s="69"/>
      <c r="ATM1394" s="69"/>
      <c r="ATN1394" s="69"/>
      <c r="ATO1394" s="69"/>
      <c r="ATP1394" s="69"/>
      <c r="ATQ1394" s="69"/>
      <c r="ATR1394" s="69"/>
      <c r="ATS1394" s="69"/>
      <c r="ATT1394" s="69"/>
      <c r="ATU1394" s="69"/>
      <c r="ATV1394" s="69"/>
      <c r="ATW1394" s="69"/>
      <c r="ATX1394" s="69"/>
      <c r="ATY1394" s="69"/>
      <c r="ATZ1394" s="69"/>
      <c r="AUA1394" s="69"/>
      <c r="AUB1394" s="69"/>
      <c r="AUC1394" s="69"/>
      <c r="AUD1394" s="69"/>
      <c r="AUE1394" s="69"/>
      <c r="AUF1394" s="69"/>
      <c r="AUG1394" s="69"/>
      <c r="AUH1394" s="69"/>
      <c r="AUI1394" s="69"/>
      <c r="AUJ1394" s="69"/>
      <c r="AUK1394" s="69"/>
      <c r="AUL1394" s="69"/>
      <c r="AUM1394" s="69"/>
      <c r="AUN1394" s="69"/>
      <c r="AUO1394" s="69"/>
      <c r="AUP1394" s="69"/>
      <c r="AUQ1394" s="69"/>
      <c r="AUR1394" s="69"/>
      <c r="AUS1394" s="69"/>
      <c r="AUT1394" s="69"/>
      <c r="AUU1394" s="69"/>
      <c r="AUV1394" s="69"/>
      <c r="AUW1394" s="69"/>
      <c r="AUX1394" s="69"/>
      <c r="AUY1394" s="69"/>
      <c r="AUZ1394" s="69"/>
      <c r="AVA1394" s="69"/>
      <c r="AVB1394" s="69"/>
      <c r="AVC1394" s="69"/>
      <c r="AVD1394" s="69"/>
      <c r="AVE1394" s="69"/>
      <c r="AVF1394" s="69"/>
      <c r="AVG1394" s="69"/>
      <c r="AVH1394" s="69"/>
      <c r="AVI1394" s="69"/>
      <c r="AVJ1394" s="69"/>
      <c r="AVK1394" s="69"/>
      <c r="AVL1394" s="69"/>
      <c r="AVM1394" s="69"/>
      <c r="AVN1394" s="69"/>
      <c r="AVO1394" s="69"/>
      <c r="AVP1394" s="69"/>
      <c r="AVQ1394" s="69"/>
      <c r="AVR1394" s="69"/>
      <c r="AVS1394" s="69"/>
      <c r="AVT1394" s="69"/>
      <c r="AVU1394" s="69"/>
      <c r="AVV1394" s="69"/>
      <c r="AVW1394" s="69"/>
      <c r="AVX1394" s="69"/>
      <c r="AVY1394" s="69"/>
      <c r="AVZ1394" s="69"/>
      <c r="AWA1394" s="69"/>
      <c r="AWB1394" s="69"/>
      <c r="AWC1394" s="69"/>
      <c r="AWD1394" s="69"/>
      <c r="AWE1394" s="69"/>
      <c r="AWF1394" s="69"/>
      <c r="AWG1394" s="69"/>
      <c r="AWH1394" s="69"/>
      <c r="AWI1394" s="69"/>
      <c r="AWJ1394" s="69"/>
      <c r="AWK1394" s="69"/>
      <c r="AWL1394" s="69"/>
      <c r="AWM1394" s="69"/>
      <c r="AWN1394" s="69"/>
      <c r="AWO1394" s="69"/>
      <c r="AWP1394" s="69"/>
      <c r="AWQ1394" s="69"/>
      <c r="AWR1394" s="69"/>
      <c r="AWS1394" s="69"/>
      <c r="AWT1394" s="69"/>
      <c r="AWU1394" s="69"/>
      <c r="AWV1394" s="69"/>
      <c r="AWW1394" s="69"/>
      <c r="AWX1394" s="69"/>
      <c r="AWY1394" s="69"/>
      <c r="AWZ1394" s="69"/>
      <c r="AXA1394" s="69"/>
      <c r="AXB1394" s="69"/>
      <c r="AXC1394" s="69"/>
      <c r="AXD1394" s="69"/>
      <c r="AXE1394" s="69"/>
      <c r="AXF1394" s="69"/>
      <c r="AXG1394" s="69"/>
      <c r="AXH1394" s="69"/>
      <c r="AXI1394" s="69"/>
      <c r="AXJ1394" s="69"/>
      <c r="AXK1394" s="69"/>
      <c r="AXL1394" s="69"/>
      <c r="AXM1394" s="69"/>
      <c r="AXN1394" s="69"/>
      <c r="AXO1394" s="69"/>
      <c r="AXP1394" s="69"/>
      <c r="AXQ1394" s="69"/>
      <c r="AXR1394" s="69"/>
      <c r="AXS1394" s="69"/>
      <c r="AXT1394" s="69"/>
      <c r="AXU1394" s="69"/>
      <c r="AXV1394" s="69"/>
      <c r="AXW1394" s="69"/>
      <c r="AXX1394" s="69"/>
      <c r="AXY1394" s="69"/>
      <c r="AXZ1394" s="69"/>
      <c r="AYA1394" s="69"/>
      <c r="AYB1394" s="69"/>
      <c r="AYC1394" s="69"/>
      <c r="AYD1394" s="69"/>
      <c r="AYE1394" s="69"/>
      <c r="AYF1394" s="69"/>
      <c r="AYG1394" s="69"/>
      <c r="AYH1394" s="69"/>
      <c r="AYI1394" s="69"/>
      <c r="AYJ1394" s="69"/>
      <c r="AYK1394" s="69"/>
      <c r="AYL1394" s="69"/>
      <c r="AYM1394" s="69"/>
      <c r="AYN1394" s="69"/>
      <c r="AYO1394" s="69"/>
      <c r="AYP1394" s="69"/>
      <c r="AYQ1394" s="69"/>
      <c r="AYR1394" s="69"/>
      <c r="AYS1394" s="69"/>
      <c r="AYT1394" s="69"/>
      <c r="AYU1394" s="69"/>
      <c r="AYV1394" s="69"/>
      <c r="AYW1394" s="69"/>
      <c r="AYX1394" s="69"/>
      <c r="AYY1394" s="69"/>
      <c r="AYZ1394" s="69"/>
      <c r="AZA1394" s="69"/>
      <c r="AZB1394" s="69"/>
      <c r="AZC1394" s="69"/>
      <c r="AZD1394" s="69"/>
      <c r="AZE1394" s="69"/>
      <c r="AZF1394" s="69"/>
      <c r="AZG1394" s="69"/>
      <c r="AZH1394" s="69"/>
      <c r="AZI1394" s="69"/>
      <c r="AZJ1394" s="69"/>
      <c r="AZK1394" s="69"/>
      <c r="AZL1394" s="69"/>
      <c r="AZM1394" s="69"/>
      <c r="AZN1394" s="69"/>
      <c r="AZO1394" s="69"/>
      <c r="AZP1394" s="69"/>
      <c r="AZQ1394" s="69"/>
      <c r="AZR1394" s="69"/>
      <c r="AZS1394" s="69"/>
      <c r="AZT1394" s="69"/>
      <c r="AZU1394" s="69"/>
      <c r="AZV1394" s="69"/>
      <c r="AZW1394" s="69"/>
      <c r="AZX1394" s="69"/>
      <c r="AZY1394" s="69"/>
      <c r="AZZ1394" s="69"/>
      <c r="BAA1394" s="69"/>
      <c r="BAB1394" s="69"/>
      <c r="BAC1394" s="69"/>
      <c r="BAD1394" s="69"/>
      <c r="BAE1394" s="69"/>
      <c r="BAF1394" s="69"/>
      <c r="BAG1394" s="69"/>
      <c r="BAH1394" s="69"/>
      <c r="BAI1394" s="69"/>
      <c r="BAJ1394" s="69"/>
      <c r="BAK1394" s="69"/>
      <c r="BAL1394" s="69"/>
      <c r="BAM1394" s="69"/>
      <c r="BAN1394" s="69"/>
      <c r="BAO1394" s="69"/>
      <c r="BAP1394" s="69"/>
      <c r="BAQ1394" s="69"/>
      <c r="BAR1394" s="69"/>
      <c r="BAS1394" s="69"/>
      <c r="BAT1394" s="69"/>
      <c r="BAU1394" s="69"/>
      <c r="BAV1394" s="69"/>
      <c r="BAW1394" s="69"/>
      <c r="BAX1394" s="69"/>
      <c r="BAY1394" s="69"/>
      <c r="BAZ1394" s="69"/>
      <c r="BBA1394" s="69"/>
      <c r="BBB1394" s="69"/>
      <c r="BBC1394" s="69"/>
      <c r="BBD1394" s="69"/>
      <c r="BBE1394" s="69"/>
      <c r="BBF1394" s="69"/>
      <c r="BBG1394" s="69"/>
      <c r="BBH1394" s="69"/>
      <c r="BBI1394" s="69"/>
      <c r="BBJ1394" s="69"/>
      <c r="BBK1394" s="69"/>
      <c r="BBL1394" s="69"/>
      <c r="BBM1394" s="69"/>
      <c r="BBN1394" s="69"/>
      <c r="BBO1394" s="69"/>
      <c r="BBP1394" s="69"/>
      <c r="BBQ1394" s="69"/>
      <c r="BBR1394" s="69"/>
      <c r="BBS1394" s="69"/>
      <c r="BBT1394" s="69"/>
      <c r="BBU1394" s="69"/>
      <c r="BBV1394" s="69"/>
      <c r="BBW1394" s="69"/>
      <c r="BBX1394" s="69"/>
      <c r="BBY1394" s="69"/>
      <c r="BBZ1394" s="69"/>
      <c r="BCA1394" s="69"/>
      <c r="BCB1394" s="69"/>
      <c r="BCC1394" s="69"/>
      <c r="BCD1394" s="69"/>
      <c r="BCE1394" s="69"/>
      <c r="BCF1394" s="69"/>
      <c r="BCG1394" s="69"/>
      <c r="BCH1394" s="69"/>
      <c r="BCI1394" s="69"/>
      <c r="BCJ1394" s="69"/>
      <c r="BCK1394" s="69"/>
      <c r="BCL1394" s="69"/>
      <c r="BCM1394" s="69"/>
      <c r="BCN1394" s="69"/>
      <c r="BCO1394" s="69"/>
      <c r="BCP1394" s="69"/>
      <c r="BCQ1394" s="69"/>
      <c r="BCR1394" s="69"/>
      <c r="BCS1394" s="69"/>
      <c r="BCT1394" s="69"/>
      <c r="BCU1394" s="69"/>
      <c r="BCV1394" s="69"/>
      <c r="BCW1394" s="69"/>
      <c r="BCX1394" s="69"/>
      <c r="BCY1394" s="69"/>
      <c r="BCZ1394" s="69"/>
      <c r="BDA1394" s="69"/>
      <c r="BDB1394" s="69"/>
      <c r="BDC1394" s="69"/>
      <c r="BDD1394" s="69"/>
      <c r="BDE1394" s="69"/>
      <c r="BDF1394" s="69"/>
      <c r="BDG1394" s="69"/>
      <c r="BDH1394" s="69"/>
      <c r="BDI1394" s="69"/>
      <c r="BDJ1394" s="69"/>
      <c r="BDK1394" s="69"/>
      <c r="BDL1394" s="69"/>
      <c r="BDM1394" s="69"/>
      <c r="BDN1394" s="69"/>
      <c r="BDO1394" s="69"/>
      <c r="BDP1394" s="69"/>
      <c r="BDQ1394" s="69"/>
      <c r="BDR1394" s="69"/>
      <c r="BDS1394" s="69"/>
      <c r="BDT1394" s="69"/>
      <c r="BDU1394" s="69"/>
      <c r="BDV1394" s="69"/>
      <c r="BDW1394" s="69"/>
      <c r="BDX1394" s="69"/>
      <c r="BDY1394" s="69"/>
      <c r="BDZ1394" s="69"/>
      <c r="BEA1394" s="69"/>
      <c r="BEB1394" s="69"/>
      <c r="BEC1394" s="69"/>
      <c r="BED1394" s="69"/>
      <c r="BEE1394" s="69"/>
      <c r="BEF1394" s="69"/>
      <c r="BEG1394" s="69"/>
      <c r="BEH1394" s="69"/>
      <c r="BEI1394" s="69"/>
      <c r="BEJ1394" s="69"/>
      <c r="BEK1394" s="69"/>
      <c r="BEL1394" s="69"/>
      <c r="BEM1394" s="69"/>
      <c r="BEN1394" s="69"/>
      <c r="BEO1394" s="69"/>
      <c r="BEP1394" s="69"/>
      <c r="BEQ1394" s="69"/>
      <c r="BER1394" s="69"/>
      <c r="BES1394" s="69"/>
      <c r="BET1394" s="69"/>
      <c r="BEU1394" s="69"/>
      <c r="BEV1394" s="69"/>
      <c r="BEW1394" s="69"/>
      <c r="BEX1394" s="69"/>
      <c r="BEY1394" s="69"/>
      <c r="BEZ1394" s="69"/>
      <c r="BFA1394" s="69"/>
      <c r="BFB1394" s="69"/>
      <c r="BFC1394" s="69"/>
      <c r="BFD1394" s="69"/>
      <c r="BFE1394" s="69"/>
      <c r="BFF1394" s="69"/>
      <c r="BFG1394" s="69"/>
      <c r="BFH1394" s="69"/>
      <c r="BFI1394" s="69"/>
      <c r="BFJ1394" s="69"/>
      <c r="BFK1394" s="69"/>
      <c r="BFL1394" s="69"/>
      <c r="BFM1394" s="69"/>
      <c r="BFN1394" s="69"/>
      <c r="BFO1394" s="69"/>
      <c r="BFP1394" s="69"/>
      <c r="BFQ1394" s="69"/>
      <c r="BFR1394" s="69"/>
      <c r="BFS1394" s="69"/>
      <c r="BFT1394" s="69"/>
      <c r="BFU1394" s="69"/>
      <c r="BFV1394" s="69"/>
      <c r="BFW1394" s="69"/>
      <c r="BFX1394" s="69"/>
      <c r="BFY1394" s="69"/>
      <c r="BFZ1394" s="69"/>
      <c r="BGA1394" s="69"/>
      <c r="BGB1394" s="69"/>
      <c r="BGC1394" s="69"/>
      <c r="BGD1394" s="69"/>
      <c r="BGE1394" s="69"/>
      <c r="BGF1394" s="69"/>
      <c r="BGG1394" s="69"/>
      <c r="BGH1394" s="69"/>
      <c r="BGI1394" s="69"/>
      <c r="BGJ1394" s="69"/>
      <c r="BGK1394" s="69"/>
      <c r="BGL1394" s="69"/>
      <c r="BGM1394" s="69"/>
      <c r="BGN1394" s="69"/>
      <c r="BGO1394" s="69"/>
      <c r="BGP1394" s="69"/>
      <c r="BGQ1394" s="69"/>
      <c r="BGR1394" s="69"/>
      <c r="BGS1394" s="69"/>
      <c r="BGT1394" s="69"/>
      <c r="BGU1394" s="69"/>
      <c r="BGV1394" s="69"/>
      <c r="BGW1394" s="69"/>
      <c r="BGX1394" s="69"/>
      <c r="BGY1394" s="69"/>
      <c r="BGZ1394" s="69"/>
      <c r="BHA1394" s="69"/>
      <c r="BHB1394" s="69"/>
      <c r="BHC1394" s="69"/>
      <c r="BHD1394" s="69"/>
      <c r="BHE1394" s="69"/>
      <c r="BHF1394" s="69"/>
      <c r="BHG1394" s="69"/>
      <c r="BHH1394" s="69"/>
      <c r="BHI1394" s="69"/>
      <c r="BHJ1394" s="69"/>
      <c r="BHK1394" s="69"/>
      <c r="BHL1394" s="69"/>
      <c r="BHM1394" s="69"/>
      <c r="BHN1394" s="69"/>
      <c r="BHO1394" s="69"/>
      <c r="BHP1394" s="69"/>
      <c r="BHQ1394" s="69"/>
      <c r="BHR1394" s="69"/>
      <c r="BHS1394" s="69"/>
      <c r="BHT1394" s="69"/>
      <c r="BHU1394" s="69"/>
      <c r="BHV1394" s="69"/>
      <c r="BHW1394" s="69"/>
      <c r="BHX1394" s="69"/>
      <c r="BHY1394" s="69"/>
      <c r="BHZ1394" s="69"/>
      <c r="BIA1394" s="69"/>
      <c r="BIB1394" s="69"/>
      <c r="BIC1394" s="69"/>
      <c r="BID1394" s="69"/>
      <c r="BIE1394" s="69"/>
      <c r="BIF1394" s="69"/>
      <c r="BIG1394" s="69"/>
      <c r="BIH1394" s="69"/>
      <c r="BII1394" s="69"/>
      <c r="BIJ1394" s="69"/>
      <c r="BIK1394" s="69"/>
      <c r="BIL1394" s="69"/>
      <c r="BIM1394" s="69"/>
      <c r="BIN1394" s="69"/>
      <c r="BIO1394" s="69"/>
      <c r="BIP1394" s="69"/>
      <c r="BIQ1394" s="69"/>
      <c r="BIR1394" s="69"/>
      <c r="BIS1394" s="69"/>
      <c r="BIT1394" s="69"/>
      <c r="BIU1394" s="69"/>
      <c r="BIV1394" s="69"/>
      <c r="BIW1394" s="69"/>
      <c r="BIX1394" s="69"/>
      <c r="BIY1394" s="69"/>
      <c r="BIZ1394" s="69"/>
      <c r="BJA1394" s="69"/>
      <c r="BJB1394" s="69"/>
      <c r="BJC1394" s="69"/>
      <c r="BJD1394" s="69"/>
      <c r="BJE1394" s="69"/>
      <c r="BJF1394" s="69"/>
      <c r="BJG1394" s="69"/>
      <c r="BJH1394" s="69"/>
      <c r="BJI1394" s="69"/>
      <c r="BJJ1394" s="69"/>
      <c r="BJK1394" s="69"/>
      <c r="BJL1394" s="69"/>
      <c r="BJM1394" s="69"/>
      <c r="BJN1394" s="69"/>
      <c r="BJO1394" s="69"/>
      <c r="BJP1394" s="69"/>
      <c r="BJQ1394" s="69"/>
      <c r="BJR1394" s="69"/>
      <c r="BJS1394" s="69"/>
      <c r="BJT1394" s="69"/>
      <c r="BJU1394" s="69"/>
      <c r="BJV1394" s="69"/>
      <c r="BJW1394" s="69"/>
      <c r="BJX1394" s="69"/>
      <c r="BJY1394" s="69"/>
      <c r="BJZ1394" s="69"/>
      <c r="BKA1394" s="69"/>
      <c r="BKB1394" s="69"/>
      <c r="BKC1394" s="69"/>
      <c r="BKD1394" s="69"/>
      <c r="BKE1394" s="69"/>
      <c r="BKF1394" s="69"/>
      <c r="BKG1394" s="69"/>
      <c r="BKH1394" s="69"/>
      <c r="BKI1394" s="69"/>
      <c r="BKJ1394" s="69"/>
      <c r="BKK1394" s="69"/>
      <c r="BKL1394" s="69"/>
      <c r="BKM1394" s="69"/>
      <c r="BKN1394" s="69"/>
      <c r="BKO1394" s="69"/>
      <c r="BKP1394" s="69"/>
      <c r="BKQ1394" s="69"/>
      <c r="BKR1394" s="69"/>
      <c r="BKS1394" s="69"/>
      <c r="BKT1394" s="69"/>
      <c r="BKU1394" s="69"/>
      <c r="BKV1394" s="69"/>
      <c r="BKW1394" s="69"/>
      <c r="BKX1394" s="69"/>
      <c r="BKY1394" s="69"/>
      <c r="BKZ1394" s="69"/>
      <c r="BLA1394" s="69"/>
      <c r="BLB1394" s="69"/>
      <c r="BLC1394" s="69"/>
      <c r="BLD1394" s="69"/>
      <c r="BLE1394" s="69"/>
      <c r="BLF1394" s="69"/>
      <c r="BLG1394" s="69"/>
      <c r="BLH1394" s="69"/>
      <c r="BLI1394" s="69"/>
      <c r="BLJ1394" s="69"/>
      <c r="BLK1394" s="69"/>
      <c r="BLL1394" s="69"/>
      <c r="BLM1394" s="69"/>
      <c r="BLN1394" s="69"/>
      <c r="BLO1394" s="69"/>
      <c r="BLP1394" s="69"/>
      <c r="BLQ1394" s="69"/>
      <c r="BLR1394" s="69"/>
      <c r="BLS1394" s="69"/>
      <c r="BLT1394" s="69"/>
      <c r="BLU1394" s="69"/>
      <c r="BLV1394" s="69"/>
      <c r="BLW1394" s="69"/>
      <c r="BLX1394" s="69"/>
      <c r="BLY1394" s="69"/>
      <c r="BLZ1394" s="69"/>
      <c r="BMA1394" s="69"/>
      <c r="BMB1394" s="69"/>
      <c r="BMC1394" s="69"/>
      <c r="BMD1394" s="69"/>
      <c r="BME1394" s="69"/>
      <c r="BMF1394" s="69"/>
      <c r="BMG1394" s="69"/>
      <c r="BMH1394" s="69"/>
      <c r="BMI1394" s="69"/>
      <c r="BMJ1394" s="69"/>
      <c r="BMK1394" s="69"/>
      <c r="BML1394" s="69"/>
      <c r="BMM1394" s="69"/>
      <c r="BMN1394" s="69"/>
      <c r="BMO1394" s="69"/>
      <c r="BMP1394" s="69"/>
      <c r="BMQ1394" s="69"/>
      <c r="BMR1394" s="69"/>
      <c r="BMS1394" s="69"/>
      <c r="BMT1394" s="69"/>
      <c r="BMU1394" s="69"/>
      <c r="BMV1394" s="69"/>
      <c r="BMW1394" s="69"/>
      <c r="BMX1394" s="69"/>
      <c r="BMY1394" s="69"/>
      <c r="BMZ1394" s="69"/>
      <c r="BNA1394" s="69"/>
      <c r="BNB1394" s="69"/>
      <c r="BNC1394" s="69"/>
      <c r="BND1394" s="69"/>
      <c r="BNE1394" s="69"/>
      <c r="BNF1394" s="69"/>
      <c r="BNG1394" s="69"/>
      <c r="BNH1394" s="69"/>
      <c r="BNI1394" s="69"/>
      <c r="BNJ1394" s="69"/>
      <c r="BNK1394" s="69"/>
      <c r="BNL1394" s="69"/>
      <c r="BNM1394" s="69"/>
      <c r="BNN1394" s="69"/>
      <c r="BNO1394" s="69"/>
      <c r="BNP1394" s="69"/>
      <c r="BNQ1394" s="69"/>
      <c r="BNR1394" s="69"/>
      <c r="BNS1394" s="69"/>
      <c r="BNT1394" s="69"/>
      <c r="BNU1394" s="69"/>
      <c r="BNV1394" s="69"/>
      <c r="BNW1394" s="69"/>
      <c r="BNX1394" s="69"/>
      <c r="BNY1394" s="69"/>
      <c r="BNZ1394" s="69"/>
      <c r="BOA1394" s="69"/>
      <c r="BOB1394" s="69"/>
      <c r="BOC1394" s="69"/>
      <c r="BOD1394" s="69"/>
      <c r="BOE1394" s="69"/>
      <c r="BOF1394" s="69"/>
      <c r="BOG1394" s="69"/>
      <c r="BOH1394" s="69"/>
      <c r="BOI1394" s="69"/>
      <c r="BOJ1394" s="69"/>
      <c r="BOK1394" s="69"/>
      <c r="BOL1394" s="69"/>
      <c r="BOM1394" s="69"/>
      <c r="BON1394" s="69"/>
      <c r="BOO1394" s="69"/>
      <c r="BOP1394" s="69"/>
      <c r="BOQ1394" s="69"/>
      <c r="BOR1394" s="69"/>
      <c r="BOS1394" s="69"/>
      <c r="BOT1394" s="69"/>
      <c r="BOU1394" s="69"/>
      <c r="BOV1394" s="69"/>
      <c r="BOW1394" s="69"/>
      <c r="BOX1394" s="69"/>
      <c r="BOY1394" s="69"/>
      <c r="BOZ1394" s="69"/>
      <c r="BPA1394" s="69"/>
      <c r="BPB1394" s="69"/>
      <c r="BPC1394" s="69"/>
      <c r="BPD1394" s="69"/>
      <c r="BPE1394" s="69"/>
      <c r="BPF1394" s="69"/>
      <c r="BPG1394" s="69"/>
      <c r="BPH1394" s="69"/>
      <c r="BPI1394" s="69"/>
      <c r="BPJ1394" s="69"/>
      <c r="BPK1394" s="69"/>
      <c r="BPL1394" s="69"/>
      <c r="BPM1394" s="69"/>
      <c r="BPN1394" s="69"/>
      <c r="BPO1394" s="69"/>
      <c r="BPP1394" s="69"/>
      <c r="BPQ1394" s="69"/>
      <c r="BPR1394" s="69"/>
      <c r="BPS1394" s="69"/>
      <c r="BPT1394" s="69"/>
      <c r="BPU1394" s="69"/>
      <c r="BPV1394" s="69"/>
      <c r="BPW1394" s="69"/>
      <c r="BPX1394" s="69"/>
      <c r="BPY1394" s="69"/>
      <c r="BPZ1394" s="69"/>
      <c r="BQA1394" s="69"/>
      <c r="BQB1394" s="69"/>
      <c r="BQC1394" s="69"/>
      <c r="BQD1394" s="69"/>
      <c r="BQE1394" s="69"/>
      <c r="BQF1394" s="69"/>
      <c r="BQG1394" s="69"/>
      <c r="BQH1394" s="69"/>
      <c r="BQI1394" s="69"/>
      <c r="BQJ1394" s="69"/>
      <c r="BQK1394" s="69"/>
      <c r="BQL1394" s="69"/>
      <c r="BQM1394" s="69"/>
      <c r="BQN1394" s="69"/>
      <c r="BQO1394" s="69"/>
      <c r="BQP1394" s="69"/>
      <c r="BQQ1394" s="69"/>
      <c r="BQR1394" s="69"/>
      <c r="BQS1394" s="69"/>
      <c r="BQT1394" s="69"/>
      <c r="BQU1394" s="69"/>
      <c r="BQV1394" s="69"/>
      <c r="BQW1394" s="69"/>
      <c r="BQX1394" s="69"/>
      <c r="BQY1394" s="69"/>
      <c r="BQZ1394" s="69"/>
      <c r="BRA1394" s="69"/>
      <c r="BRB1394" s="69"/>
      <c r="BRC1394" s="69"/>
      <c r="BRD1394" s="69"/>
      <c r="BRE1394" s="69"/>
      <c r="BRF1394" s="69"/>
      <c r="BRG1394" s="69"/>
      <c r="BRH1394" s="69"/>
      <c r="BRI1394" s="69"/>
      <c r="BRJ1394" s="69"/>
      <c r="BRK1394" s="69"/>
      <c r="BRL1394" s="69"/>
      <c r="BRM1394" s="69"/>
      <c r="BRN1394" s="69"/>
      <c r="BRO1394" s="69"/>
      <c r="BRP1394" s="69"/>
      <c r="BRQ1394" s="69"/>
      <c r="BRR1394" s="69"/>
      <c r="BRS1394" s="69"/>
      <c r="BRT1394" s="69"/>
      <c r="BRU1394" s="69"/>
      <c r="BRV1394" s="69"/>
      <c r="BRW1394" s="69"/>
      <c r="BRX1394" s="69"/>
      <c r="BRY1394" s="69"/>
      <c r="BRZ1394" s="69"/>
      <c r="BSA1394" s="69"/>
      <c r="BSB1394" s="69"/>
      <c r="BSC1394" s="69"/>
      <c r="BSD1394" s="69"/>
      <c r="BSE1394" s="69"/>
      <c r="BSF1394" s="69"/>
      <c r="BSG1394" s="69"/>
      <c r="BSH1394" s="69"/>
      <c r="BSI1394" s="69"/>
      <c r="BSJ1394" s="69"/>
      <c r="BSK1394" s="69"/>
      <c r="BSL1394" s="69"/>
      <c r="BSM1394" s="69"/>
      <c r="BSN1394" s="69"/>
      <c r="BSO1394" s="69"/>
      <c r="BSP1394" s="69"/>
      <c r="BSQ1394" s="69"/>
      <c r="BSR1394" s="69"/>
      <c r="BSS1394" s="69"/>
      <c r="BST1394" s="69"/>
      <c r="BSU1394" s="69"/>
      <c r="BSV1394" s="69"/>
      <c r="BSW1394" s="69"/>
      <c r="BSX1394" s="69"/>
      <c r="BSY1394" s="69"/>
      <c r="BSZ1394" s="69"/>
      <c r="BTA1394" s="69"/>
      <c r="BTB1394" s="69"/>
      <c r="BTC1394" s="69"/>
      <c r="BTD1394" s="69"/>
      <c r="BTE1394" s="69"/>
      <c r="BTF1394" s="69"/>
      <c r="BTG1394" s="69"/>
      <c r="BTH1394" s="69"/>
      <c r="BTI1394" s="69"/>
      <c r="BTJ1394" s="69"/>
      <c r="BTK1394" s="69"/>
      <c r="BTL1394" s="69"/>
      <c r="BTM1394" s="69"/>
      <c r="BTN1394" s="69"/>
      <c r="BTO1394" s="69"/>
      <c r="BTP1394" s="69"/>
      <c r="BTQ1394" s="69"/>
      <c r="BTR1394" s="69"/>
      <c r="BTS1394" s="69"/>
      <c r="BTT1394" s="69"/>
      <c r="BTU1394" s="69"/>
      <c r="BTV1394" s="69"/>
      <c r="BTW1394" s="69"/>
      <c r="BTX1394" s="69"/>
      <c r="BTY1394" s="69"/>
      <c r="BTZ1394" s="69"/>
      <c r="BUA1394" s="69"/>
      <c r="BUB1394" s="69"/>
      <c r="BUC1394" s="69"/>
      <c r="BUD1394" s="69"/>
      <c r="BUE1394" s="69"/>
      <c r="BUF1394" s="69"/>
      <c r="BUG1394" s="69"/>
      <c r="BUH1394" s="69"/>
      <c r="BUI1394" s="69"/>
      <c r="BUJ1394" s="69"/>
      <c r="BUK1394" s="69"/>
      <c r="BUL1394" s="69"/>
      <c r="BUM1394" s="69"/>
      <c r="BUN1394" s="69"/>
      <c r="BUO1394" s="69"/>
      <c r="BUP1394" s="69"/>
      <c r="BUQ1394" s="69"/>
      <c r="BUR1394" s="69"/>
      <c r="BUS1394" s="69"/>
      <c r="BUT1394" s="69"/>
      <c r="BUU1394" s="69"/>
      <c r="BUV1394" s="69"/>
      <c r="BUW1394" s="69"/>
      <c r="BUX1394" s="69"/>
      <c r="BUY1394" s="69"/>
      <c r="BUZ1394" s="69"/>
      <c r="BVA1394" s="69"/>
      <c r="BVB1394" s="69"/>
      <c r="BVC1394" s="69"/>
      <c r="BVD1394" s="69"/>
      <c r="BVE1394" s="69"/>
      <c r="BVF1394" s="69"/>
      <c r="BVG1394" s="69"/>
      <c r="BVH1394" s="69"/>
      <c r="BVI1394" s="69"/>
      <c r="BVJ1394" s="69"/>
      <c r="BVK1394" s="69"/>
      <c r="BVL1394" s="69"/>
      <c r="BVM1394" s="69"/>
      <c r="BVN1394" s="69"/>
      <c r="BVO1394" s="69"/>
      <c r="BVP1394" s="69"/>
      <c r="BVQ1394" s="69"/>
      <c r="BVR1394" s="69"/>
      <c r="BVS1394" s="69"/>
      <c r="BVT1394" s="69"/>
      <c r="BVU1394" s="69"/>
      <c r="BVV1394" s="69"/>
      <c r="BVW1394" s="69"/>
      <c r="BVX1394" s="69"/>
      <c r="BVY1394" s="69"/>
      <c r="BVZ1394" s="69"/>
      <c r="BWA1394" s="69"/>
      <c r="BWB1394" s="69"/>
      <c r="BWC1394" s="69"/>
      <c r="BWD1394" s="69"/>
      <c r="BWE1394" s="69"/>
      <c r="BWF1394" s="69"/>
      <c r="BWG1394" s="69"/>
      <c r="BWH1394" s="69"/>
      <c r="BWI1394" s="69"/>
      <c r="BWJ1394" s="69"/>
      <c r="BWK1394" s="69"/>
      <c r="BWL1394" s="69"/>
      <c r="BWM1394" s="69"/>
      <c r="BWN1394" s="69"/>
      <c r="BWO1394" s="69"/>
      <c r="BWP1394" s="69"/>
      <c r="BWQ1394" s="69"/>
      <c r="BWR1394" s="69"/>
      <c r="BWS1394" s="69"/>
      <c r="BWT1394" s="69"/>
      <c r="BWU1394" s="69"/>
      <c r="BWV1394" s="69"/>
      <c r="BWW1394" s="69"/>
      <c r="BWX1394" s="69"/>
      <c r="BWY1394" s="69"/>
      <c r="BWZ1394" s="69"/>
      <c r="BXA1394" s="69"/>
      <c r="BXB1394" s="69"/>
      <c r="BXC1394" s="69"/>
      <c r="BXD1394" s="69"/>
      <c r="BXE1394" s="69"/>
      <c r="BXF1394" s="69"/>
      <c r="BXG1394" s="69"/>
      <c r="BXH1394" s="69"/>
      <c r="BXI1394" s="69"/>
      <c r="BXJ1394" s="69"/>
      <c r="BXK1394" s="69"/>
      <c r="BXL1394" s="69"/>
      <c r="BXM1394" s="69"/>
      <c r="BXN1394" s="69"/>
      <c r="BXO1394" s="69"/>
      <c r="BXP1394" s="69"/>
      <c r="BXQ1394" s="69"/>
      <c r="BXR1394" s="69"/>
      <c r="BXS1394" s="69"/>
      <c r="BXT1394" s="69"/>
      <c r="BXU1394" s="69"/>
      <c r="BXV1394" s="69"/>
      <c r="BXW1394" s="69"/>
      <c r="BXX1394" s="69"/>
      <c r="BXY1394" s="69"/>
      <c r="BXZ1394" s="69"/>
      <c r="BYA1394" s="69"/>
      <c r="BYB1394" s="69"/>
      <c r="BYC1394" s="69"/>
      <c r="BYD1394" s="69"/>
      <c r="BYE1394" s="69"/>
      <c r="BYF1394" s="69"/>
      <c r="BYG1394" s="69"/>
      <c r="BYH1394" s="69"/>
      <c r="BYI1394" s="69"/>
      <c r="BYJ1394" s="69"/>
      <c r="BYK1394" s="69"/>
      <c r="BYL1394" s="69"/>
      <c r="BYM1394" s="69"/>
      <c r="BYN1394" s="69"/>
      <c r="BYO1394" s="69"/>
      <c r="BYP1394" s="69"/>
      <c r="BYQ1394" s="69"/>
      <c r="BYR1394" s="69"/>
      <c r="BYS1394" s="69"/>
      <c r="BYT1394" s="69"/>
      <c r="BYU1394" s="69"/>
      <c r="BYV1394" s="69"/>
      <c r="BYW1394" s="69"/>
      <c r="BYX1394" s="69"/>
      <c r="BYY1394" s="69"/>
      <c r="BYZ1394" s="69"/>
      <c r="BZA1394" s="69"/>
      <c r="BZB1394" s="69"/>
      <c r="BZC1394" s="69"/>
      <c r="BZD1394" s="69"/>
      <c r="BZE1394" s="69"/>
      <c r="BZF1394" s="69"/>
      <c r="BZG1394" s="69"/>
      <c r="BZH1394" s="69"/>
      <c r="BZI1394" s="69"/>
      <c r="BZJ1394" s="69"/>
      <c r="BZK1394" s="69"/>
      <c r="BZL1394" s="69"/>
      <c r="BZM1394" s="69"/>
      <c r="BZN1394" s="69"/>
      <c r="BZO1394" s="69"/>
      <c r="BZP1394" s="69"/>
      <c r="BZQ1394" s="69"/>
      <c r="BZR1394" s="69"/>
      <c r="BZS1394" s="69"/>
      <c r="BZT1394" s="69"/>
      <c r="BZU1394" s="69"/>
      <c r="BZV1394" s="69"/>
      <c r="BZW1394" s="69"/>
      <c r="BZX1394" s="69"/>
      <c r="BZY1394" s="69"/>
      <c r="BZZ1394" s="69"/>
      <c r="CAA1394" s="69"/>
      <c r="CAB1394" s="69"/>
      <c r="CAC1394" s="69"/>
      <c r="CAD1394" s="69"/>
      <c r="CAE1394" s="69"/>
      <c r="CAF1394" s="69"/>
      <c r="CAG1394" s="69"/>
      <c r="CAH1394" s="69"/>
      <c r="CAI1394" s="69"/>
      <c r="CAJ1394" s="69"/>
      <c r="CAK1394" s="69"/>
      <c r="CAL1394" s="69"/>
      <c r="CAM1394" s="69"/>
      <c r="CAN1394" s="69"/>
      <c r="CAO1394" s="69"/>
      <c r="CAP1394" s="69"/>
      <c r="CAQ1394" s="69"/>
      <c r="CAR1394" s="69"/>
      <c r="CAS1394" s="69"/>
      <c r="CAT1394" s="69"/>
      <c r="CAU1394" s="69"/>
      <c r="CAV1394" s="69"/>
      <c r="CAW1394" s="69"/>
      <c r="CAX1394" s="69"/>
      <c r="CAY1394" s="69"/>
      <c r="CAZ1394" s="69"/>
      <c r="CBA1394" s="69"/>
      <c r="CBB1394" s="69"/>
      <c r="CBC1394" s="69"/>
      <c r="CBD1394" s="69"/>
      <c r="CBE1394" s="69"/>
      <c r="CBF1394" s="69"/>
      <c r="CBG1394" s="69"/>
      <c r="CBH1394" s="69"/>
      <c r="CBI1394" s="69"/>
      <c r="CBJ1394" s="69"/>
      <c r="CBK1394" s="69"/>
      <c r="CBL1394" s="69"/>
      <c r="CBM1394" s="69"/>
      <c r="CBN1394" s="69"/>
      <c r="CBO1394" s="69"/>
      <c r="CBP1394" s="69"/>
      <c r="CBQ1394" s="69"/>
      <c r="CBR1394" s="69"/>
      <c r="CBS1394" s="69"/>
      <c r="CBT1394" s="69"/>
      <c r="CBU1394" s="69"/>
      <c r="CBV1394" s="69"/>
      <c r="CBW1394" s="69"/>
      <c r="CBX1394" s="69"/>
      <c r="CBY1394" s="69"/>
      <c r="CBZ1394" s="69"/>
      <c r="CCA1394" s="69"/>
      <c r="CCB1394" s="69"/>
      <c r="CCC1394" s="69"/>
      <c r="CCD1394" s="69"/>
      <c r="CCE1394" s="69"/>
      <c r="CCF1394" s="69"/>
      <c r="CCG1394" s="69"/>
      <c r="CCH1394" s="69"/>
      <c r="CCI1394" s="69"/>
      <c r="CCJ1394" s="69"/>
      <c r="CCK1394" s="69"/>
      <c r="CCL1394" s="69"/>
      <c r="CCM1394" s="69"/>
      <c r="CCN1394" s="69"/>
      <c r="CCO1394" s="69"/>
      <c r="CCP1394" s="69"/>
      <c r="CCQ1394" s="69"/>
      <c r="CCR1394" s="69"/>
      <c r="CCS1394" s="69"/>
      <c r="CCT1394" s="69"/>
      <c r="CCU1394" s="69"/>
      <c r="CCV1394" s="69"/>
      <c r="CCW1394" s="69"/>
      <c r="CCX1394" s="69"/>
      <c r="CCY1394" s="69"/>
      <c r="CCZ1394" s="69"/>
      <c r="CDA1394" s="69"/>
      <c r="CDB1394" s="69"/>
      <c r="CDC1394" s="69"/>
      <c r="CDD1394" s="69"/>
      <c r="CDE1394" s="69"/>
      <c r="CDF1394" s="69"/>
      <c r="CDG1394" s="69"/>
      <c r="CDH1394" s="69"/>
      <c r="CDI1394" s="69"/>
      <c r="CDJ1394" s="69"/>
      <c r="CDK1394" s="69"/>
      <c r="CDL1394" s="69"/>
      <c r="CDM1394" s="69"/>
      <c r="CDN1394" s="69"/>
      <c r="CDO1394" s="69"/>
      <c r="CDP1394" s="69"/>
      <c r="CDQ1394" s="69"/>
      <c r="CDR1394" s="69"/>
      <c r="CDS1394" s="69"/>
      <c r="CDT1394" s="69"/>
      <c r="CDU1394" s="69"/>
      <c r="CDV1394" s="69"/>
      <c r="CDW1394" s="69"/>
      <c r="CDX1394" s="69"/>
      <c r="CDY1394" s="69"/>
      <c r="CDZ1394" s="69"/>
      <c r="CEA1394" s="69"/>
      <c r="CEB1394" s="69"/>
      <c r="CEC1394" s="69"/>
      <c r="CED1394" s="69"/>
      <c r="CEE1394" s="69"/>
      <c r="CEF1394" s="69"/>
      <c r="CEG1394" s="69"/>
      <c r="CEH1394" s="69"/>
      <c r="CEI1394" s="69"/>
      <c r="CEJ1394" s="69"/>
      <c r="CEK1394" s="69"/>
      <c r="CEL1394" s="69"/>
      <c r="CEM1394" s="69"/>
      <c r="CEN1394" s="69"/>
      <c r="CEO1394" s="69"/>
      <c r="CEP1394" s="69"/>
      <c r="CEQ1394" s="69"/>
      <c r="CER1394" s="69"/>
      <c r="CES1394" s="69"/>
      <c r="CET1394" s="69"/>
      <c r="CEU1394" s="69"/>
      <c r="CEV1394" s="69"/>
      <c r="CEW1394" s="69"/>
      <c r="CEX1394" s="69"/>
      <c r="CEY1394" s="69"/>
      <c r="CEZ1394" s="69"/>
      <c r="CFA1394" s="69"/>
      <c r="CFB1394" s="69"/>
      <c r="CFC1394" s="69"/>
      <c r="CFD1394" s="69"/>
      <c r="CFE1394" s="69"/>
      <c r="CFF1394" s="69"/>
      <c r="CFG1394" s="69"/>
      <c r="CFH1394" s="69"/>
      <c r="CFI1394" s="69"/>
      <c r="CFJ1394" s="69"/>
      <c r="CFK1394" s="69"/>
      <c r="CFL1394" s="69"/>
      <c r="CFM1394" s="69"/>
      <c r="CFN1394" s="69"/>
      <c r="CFO1394" s="69"/>
      <c r="CFP1394" s="69"/>
      <c r="CFQ1394" s="69"/>
      <c r="CFR1394" s="69"/>
      <c r="CFS1394" s="69"/>
      <c r="CFT1394" s="69"/>
      <c r="CFU1394" s="69"/>
      <c r="CFV1394" s="69"/>
      <c r="CFW1394" s="69"/>
      <c r="CFX1394" s="69"/>
      <c r="CFY1394" s="69"/>
      <c r="CFZ1394" s="69"/>
      <c r="CGA1394" s="69"/>
      <c r="CGB1394" s="69"/>
      <c r="CGC1394" s="69"/>
      <c r="CGD1394" s="69"/>
      <c r="CGE1394" s="69"/>
      <c r="CGF1394" s="69"/>
      <c r="CGG1394" s="69"/>
      <c r="CGH1394" s="69"/>
      <c r="CGI1394" s="69"/>
      <c r="CGJ1394" s="69"/>
      <c r="CGK1394" s="69"/>
      <c r="CGL1394" s="69"/>
      <c r="CGM1394" s="69"/>
      <c r="CGN1394" s="69"/>
      <c r="CGO1394" s="69"/>
      <c r="CGP1394" s="69"/>
      <c r="CGQ1394" s="69"/>
      <c r="CGR1394" s="69"/>
      <c r="CGS1394" s="69"/>
      <c r="CGT1394" s="69"/>
      <c r="CGU1394" s="69"/>
      <c r="CGV1394" s="69"/>
      <c r="CGW1394" s="69"/>
      <c r="CGX1394" s="69"/>
      <c r="CGY1394" s="69"/>
      <c r="CGZ1394" s="69"/>
      <c r="CHA1394" s="69"/>
      <c r="CHB1394" s="69"/>
      <c r="CHC1394" s="69"/>
      <c r="CHD1394" s="69"/>
      <c r="CHE1394" s="69"/>
      <c r="CHF1394" s="69"/>
      <c r="CHG1394" s="69"/>
      <c r="CHH1394" s="69"/>
      <c r="CHI1394" s="69"/>
      <c r="CHJ1394" s="69"/>
      <c r="CHK1394" s="69"/>
      <c r="CHL1394" s="69"/>
      <c r="CHM1394" s="69"/>
      <c r="CHN1394" s="69"/>
      <c r="CHO1394" s="69"/>
      <c r="CHP1394" s="69"/>
      <c r="CHQ1394" s="69"/>
      <c r="CHR1394" s="69"/>
      <c r="CHS1394" s="69"/>
      <c r="CHT1394" s="69"/>
      <c r="CHU1394" s="69"/>
      <c r="CHV1394" s="69"/>
      <c r="CHW1394" s="69"/>
      <c r="CHX1394" s="69"/>
      <c r="CHY1394" s="69"/>
      <c r="CHZ1394" s="69"/>
      <c r="CIA1394" s="69"/>
      <c r="CIB1394" s="69"/>
      <c r="CIC1394" s="69"/>
      <c r="CID1394" s="69"/>
      <c r="CIE1394" s="69"/>
      <c r="CIF1394" s="69"/>
      <c r="CIG1394" s="69"/>
      <c r="CIH1394" s="69"/>
      <c r="CII1394" s="69"/>
      <c r="CIJ1394" s="69"/>
      <c r="CIK1394" s="69"/>
      <c r="CIL1394" s="69"/>
      <c r="CIM1394" s="69"/>
      <c r="CIN1394" s="69"/>
      <c r="CIO1394" s="69"/>
      <c r="CIP1394" s="69"/>
      <c r="CIQ1394" s="69"/>
      <c r="CIR1394" s="69"/>
      <c r="CIS1394" s="69"/>
      <c r="CIT1394" s="69"/>
      <c r="CIU1394" s="69"/>
      <c r="CIV1394" s="69"/>
      <c r="CIW1394" s="69"/>
      <c r="CIX1394" s="69"/>
      <c r="CIY1394" s="69"/>
      <c r="CIZ1394" s="69"/>
      <c r="CJA1394" s="69"/>
      <c r="CJB1394" s="69"/>
      <c r="CJC1394" s="69"/>
      <c r="CJD1394" s="69"/>
      <c r="CJE1394" s="69"/>
      <c r="CJF1394" s="69"/>
      <c r="CJG1394" s="69"/>
      <c r="CJH1394" s="69"/>
      <c r="CJI1394" s="69"/>
      <c r="CJJ1394" s="69"/>
      <c r="CJK1394" s="69"/>
      <c r="CJL1394" s="69"/>
      <c r="CJM1394" s="69"/>
      <c r="CJN1394" s="69"/>
      <c r="CJO1394" s="69"/>
      <c r="CJP1394" s="69"/>
      <c r="CJQ1394" s="69"/>
      <c r="CJR1394" s="69"/>
      <c r="CJS1394" s="69"/>
      <c r="CJT1394" s="69"/>
      <c r="CJU1394" s="69"/>
      <c r="CJV1394" s="69"/>
      <c r="CJW1394" s="69"/>
      <c r="CJX1394" s="69"/>
      <c r="CJY1394" s="69"/>
      <c r="CJZ1394" s="69"/>
      <c r="CKA1394" s="69"/>
      <c r="CKB1394" s="69"/>
      <c r="CKC1394" s="69"/>
      <c r="CKD1394" s="69"/>
      <c r="CKE1394" s="69"/>
      <c r="CKF1394" s="69"/>
      <c r="CKG1394" s="69"/>
      <c r="CKH1394" s="69"/>
      <c r="CKI1394" s="69"/>
      <c r="CKJ1394" s="69"/>
      <c r="CKK1394" s="69"/>
      <c r="CKL1394" s="69"/>
      <c r="CKM1394" s="69"/>
      <c r="CKN1394" s="69"/>
      <c r="CKO1394" s="69"/>
      <c r="CKP1394" s="69"/>
      <c r="CKQ1394" s="69"/>
      <c r="CKR1394" s="69"/>
      <c r="CKS1394" s="69"/>
      <c r="CKT1394" s="69"/>
      <c r="CKU1394" s="69"/>
      <c r="CKV1394" s="69"/>
      <c r="CKW1394" s="69"/>
      <c r="CKX1394" s="69"/>
      <c r="CKY1394" s="69"/>
      <c r="CKZ1394" s="69"/>
      <c r="CLA1394" s="69"/>
      <c r="CLB1394" s="69"/>
      <c r="CLC1394" s="69"/>
      <c r="CLD1394" s="69"/>
      <c r="CLE1394" s="69"/>
      <c r="CLF1394" s="69"/>
      <c r="CLG1394" s="69"/>
      <c r="CLH1394" s="69"/>
      <c r="CLI1394" s="69"/>
      <c r="CLJ1394" s="69"/>
      <c r="CLK1394" s="69"/>
      <c r="CLL1394" s="69"/>
      <c r="CLM1394" s="69"/>
      <c r="CLN1394" s="69"/>
      <c r="CLO1394" s="69"/>
      <c r="CLP1394" s="69"/>
      <c r="CLQ1394" s="69"/>
      <c r="CLR1394" s="69"/>
      <c r="CLS1394" s="69"/>
      <c r="CLT1394" s="69"/>
      <c r="CLU1394" s="69"/>
      <c r="CLV1394" s="69"/>
      <c r="CLW1394" s="69"/>
      <c r="CLX1394" s="69"/>
      <c r="CLY1394" s="69"/>
      <c r="CLZ1394" s="69"/>
      <c r="CMA1394" s="69"/>
      <c r="CMB1394" s="69"/>
      <c r="CMC1394" s="69"/>
      <c r="CMD1394" s="69"/>
      <c r="CME1394" s="69"/>
      <c r="CMF1394" s="69"/>
      <c r="CMG1394" s="69"/>
      <c r="CMH1394" s="69"/>
      <c r="CMI1394" s="69"/>
      <c r="CMJ1394" s="69"/>
      <c r="CMK1394" s="69"/>
      <c r="CML1394" s="69"/>
      <c r="CMM1394" s="69"/>
      <c r="CMN1394" s="69"/>
      <c r="CMO1394" s="69"/>
      <c r="CMP1394" s="69"/>
      <c r="CMQ1394" s="69"/>
      <c r="CMR1394" s="69"/>
      <c r="CMS1394" s="69"/>
      <c r="CMT1394" s="69"/>
      <c r="CMU1394" s="69"/>
      <c r="CMV1394" s="69"/>
      <c r="CMW1394" s="69"/>
      <c r="CMX1394" s="69"/>
      <c r="CMY1394" s="69"/>
      <c r="CMZ1394" s="69"/>
      <c r="CNA1394" s="69"/>
      <c r="CNB1394" s="69"/>
      <c r="CNC1394" s="69"/>
      <c r="CND1394" s="69"/>
      <c r="CNE1394" s="69"/>
      <c r="CNF1394" s="69"/>
      <c r="CNG1394" s="69"/>
      <c r="CNH1394" s="69"/>
      <c r="CNI1394" s="69"/>
      <c r="CNJ1394" s="69"/>
      <c r="CNK1394" s="69"/>
      <c r="CNL1394" s="69"/>
      <c r="CNM1394" s="69"/>
      <c r="CNN1394" s="69"/>
      <c r="CNO1394" s="69"/>
      <c r="CNP1394" s="69"/>
      <c r="CNQ1394" s="69"/>
      <c r="CNR1394" s="69"/>
      <c r="CNS1394" s="69"/>
      <c r="CNT1394" s="69"/>
      <c r="CNU1394" s="69"/>
      <c r="CNV1394" s="69"/>
      <c r="CNW1394" s="69"/>
      <c r="CNX1394" s="69"/>
      <c r="CNY1394" s="69"/>
      <c r="CNZ1394" s="69"/>
      <c r="COA1394" s="69"/>
      <c r="COB1394" s="69"/>
      <c r="COC1394" s="69"/>
      <c r="COD1394" s="69"/>
      <c r="COE1394" s="69"/>
      <c r="COF1394" s="69"/>
      <c r="COG1394" s="69"/>
      <c r="COH1394" s="69"/>
      <c r="COI1394" s="69"/>
      <c r="COJ1394" s="69"/>
      <c r="COK1394" s="69"/>
      <c r="COL1394" s="69"/>
      <c r="COM1394" s="69"/>
      <c r="CON1394" s="69"/>
      <c r="COO1394" s="69"/>
      <c r="COP1394" s="69"/>
      <c r="COQ1394" s="69"/>
      <c r="COR1394" s="69"/>
      <c r="COS1394" s="69"/>
      <c r="COT1394" s="69"/>
      <c r="COU1394" s="69"/>
      <c r="COV1394" s="69"/>
      <c r="COW1394" s="69"/>
      <c r="COX1394" s="69"/>
      <c r="COY1394" s="69"/>
      <c r="COZ1394" s="69"/>
      <c r="CPA1394" s="69"/>
      <c r="CPB1394" s="69"/>
      <c r="CPC1394" s="69"/>
      <c r="CPD1394" s="69"/>
      <c r="CPE1394" s="69"/>
      <c r="CPF1394" s="69"/>
      <c r="CPG1394" s="69"/>
      <c r="CPH1394" s="69"/>
      <c r="CPI1394" s="69"/>
      <c r="CPJ1394" s="69"/>
      <c r="CPK1394" s="69"/>
      <c r="CPL1394" s="69"/>
      <c r="CPM1394" s="69"/>
      <c r="CPN1394" s="69"/>
      <c r="CPO1394" s="69"/>
      <c r="CPP1394" s="69"/>
      <c r="CPQ1394" s="69"/>
      <c r="CPR1394" s="69"/>
      <c r="CPS1394" s="69"/>
      <c r="CPT1394" s="69"/>
      <c r="CPU1394" s="69"/>
      <c r="CPV1394" s="69"/>
      <c r="CPW1394" s="69"/>
      <c r="CPX1394" s="69"/>
      <c r="CPY1394" s="69"/>
      <c r="CPZ1394" s="69"/>
      <c r="CQA1394" s="69"/>
      <c r="CQB1394" s="69"/>
      <c r="CQC1394" s="69"/>
      <c r="CQD1394" s="69"/>
      <c r="CQE1394" s="69"/>
      <c r="CQF1394" s="69"/>
      <c r="CQG1394" s="69"/>
      <c r="CQH1394" s="69"/>
      <c r="CQI1394" s="69"/>
      <c r="CQJ1394" s="69"/>
      <c r="CQK1394" s="69"/>
      <c r="CQL1394" s="69"/>
      <c r="CQM1394" s="69"/>
      <c r="CQN1394" s="69"/>
      <c r="CQO1394" s="69"/>
      <c r="CQP1394" s="69"/>
      <c r="CQQ1394" s="69"/>
      <c r="CQR1394" s="69"/>
      <c r="CQS1394" s="69"/>
      <c r="CQT1394" s="69"/>
      <c r="CQU1394" s="69"/>
      <c r="CQV1394" s="69"/>
      <c r="CQW1394" s="69"/>
      <c r="CQX1394" s="69"/>
      <c r="CQY1394" s="69"/>
      <c r="CQZ1394" s="69"/>
      <c r="CRA1394" s="69"/>
      <c r="CRB1394" s="69"/>
      <c r="CRC1394" s="69"/>
      <c r="CRD1394" s="69"/>
      <c r="CRE1394" s="69"/>
      <c r="CRF1394" s="69"/>
      <c r="CRG1394" s="69"/>
      <c r="CRH1394" s="69"/>
      <c r="CRI1394" s="69"/>
      <c r="CRJ1394" s="69"/>
      <c r="CRK1394" s="69"/>
      <c r="CRL1394" s="69"/>
      <c r="CRM1394" s="69"/>
      <c r="CRN1394" s="69"/>
      <c r="CRO1394" s="69"/>
      <c r="CRP1394" s="69"/>
      <c r="CRQ1394" s="69"/>
      <c r="CRR1394" s="69"/>
      <c r="CRS1394" s="69"/>
      <c r="CRT1394" s="69"/>
      <c r="CRU1394" s="69"/>
      <c r="CRV1394" s="69"/>
      <c r="CRW1394" s="69"/>
      <c r="CRX1394" s="69"/>
      <c r="CRY1394" s="69"/>
      <c r="CRZ1394" s="69"/>
      <c r="CSA1394" s="69"/>
      <c r="CSB1394" s="69"/>
      <c r="CSC1394" s="69"/>
      <c r="CSD1394" s="69"/>
      <c r="CSE1394" s="69"/>
      <c r="CSF1394" s="69"/>
      <c r="CSG1394" s="69"/>
      <c r="CSH1394" s="69"/>
      <c r="CSI1394" s="69"/>
      <c r="CSJ1394" s="69"/>
      <c r="CSK1394" s="69"/>
      <c r="CSL1394" s="69"/>
      <c r="CSM1394" s="69"/>
      <c r="CSN1394" s="69"/>
      <c r="CSO1394" s="69"/>
      <c r="CSP1394" s="69"/>
      <c r="CSQ1394" s="69"/>
      <c r="CSR1394" s="69"/>
      <c r="CSS1394" s="69"/>
      <c r="CST1394" s="69"/>
      <c r="CSU1394" s="69"/>
      <c r="CSV1394" s="69"/>
      <c r="CSW1394" s="69"/>
      <c r="CSX1394" s="69"/>
      <c r="CSY1394" s="69"/>
      <c r="CSZ1394" s="69"/>
      <c r="CTA1394" s="69"/>
      <c r="CTB1394" s="69"/>
      <c r="CTC1394" s="69"/>
      <c r="CTD1394" s="69"/>
      <c r="CTE1394" s="69"/>
      <c r="CTF1394" s="69"/>
      <c r="CTG1394" s="69"/>
      <c r="CTH1394" s="69"/>
      <c r="CTI1394" s="69"/>
      <c r="CTJ1394" s="69"/>
      <c r="CTK1394" s="69"/>
      <c r="CTL1394" s="69"/>
      <c r="CTM1394" s="69"/>
      <c r="CTN1394" s="69"/>
      <c r="CTO1394" s="69"/>
      <c r="CTP1394" s="69"/>
      <c r="CTQ1394" s="69"/>
      <c r="CTR1394" s="69"/>
      <c r="CTS1394" s="69"/>
      <c r="CTT1394" s="69"/>
      <c r="CTU1394" s="69"/>
      <c r="CTV1394" s="69"/>
      <c r="CTW1394" s="69"/>
      <c r="CTX1394" s="69"/>
      <c r="CTY1394" s="69"/>
      <c r="CTZ1394" s="69"/>
      <c r="CUA1394" s="69"/>
      <c r="CUB1394" s="69"/>
      <c r="CUC1394" s="69"/>
      <c r="CUD1394" s="69"/>
      <c r="CUE1394" s="69"/>
      <c r="CUF1394" s="69"/>
      <c r="CUG1394" s="69"/>
      <c r="CUH1394" s="69"/>
      <c r="CUI1394" s="69"/>
      <c r="CUJ1394" s="69"/>
      <c r="CUK1394" s="69"/>
      <c r="CUL1394" s="69"/>
      <c r="CUM1394" s="69"/>
      <c r="CUN1394" s="69"/>
      <c r="CUO1394" s="69"/>
      <c r="CUP1394" s="69"/>
      <c r="CUQ1394" s="69"/>
      <c r="CUR1394" s="69"/>
      <c r="CUS1394" s="69"/>
      <c r="CUT1394" s="69"/>
      <c r="CUU1394" s="69"/>
      <c r="CUV1394" s="69"/>
      <c r="CUW1394" s="69"/>
      <c r="CUX1394" s="69"/>
      <c r="CUY1394" s="69"/>
      <c r="CUZ1394" s="69"/>
      <c r="CVA1394" s="69"/>
      <c r="CVB1394" s="69"/>
      <c r="CVC1394" s="69"/>
      <c r="CVD1394" s="69"/>
      <c r="CVE1394" s="69"/>
      <c r="CVF1394" s="69"/>
      <c r="CVG1394" s="69"/>
      <c r="CVH1394" s="69"/>
      <c r="CVI1394" s="69"/>
      <c r="CVJ1394" s="69"/>
      <c r="CVK1394" s="69"/>
      <c r="CVL1394" s="69"/>
      <c r="CVM1394" s="69"/>
      <c r="CVN1394" s="69"/>
      <c r="CVO1394" s="69"/>
      <c r="CVP1394" s="69"/>
      <c r="CVQ1394" s="69"/>
      <c r="CVR1394" s="69"/>
      <c r="CVS1394" s="69"/>
      <c r="CVT1394" s="69"/>
      <c r="CVU1394" s="69"/>
      <c r="CVV1394" s="69"/>
      <c r="CVW1394" s="69"/>
      <c r="CVX1394" s="69"/>
      <c r="CVY1394" s="69"/>
      <c r="CVZ1394" s="69"/>
      <c r="CWA1394" s="69"/>
      <c r="CWB1394" s="69"/>
      <c r="CWC1394" s="69"/>
      <c r="CWD1394" s="69"/>
      <c r="CWE1394" s="69"/>
      <c r="CWF1394" s="69"/>
      <c r="CWG1394" s="69"/>
      <c r="CWH1394" s="69"/>
      <c r="CWI1394" s="69"/>
      <c r="CWJ1394" s="69"/>
      <c r="CWK1394" s="69"/>
      <c r="CWL1394" s="69"/>
      <c r="CWM1394" s="69"/>
      <c r="CWN1394" s="69"/>
      <c r="CWO1394" s="69"/>
      <c r="CWP1394" s="69"/>
      <c r="CWQ1394" s="69"/>
      <c r="CWR1394" s="69"/>
      <c r="CWS1394" s="69"/>
      <c r="CWT1394" s="69"/>
      <c r="CWU1394" s="69"/>
      <c r="CWV1394" s="69"/>
      <c r="CWW1394" s="69"/>
      <c r="CWX1394" s="69"/>
      <c r="CWY1394" s="69"/>
      <c r="CWZ1394" s="69"/>
      <c r="CXA1394" s="69"/>
      <c r="CXB1394" s="69"/>
      <c r="CXC1394" s="69"/>
      <c r="CXD1394" s="69"/>
      <c r="CXE1394" s="69"/>
      <c r="CXF1394" s="69"/>
      <c r="CXG1394" s="69"/>
      <c r="CXH1394" s="69"/>
      <c r="CXI1394" s="69"/>
      <c r="CXJ1394" s="69"/>
      <c r="CXK1394" s="69"/>
      <c r="CXL1394" s="69"/>
      <c r="CXM1394" s="69"/>
      <c r="CXN1394" s="69"/>
      <c r="CXO1394" s="69"/>
      <c r="CXP1394" s="69"/>
      <c r="CXQ1394" s="69"/>
      <c r="CXR1394" s="69"/>
      <c r="CXS1394" s="69"/>
      <c r="CXT1394" s="69"/>
      <c r="CXU1394" s="69"/>
      <c r="CXV1394" s="69"/>
      <c r="CXW1394" s="69"/>
      <c r="CXX1394" s="69"/>
      <c r="CXY1394" s="69"/>
      <c r="CXZ1394" s="69"/>
      <c r="CYA1394" s="69"/>
      <c r="CYB1394" s="69"/>
      <c r="CYC1394" s="69"/>
      <c r="CYD1394" s="69"/>
      <c r="CYE1394" s="69"/>
      <c r="CYF1394" s="69"/>
      <c r="CYG1394" s="69"/>
      <c r="CYH1394" s="69"/>
      <c r="CYI1394" s="69"/>
      <c r="CYJ1394" s="69"/>
      <c r="CYK1394" s="69"/>
      <c r="CYL1394" s="69"/>
      <c r="CYM1394" s="69"/>
      <c r="CYN1394" s="69"/>
      <c r="CYO1394" s="69"/>
      <c r="CYP1394" s="69"/>
      <c r="CYQ1394" s="69"/>
      <c r="CYR1394" s="69"/>
      <c r="CYS1394" s="69"/>
      <c r="CYT1394" s="69"/>
      <c r="CYU1394" s="69"/>
      <c r="CYV1394" s="69"/>
      <c r="CYW1394" s="69"/>
      <c r="CYX1394" s="69"/>
      <c r="CYY1394" s="69"/>
      <c r="CYZ1394" s="69"/>
      <c r="CZA1394" s="69"/>
      <c r="CZB1394" s="69"/>
      <c r="CZC1394" s="69"/>
      <c r="CZD1394" s="69"/>
      <c r="CZE1394" s="69"/>
      <c r="CZF1394" s="69"/>
      <c r="CZG1394" s="69"/>
      <c r="CZH1394" s="69"/>
      <c r="CZI1394" s="69"/>
      <c r="CZJ1394" s="69"/>
      <c r="CZK1394" s="69"/>
      <c r="CZL1394" s="69"/>
      <c r="CZM1394" s="69"/>
      <c r="CZN1394" s="69"/>
      <c r="CZO1394" s="69"/>
      <c r="CZP1394" s="69"/>
      <c r="CZQ1394" s="69"/>
      <c r="CZR1394" s="69"/>
      <c r="CZS1394" s="69"/>
      <c r="CZT1394" s="69"/>
      <c r="CZU1394" s="69"/>
      <c r="CZV1394" s="69"/>
      <c r="CZW1394" s="69"/>
      <c r="CZX1394" s="69"/>
      <c r="CZY1394" s="69"/>
      <c r="CZZ1394" s="69"/>
      <c r="DAA1394" s="69"/>
      <c r="DAB1394" s="69"/>
      <c r="DAC1394" s="69"/>
      <c r="DAD1394" s="69"/>
      <c r="DAE1394" s="69"/>
      <c r="DAF1394" s="69"/>
      <c r="DAG1394" s="69"/>
      <c r="DAH1394" s="69"/>
      <c r="DAI1394" s="69"/>
      <c r="DAJ1394" s="69"/>
      <c r="DAK1394" s="69"/>
      <c r="DAL1394" s="69"/>
      <c r="DAM1394" s="69"/>
      <c r="DAN1394" s="69"/>
      <c r="DAO1394" s="69"/>
      <c r="DAP1394" s="69"/>
      <c r="DAQ1394" s="69"/>
      <c r="DAR1394" s="69"/>
      <c r="DAS1394" s="69"/>
      <c r="DAT1394" s="69"/>
      <c r="DAU1394" s="69"/>
      <c r="DAV1394" s="69"/>
      <c r="DAW1394" s="69"/>
      <c r="DAX1394" s="69"/>
      <c r="DAY1394" s="69"/>
      <c r="DAZ1394" s="69"/>
      <c r="DBA1394" s="69"/>
      <c r="DBB1394" s="69"/>
      <c r="DBC1394" s="69"/>
      <c r="DBD1394" s="69"/>
      <c r="DBE1394" s="69"/>
      <c r="DBF1394" s="69"/>
      <c r="DBG1394" s="69"/>
      <c r="DBH1394" s="69"/>
      <c r="DBI1394" s="69"/>
      <c r="DBJ1394" s="69"/>
      <c r="DBK1394" s="69"/>
      <c r="DBL1394" s="69"/>
      <c r="DBM1394" s="69"/>
      <c r="DBN1394" s="69"/>
      <c r="DBO1394" s="69"/>
      <c r="DBP1394" s="69"/>
      <c r="DBQ1394" s="69"/>
      <c r="DBR1394" s="69"/>
      <c r="DBS1394" s="69"/>
      <c r="DBT1394" s="69"/>
      <c r="DBU1394" s="69"/>
      <c r="DBV1394" s="69"/>
      <c r="DBW1394" s="69"/>
      <c r="DBX1394" s="69"/>
      <c r="DBY1394" s="69"/>
      <c r="DBZ1394" s="69"/>
      <c r="DCA1394" s="69"/>
      <c r="DCB1394" s="69"/>
      <c r="DCC1394" s="69"/>
      <c r="DCD1394" s="69"/>
      <c r="DCE1394" s="69"/>
      <c r="DCF1394" s="69"/>
      <c r="DCG1394" s="69"/>
      <c r="DCH1394" s="69"/>
      <c r="DCI1394" s="69"/>
      <c r="DCJ1394" s="69"/>
      <c r="DCK1394" s="69"/>
      <c r="DCL1394" s="69"/>
      <c r="DCM1394" s="69"/>
      <c r="DCN1394" s="69"/>
      <c r="DCO1394" s="69"/>
      <c r="DCP1394" s="69"/>
      <c r="DCQ1394" s="69"/>
      <c r="DCR1394" s="69"/>
      <c r="DCS1394" s="69"/>
      <c r="DCT1394" s="69"/>
      <c r="DCU1394" s="69"/>
      <c r="DCV1394" s="69"/>
      <c r="DCW1394" s="69"/>
      <c r="DCX1394" s="69"/>
      <c r="DCY1394" s="69"/>
      <c r="DCZ1394" s="69"/>
      <c r="DDA1394" s="69"/>
      <c r="DDB1394" s="69"/>
      <c r="DDC1394" s="69"/>
      <c r="DDD1394" s="69"/>
      <c r="DDE1394" s="69"/>
      <c r="DDF1394" s="69"/>
      <c r="DDG1394" s="69"/>
      <c r="DDH1394" s="69"/>
      <c r="DDI1394" s="69"/>
      <c r="DDJ1394" s="69"/>
      <c r="DDK1394" s="69"/>
      <c r="DDL1394" s="69"/>
      <c r="DDM1394" s="69"/>
      <c r="DDN1394" s="69"/>
      <c r="DDO1394" s="69"/>
      <c r="DDP1394" s="69"/>
      <c r="DDQ1394" s="69"/>
      <c r="DDR1394" s="69"/>
      <c r="DDS1394" s="69"/>
      <c r="DDT1394" s="69"/>
      <c r="DDU1394" s="69"/>
      <c r="DDV1394" s="69"/>
      <c r="DDW1394" s="69"/>
      <c r="DDX1394" s="69"/>
      <c r="DDY1394" s="69"/>
      <c r="DDZ1394" s="69"/>
      <c r="DEA1394" s="69"/>
      <c r="DEB1394" s="69"/>
      <c r="DEC1394" s="69"/>
      <c r="DED1394" s="69"/>
      <c r="DEE1394" s="69"/>
      <c r="DEF1394" s="69"/>
      <c r="DEG1394" s="69"/>
      <c r="DEH1394" s="69"/>
      <c r="DEI1394" s="69"/>
      <c r="DEJ1394" s="69"/>
      <c r="DEK1394" s="69"/>
      <c r="DEL1394" s="69"/>
      <c r="DEM1394" s="69"/>
      <c r="DEN1394" s="69"/>
      <c r="DEO1394" s="69"/>
      <c r="DEP1394" s="69"/>
      <c r="DEQ1394" s="69"/>
      <c r="DER1394" s="69"/>
      <c r="DES1394" s="69"/>
      <c r="DET1394" s="69"/>
      <c r="DEU1394" s="69"/>
      <c r="DEV1394" s="69"/>
      <c r="DEW1394" s="69"/>
      <c r="DEX1394" s="69"/>
      <c r="DEY1394" s="69"/>
      <c r="DEZ1394" s="69"/>
      <c r="DFA1394" s="69"/>
      <c r="DFB1394" s="69"/>
      <c r="DFC1394" s="69"/>
      <c r="DFD1394" s="69"/>
      <c r="DFE1394" s="69"/>
      <c r="DFF1394" s="69"/>
      <c r="DFG1394" s="69"/>
      <c r="DFH1394" s="69"/>
      <c r="DFI1394" s="69"/>
      <c r="DFJ1394" s="69"/>
      <c r="DFK1394" s="69"/>
      <c r="DFL1394" s="69"/>
      <c r="DFM1394" s="69"/>
      <c r="DFN1394" s="69"/>
      <c r="DFO1394" s="69"/>
      <c r="DFP1394" s="69"/>
      <c r="DFQ1394" s="69"/>
      <c r="DFR1394" s="69"/>
      <c r="DFS1394" s="69"/>
      <c r="DFT1394" s="69"/>
      <c r="DFU1394" s="69"/>
      <c r="DFV1394" s="69"/>
      <c r="DFW1394" s="69"/>
      <c r="DFX1394" s="69"/>
      <c r="DFY1394" s="69"/>
      <c r="DFZ1394" s="69"/>
      <c r="DGA1394" s="69"/>
      <c r="DGB1394" s="69"/>
      <c r="DGC1394" s="69"/>
      <c r="DGD1394" s="69"/>
      <c r="DGE1394" s="69"/>
      <c r="DGF1394" s="69"/>
      <c r="DGG1394" s="69"/>
      <c r="DGH1394" s="69"/>
      <c r="DGI1394" s="69"/>
      <c r="DGJ1394" s="69"/>
      <c r="DGK1394" s="69"/>
      <c r="DGL1394" s="69"/>
      <c r="DGM1394" s="69"/>
      <c r="DGN1394" s="69"/>
      <c r="DGO1394" s="69"/>
      <c r="DGP1394" s="69"/>
      <c r="DGQ1394" s="69"/>
      <c r="DGR1394" s="69"/>
      <c r="DGS1394" s="69"/>
      <c r="DGT1394" s="69"/>
      <c r="DGU1394" s="69"/>
      <c r="DGV1394" s="69"/>
      <c r="DGW1394" s="69"/>
      <c r="DGX1394" s="69"/>
      <c r="DGY1394" s="69"/>
      <c r="DGZ1394" s="69"/>
      <c r="DHA1394" s="69"/>
      <c r="DHB1394" s="69"/>
      <c r="DHC1394" s="69"/>
      <c r="DHD1394" s="69"/>
      <c r="DHE1394" s="69"/>
      <c r="DHF1394" s="69"/>
      <c r="DHG1394" s="69"/>
      <c r="DHH1394" s="69"/>
      <c r="DHI1394" s="69"/>
      <c r="DHJ1394" s="69"/>
      <c r="DHK1394" s="69"/>
      <c r="DHL1394" s="69"/>
      <c r="DHM1394" s="69"/>
      <c r="DHN1394" s="69"/>
      <c r="DHO1394" s="69"/>
      <c r="DHP1394" s="69"/>
      <c r="DHQ1394" s="69"/>
      <c r="DHR1394" s="69"/>
      <c r="DHS1394" s="69"/>
      <c r="DHT1394" s="69"/>
      <c r="DHU1394" s="69"/>
      <c r="DHV1394" s="69"/>
      <c r="DHW1394" s="69"/>
      <c r="DHX1394" s="69"/>
      <c r="DHY1394" s="69"/>
      <c r="DHZ1394" s="69"/>
      <c r="DIA1394" s="69"/>
      <c r="DIB1394" s="69"/>
      <c r="DIC1394" s="69"/>
      <c r="DID1394" s="69"/>
      <c r="DIE1394" s="69"/>
      <c r="DIF1394" s="69"/>
      <c r="DIG1394" s="69"/>
      <c r="DIH1394" s="69"/>
      <c r="DII1394" s="69"/>
      <c r="DIJ1394" s="69"/>
      <c r="DIK1394" s="69"/>
      <c r="DIL1394" s="69"/>
      <c r="DIM1394" s="69"/>
      <c r="DIN1394" s="69"/>
      <c r="DIO1394" s="69"/>
      <c r="DIP1394" s="69"/>
      <c r="DIQ1394" s="69"/>
      <c r="DIR1394" s="69"/>
      <c r="DIS1394" s="69"/>
      <c r="DIT1394" s="69"/>
      <c r="DIU1394" s="69"/>
      <c r="DIV1394" s="69"/>
      <c r="DIW1394" s="69"/>
      <c r="DIX1394" s="69"/>
      <c r="DIY1394" s="69"/>
      <c r="DIZ1394" s="69"/>
      <c r="DJA1394" s="69"/>
      <c r="DJB1394" s="69"/>
      <c r="DJC1394" s="69"/>
      <c r="DJD1394" s="69"/>
      <c r="DJE1394" s="69"/>
      <c r="DJF1394" s="69"/>
      <c r="DJG1394" s="69"/>
      <c r="DJH1394" s="69"/>
      <c r="DJI1394" s="69"/>
      <c r="DJJ1394" s="69"/>
      <c r="DJK1394" s="69"/>
      <c r="DJL1394" s="69"/>
      <c r="DJM1394" s="69"/>
      <c r="DJN1394" s="69"/>
      <c r="DJO1394" s="69"/>
      <c r="DJP1394" s="69"/>
      <c r="DJQ1394" s="69"/>
      <c r="DJR1394" s="69"/>
      <c r="DJS1394" s="69"/>
      <c r="DJT1394" s="69"/>
      <c r="DJU1394" s="69"/>
      <c r="DJV1394" s="69"/>
      <c r="DJW1394" s="69"/>
      <c r="DJX1394" s="69"/>
      <c r="DJY1394" s="69"/>
      <c r="DJZ1394" s="69"/>
      <c r="DKA1394" s="69"/>
      <c r="DKB1394" s="69"/>
      <c r="DKC1394" s="69"/>
      <c r="DKD1394" s="69"/>
      <c r="DKE1394" s="69"/>
      <c r="DKF1394" s="69"/>
      <c r="DKG1394" s="69"/>
      <c r="DKH1394" s="69"/>
      <c r="DKI1394" s="69"/>
      <c r="DKJ1394" s="69"/>
      <c r="DKK1394" s="69"/>
      <c r="DKL1394" s="69"/>
      <c r="DKM1394" s="69"/>
      <c r="DKN1394" s="69"/>
      <c r="DKO1394" s="69"/>
      <c r="DKP1394" s="69"/>
      <c r="DKQ1394" s="69"/>
      <c r="DKR1394" s="69"/>
      <c r="DKS1394" s="69"/>
      <c r="DKT1394" s="69"/>
      <c r="DKU1394" s="69"/>
      <c r="DKV1394" s="69"/>
      <c r="DKW1394" s="69"/>
      <c r="DKX1394" s="69"/>
      <c r="DKY1394" s="69"/>
      <c r="DKZ1394" s="69"/>
      <c r="DLA1394" s="69"/>
      <c r="DLB1394" s="69"/>
      <c r="DLC1394" s="69"/>
      <c r="DLD1394" s="69"/>
      <c r="DLE1394" s="69"/>
      <c r="DLF1394" s="69"/>
      <c r="DLG1394" s="69"/>
      <c r="DLH1394" s="69"/>
      <c r="DLI1394" s="69"/>
      <c r="DLJ1394" s="69"/>
      <c r="DLK1394" s="69"/>
      <c r="DLL1394" s="69"/>
      <c r="DLM1394" s="69"/>
      <c r="DLN1394" s="69"/>
      <c r="DLO1394" s="69"/>
      <c r="DLP1394" s="69"/>
      <c r="DLQ1394" s="69"/>
      <c r="DLR1394" s="69"/>
      <c r="DLS1394" s="69"/>
      <c r="DLT1394" s="69"/>
      <c r="DLU1394" s="69"/>
      <c r="DLV1394" s="69"/>
      <c r="DLW1394" s="69"/>
      <c r="DLX1394" s="69"/>
      <c r="DLY1394" s="69"/>
      <c r="DLZ1394" s="69"/>
      <c r="DMA1394" s="69"/>
      <c r="DMB1394" s="69"/>
      <c r="DMC1394" s="69"/>
      <c r="DMD1394" s="69"/>
      <c r="DME1394" s="69"/>
      <c r="DMF1394" s="69"/>
      <c r="DMG1394" s="69"/>
      <c r="DMH1394" s="69"/>
      <c r="DMI1394" s="69"/>
      <c r="DMJ1394" s="69"/>
      <c r="DMK1394" s="69"/>
      <c r="DML1394" s="69"/>
      <c r="DMM1394" s="69"/>
      <c r="DMN1394" s="69"/>
      <c r="DMO1394" s="69"/>
      <c r="DMP1394" s="69"/>
      <c r="DMQ1394" s="69"/>
      <c r="DMR1394" s="69"/>
      <c r="DMS1394" s="69"/>
      <c r="DMT1394" s="69"/>
      <c r="DMU1394" s="69"/>
      <c r="DMV1394" s="69"/>
      <c r="DMW1394" s="69"/>
      <c r="DMX1394" s="69"/>
      <c r="DMY1394" s="69"/>
      <c r="DMZ1394" s="69"/>
      <c r="DNA1394" s="69"/>
      <c r="DNB1394" s="69"/>
      <c r="DNC1394" s="69"/>
      <c r="DND1394" s="69"/>
      <c r="DNE1394" s="69"/>
      <c r="DNF1394" s="69"/>
      <c r="DNG1394" s="69"/>
      <c r="DNH1394" s="69"/>
      <c r="DNI1394" s="69"/>
      <c r="DNJ1394" s="69"/>
      <c r="DNK1394" s="69"/>
      <c r="DNL1394" s="69"/>
      <c r="DNM1394" s="69"/>
      <c r="DNN1394" s="69"/>
      <c r="DNO1394" s="69"/>
      <c r="DNP1394" s="69"/>
      <c r="DNQ1394" s="69"/>
      <c r="DNR1394" s="69"/>
      <c r="DNS1394" s="69"/>
      <c r="DNT1394" s="69"/>
      <c r="DNU1394" s="69"/>
      <c r="DNV1394" s="69"/>
      <c r="DNW1394" s="69"/>
      <c r="DNX1394" s="69"/>
      <c r="DNY1394" s="69"/>
      <c r="DNZ1394" s="69"/>
      <c r="DOA1394" s="69"/>
      <c r="DOB1394" s="69"/>
      <c r="DOC1394" s="69"/>
      <c r="DOD1394" s="69"/>
      <c r="DOE1394" s="69"/>
      <c r="DOF1394" s="69"/>
      <c r="DOG1394" s="69"/>
      <c r="DOH1394" s="69"/>
      <c r="DOI1394" s="69"/>
      <c r="DOJ1394" s="69"/>
      <c r="DOK1394" s="69"/>
      <c r="DOL1394" s="69"/>
      <c r="DOM1394" s="69"/>
      <c r="DON1394" s="69"/>
      <c r="DOO1394" s="69"/>
      <c r="DOP1394" s="69"/>
      <c r="DOQ1394" s="69"/>
      <c r="DOR1394" s="69"/>
      <c r="DOS1394" s="69"/>
      <c r="DOT1394" s="69"/>
      <c r="DOU1394" s="69"/>
      <c r="DOV1394" s="69"/>
      <c r="DOW1394" s="69"/>
      <c r="DOX1394" s="69"/>
      <c r="DOY1394" s="69"/>
      <c r="DOZ1394" s="69"/>
      <c r="DPA1394" s="69"/>
      <c r="DPB1394" s="69"/>
      <c r="DPC1394" s="69"/>
      <c r="DPD1394" s="69"/>
      <c r="DPE1394" s="69"/>
      <c r="DPF1394" s="69"/>
      <c r="DPG1394" s="69"/>
      <c r="DPH1394" s="69"/>
      <c r="DPI1394" s="69"/>
      <c r="DPJ1394" s="69"/>
      <c r="DPK1394" s="69"/>
      <c r="DPL1394" s="69"/>
      <c r="DPM1394" s="69"/>
      <c r="DPN1394" s="69"/>
      <c r="DPO1394" s="69"/>
      <c r="DPP1394" s="69"/>
      <c r="DPQ1394" s="69"/>
      <c r="DPR1394" s="69"/>
      <c r="DPS1394" s="69"/>
      <c r="DPT1394" s="69"/>
      <c r="DPU1394" s="69"/>
      <c r="DPV1394" s="69"/>
      <c r="DPW1394" s="69"/>
      <c r="DPX1394" s="69"/>
      <c r="DPY1394" s="69"/>
      <c r="DPZ1394" s="69"/>
      <c r="DQA1394" s="69"/>
      <c r="DQB1394" s="69"/>
      <c r="DQC1394" s="69"/>
      <c r="DQD1394" s="69"/>
      <c r="DQE1394" s="69"/>
      <c r="DQF1394" s="69"/>
      <c r="DQG1394" s="69"/>
      <c r="DQH1394" s="69"/>
      <c r="DQI1394" s="69"/>
      <c r="DQJ1394" s="69"/>
      <c r="DQK1394" s="69"/>
      <c r="DQL1394" s="69"/>
      <c r="DQM1394" s="69"/>
      <c r="DQN1394" s="69"/>
      <c r="DQO1394" s="69"/>
      <c r="DQP1394" s="69"/>
      <c r="DQQ1394" s="69"/>
      <c r="DQR1394" s="69"/>
      <c r="DQS1394" s="69"/>
      <c r="DQT1394" s="69"/>
      <c r="DQU1394" s="69"/>
      <c r="DQV1394" s="69"/>
      <c r="DQW1394" s="69"/>
      <c r="DQX1394" s="69"/>
      <c r="DQY1394" s="69"/>
      <c r="DQZ1394" s="69"/>
      <c r="DRA1394" s="69"/>
      <c r="DRB1394" s="69"/>
      <c r="DRC1394" s="69"/>
      <c r="DRD1394" s="69"/>
      <c r="DRE1394" s="69"/>
      <c r="DRF1394" s="69"/>
      <c r="DRG1394" s="69"/>
      <c r="DRH1394" s="69"/>
      <c r="DRI1394" s="69"/>
      <c r="DRJ1394" s="69"/>
      <c r="DRK1394" s="69"/>
      <c r="DRL1394" s="69"/>
      <c r="DRM1394" s="69"/>
      <c r="DRN1394" s="69"/>
      <c r="DRO1394" s="69"/>
      <c r="DRP1394" s="69"/>
      <c r="DRQ1394" s="69"/>
      <c r="DRR1394" s="69"/>
      <c r="DRS1394" s="69"/>
      <c r="DRT1394" s="69"/>
      <c r="DRU1394" s="69"/>
      <c r="DRV1394" s="69"/>
      <c r="DRW1394" s="69"/>
      <c r="DRX1394" s="69"/>
      <c r="DRY1394" s="69"/>
      <c r="DRZ1394" s="69"/>
      <c r="DSA1394" s="69"/>
      <c r="DSB1394" s="69"/>
      <c r="DSC1394" s="69"/>
      <c r="DSD1394" s="69"/>
      <c r="DSE1394" s="69"/>
      <c r="DSF1394" s="69"/>
      <c r="DSG1394" s="69"/>
      <c r="DSH1394" s="69"/>
      <c r="DSI1394" s="69"/>
      <c r="DSJ1394" s="69"/>
      <c r="DSK1394" s="69"/>
      <c r="DSL1394" s="69"/>
      <c r="DSM1394" s="69"/>
      <c r="DSN1394" s="69"/>
      <c r="DSO1394" s="69"/>
      <c r="DSP1394" s="69"/>
      <c r="DSQ1394" s="69"/>
      <c r="DSR1394" s="69"/>
      <c r="DSS1394" s="69"/>
      <c r="DST1394" s="69"/>
      <c r="DSU1394" s="69"/>
      <c r="DSV1394" s="69"/>
      <c r="DSW1394" s="69"/>
      <c r="DSX1394" s="69"/>
      <c r="DSY1394" s="69"/>
      <c r="DSZ1394" s="69"/>
      <c r="DTA1394" s="69"/>
      <c r="DTB1394" s="69"/>
      <c r="DTC1394" s="69"/>
      <c r="DTD1394" s="69"/>
      <c r="DTE1394" s="69"/>
      <c r="DTF1394" s="69"/>
      <c r="DTG1394" s="69"/>
      <c r="DTH1394" s="69"/>
      <c r="DTI1394" s="69"/>
      <c r="DTJ1394" s="69"/>
      <c r="DTK1394" s="69"/>
      <c r="DTL1394" s="69"/>
      <c r="DTM1394" s="69"/>
      <c r="DTN1394" s="69"/>
      <c r="DTO1394" s="69"/>
      <c r="DTP1394" s="69"/>
      <c r="DTQ1394" s="69"/>
      <c r="DTR1394" s="69"/>
      <c r="DTS1394" s="69"/>
      <c r="DTT1394" s="69"/>
      <c r="DTU1394" s="69"/>
      <c r="DTV1394" s="69"/>
      <c r="DTW1394" s="69"/>
      <c r="DTX1394" s="69"/>
      <c r="DTY1394" s="69"/>
      <c r="DTZ1394" s="69"/>
      <c r="DUA1394" s="69"/>
      <c r="DUB1394" s="69"/>
      <c r="DUC1394" s="69"/>
      <c r="DUD1394" s="69"/>
      <c r="DUE1394" s="69"/>
      <c r="DUF1394" s="69"/>
      <c r="DUG1394" s="69"/>
      <c r="DUH1394" s="69"/>
      <c r="DUI1394" s="69"/>
      <c r="DUJ1394" s="69"/>
      <c r="DUK1394" s="69"/>
      <c r="DUL1394" s="69"/>
      <c r="DUM1394" s="69"/>
      <c r="DUN1394" s="69"/>
      <c r="DUO1394" s="69"/>
      <c r="DUP1394" s="69"/>
      <c r="DUQ1394" s="69"/>
      <c r="DUR1394" s="69"/>
      <c r="DUS1394" s="69"/>
      <c r="DUT1394" s="69"/>
      <c r="DUU1394" s="69"/>
      <c r="DUV1394" s="69"/>
      <c r="DUW1394" s="69"/>
      <c r="DUX1394" s="69"/>
      <c r="DUY1394" s="69"/>
      <c r="DUZ1394" s="69"/>
      <c r="DVA1394" s="69"/>
      <c r="DVB1394" s="69"/>
      <c r="DVC1394" s="69"/>
      <c r="DVD1394" s="69"/>
      <c r="DVE1394" s="69"/>
      <c r="DVF1394" s="69"/>
      <c r="DVG1394" s="69"/>
      <c r="DVH1394" s="69"/>
      <c r="DVI1394" s="69"/>
      <c r="DVJ1394" s="69"/>
      <c r="DVK1394" s="69"/>
      <c r="DVL1394" s="69"/>
      <c r="DVM1394" s="69"/>
      <c r="DVN1394" s="69"/>
      <c r="DVO1394" s="69"/>
      <c r="DVP1394" s="69"/>
      <c r="DVQ1394" s="69"/>
      <c r="DVR1394" s="69"/>
      <c r="DVS1394" s="69"/>
      <c r="DVT1394" s="69"/>
      <c r="DVU1394" s="69"/>
      <c r="DVV1394" s="69"/>
      <c r="DVW1394" s="69"/>
      <c r="DVX1394" s="69"/>
      <c r="DVY1394" s="69"/>
      <c r="DVZ1394" s="69"/>
      <c r="DWA1394" s="69"/>
      <c r="DWB1394" s="69"/>
      <c r="DWC1394" s="69"/>
      <c r="DWD1394" s="69"/>
      <c r="DWE1394" s="69"/>
      <c r="DWF1394" s="69"/>
      <c r="DWG1394" s="69"/>
      <c r="DWH1394" s="69"/>
      <c r="DWI1394" s="69"/>
      <c r="DWJ1394" s="69"/>
      <c r="DWK1394" s="69"/>
      <c r="DWL1394" s="69"/>
      <c r="DWM1394" s="69"/>
      <c r="DWN1394" s="69"/>
      <c r="DWO1394" s="69"/>
      <c r="DWP1394" s="69"/>
      <c r="DWQ1394" s="69"/>
      <c r="DWR1394" s="69"/>
      <c r="DWS1394" s="69"/>
      <c r="DWT1394" s="69"/>
      <c r="DWU1394" s="69"/>
      <c r="DWV1394" s="69"/>
      <c r="DWW1394" s="69"/>
      <c r="DWX1394" s="69"/>
      <c r="DWY1394" s="69"/>
      <c r="DWZ1394" s="69"/>
      <c r="DXA1394" s="69"/>
      <c r="DXB1394" s="69"/>
      <c r="DXC1394" s="69"/>
      <c r="DXD1394" s="69"/>
      <c r="DXE1394" s="69"/>
      <c r="DXF1394" s="69"/>
      <c r="DXG1394" s="69"/>
      <c r="DXH1394" s="69"/>
      <c r="DXI1394" s="69"/>
      <c r="DXJ1394" s="69"/>
      <c r="DXK1394" s="69"/>
      <c r="DXL1394" s="69"/>
      <c r="DXM1394" s="69"/>
      <c r="DXN1394" s="69"/>
      <c r="DXO1394" s="69"/>
      <c r="DXP1394" s="69"/>
      <c r="DXQ1394" s="69"/>
      <c r="DXR1394" s="69"/>
      <c r="DXS1394" s="69"/>
      <c r="DXT1394" s="69"/>
      <c r="DXU1394" s="69"/>
      <c r="DXV1394" s="69"/>
      <c r="DXW1394" s="69"/>
      <c r="DXX1394" s="69"/>
      <c r="DXY1394" s="69"/>
      <c r="DXZ1394" s="69"/>
      <c r="DYA1394" s="69"/>
      <c r="DYB1394" s="69"/>
      <c r="DYC1394" s="69"/>
      <c r="DYD1394" s="69"/>
      <c r="DYE1394" s="69"/>
      <c r="DYF1394" s="69"/>
      <c r="DYG1394" s="69"/>
      <c r="DYH1394" s="69"/>
      <c r="DYI1394" s="69"/>
      <c r="DYJ1394" s="69"/>
      <c r="DYK1394" s="69"/>
      <c r="DYL1394" s="69"/>
      <c r="DYM1394" s="69"/>
      <c r="DYN1394" s="69"/>
      <c r="DYO1394" s="69"/>
      <c r="DYP1394" s="69"/>
      <c r="DYQ1394" s="69"/>
      <c r="DYR1394" s="69"/>
      <c r="DYS1394" s="69"/>
      <c r="DYT1394" s="69"/>
      <c r="DYU1394" s="69"/>
      <c r="DYV1394" s="69"/>
      <c r="DYW1394" s="69"/>
      <c r="DYX1394" s="69"/>
      <c r="DYY1394" s="69"/>
      <c r="DYZ1394" s="69"/>
      <c r="DZA1394" s="69"/>
      <c r="DZB1394" s="69"/>
      <c r="DZC1394" s="69"/>
      <c r="DZD1394" s="69"/>
      <c r="DZE1394" s="69"/>
      <c r="DZF1394" s="69"/>
      <c r="DZG1394" s="69"/>
      <c r="DZH1394" s="69"/>
      <c r="DZI1394" s="69"/>
      <c r="DZJ1394" s="69"/>
      <c r="DZK1394" s="69"/>
      <c r="DZL1394" s="69"/>
      <c r="DZM1394" s="69"/>
      <c r="DZN1394" s="69"/>
      <c r="DZO1394" s="69"/>
      <c r="DZP1394" s="69"/>
      <c r="DZQ1394" s="69"/>
      <c r="DZR1394" s="69"/>
      <c r="DZS1394" s="69"/>
      <c r="DZT1394" s="69"/>
      <c r="DZU1394" s="69"/>
      <c r="DZV1394" s="69"/>
      <c r="DZW1394" s="69"/>
      <c r="DZX1394" s="69"/>
      <c r="DZY1394" s="69"/>
      <c r="DZZ1394" s="69"/>
      <c r="EAA1394" s="69"/>
      <c r="EAB1394" s="69"/>
      <c r="EAC1394" s="69"/>
      <c r="EAD1394" s="69"/>
      <c r="EAE1394" s="69"/>
      <c r="EAF1394" s="69"/>
      <c r="EAG1394" s="69"/>
      <c r="EAH1394" s="69"/>
      <c r="EAI1394" s="69"/>
      <c r="EAJ1394" s="69"/>
      <c r="EAK1394" s="69"/>
      <c r="EAL1394" s="69"/>
      <c r="EAM1394" s="69"/>
      <c r="EAN1394" s="69"/>
      <c r="EAO1394" s="69"/>
      <c r="EAP1394" s="69"/>
      <c r="EAQ1394" s="69"/>
      <c r="EAR1394" s="69"/>
      <c r="EAS1394" s="69"/>
      <c r="EAT1394" s="69"/>
      <c r="EAU1394" s="69"/>
      <c r="EAV1394" s="69"/>
      <c r="EAW1394" s="69"/>
      <c r="EAX1394" s="69"/>
      <c r="EAY1394" s="69"/>
      <c r="EAZ1394" s="69"/>
      <c r="EBA1394" s="69"/>
      <c r="EBB1394" s="69"/>
      <c r="EBC1394" s="69"/>
      <c r="EBD1394" s="69"/>
      <c r="EBE1394" s="69"/>
      <c r="EBF1394" s="69"/>
      <c r="EBG1394" s="69"/>
      <c r="EBH1394" s="69"/>
      <c r="EBI1394" s="69"/>
      <c r="EBJ1394" s="69"/>
      <c r="EBK1394" s="69"/>
      <c r="EBL1394" s="69"/>
      <c r="EBM1394" s="69"/>
      <c r="EBN1394" s="69"/>
      <c r="EBO1394" s="69"/>
      <c r="EBP1394" s="69"/>
      <c r="EBQ1394" s="69"/>
      <c r="EBR1394" s="69"/>
      <c r="EBS1394" s="69"/>
      <c r="EBT1394" s="69"/>
      <c r="EBU1394" s="69"/>
      <c r="EBV1394" s="69"/>
      <c r="EBW1394" s="69"/>
      <c r="EBX1394" s="69"/>
      <c r="EBY1394" s="69"/>
      <c r="EBZ1394" s="69"/>
      <c r="ECA1394" s="69"/>
      <c r="ECB1394" s="69"/>
      <c r="ECC1394" s="69"/>
      <c r="ECD1394" s="69"/>
      <c r="ECE1394" s="69"/>
      <c r="ECF1394" s="69"/>
      <c r="ECG1394" s="69"/>
      <c r="ECH1394" s="69"/>
      <c r="ECI1394" s="69"/>
      <c r="ECJ1394" s="69"/>
      <c r="ECK1394" s="69"/>
      <c r="ECL1394" s="69"/>
      <c r="ECM1394" s="69"/>
      <c r="ECN1394" s="69"/>
      <c r="ECO1394" s="69"/>
      <c r="ECP1394" s="69"/>
      <c r="ECQ1394" s="69"/>
      <c r="ECR1394" s="69"/>
      <c r="ECS1394" s="69"/>
      <c r="ECT1394" s="69"/>
      <c r="ECU1394" s="69"/>
      <c r="ECV1394" s="69"/>
      <c r="ECW1394" s="69"/>
      <c r="ECX1394" s="69"/>
      <c r="ECY1394" s="69"/>
      <c r="ECZ1394" s="69"/>
      <c r="EDA1394" s="69"/>
      <c r="EDB1394" s="69"/>
      <c r="EDC1394" s="69"/>
      <c r="EDD1394" s="69"/>
      <c r="EDE1394" s="69"/>
      <c r="EDF1394" s="69"/>
      <c r="EDG1394" s="69"/>
      <c r="EDH1394" s="69"/>
      <c r="EDI1394" s="69"/>
      <c r="EDJ1394" s="69"/>
      <c r="EDK1394" s="69"/>
      <c r="EDL1394" s="69"/>
      <c r="EDM1394" s="69"/>
      <c r="EDN1394" s="69"/>
      <c r="EDO1394" s="69"/>
      <c r="EDP1394" s="69"/>
      <c r="EDQ1394" s="69"/>
      <c r="EDR1394" s="69"/>
      <c r="EDS1394" s="69"/>
      <c r="EDT1394" s="69"/>
      <c r="EDU1394" s="69"/>
      <c r="EDV1394" s="69"/>
      <c r="EDW1394" s="69"/>
      <c r="EDX1394" s="69"/>
      <c r="EDY1394" s="69"/>
      <c r="EDZ1394" s="69"/>
      <c r="EEA1394" s="69"/>
      <c r="EEB1394" s="69"/>
      <c r="EEC1394" s="69"/>
      <c r="EED1394" s="69"/>
      <c r="EEE1394" s="69"/>
      <c r="EEF1394" s="69"/>
      <c r="EEG1394" s="69"/>
      <c r="EEH1394" s="69"/>
      <c r="EEI1394" s="69"/>
      <c r="EEJ1394" s="69"/>
      <c r="EEK1394" s="69"/>
      <c r="EEL1394" s="69"/>
      <c r="EEM1394" s="69"/>
      <c r="EEN1394" s="69"/>
      <c r="EEO1394" s="69"/>
      <c r="EEP1394" s="69"/>
      <c r="EEQ1394" s="69"/>
      <c r="EER1394" s="69"/>
      <c r="EES1394" s="69"/>
      <c r="EET1394" s="69"/>
      <c r="EEU1394" s="69"/>
      <c r="EEV1394" s="69"/>
      <c r="EEW1394" s="69"/>
      <c r="EEX1394" s="69"/>
      <c r="EEY1394" s="69"/>
      <c r="EEZ1394" s="69"/>
      <c r="EFA1394" s="69"/>
      <c r="EFB1394" s="69"/>
      <c r="EFC1394" s="69"/>
      <c r="EFD1394" s="69"/>
      <c r="EFE1394" s="69"/>
      <c r="EFF1394" s="69"/>
      <c r="EFG1394" s="69"/>
      <c r="EFH1394" s="69"/>
      <c r="EFI1394" s="69"/>
      <c r="EFJ1394" s="69"/>
      <c r="EFK1394" s="69"/>
      <c r="EFL1394" s="69"/>
      <c r="EFM1394" s="69"/>
      <c r="EFN1394" s="69"/>
      <c r="EFO1394" s="69"/>
      <c r="EFP1394" s="69"/>
      <c r="EFQ1394" s="69"/>
      <c r="EFR1394" s="69"/>
      <c r="EFS1394" s="69"/>
      <c r="EFT1394" s="69"/>
      <c r="EFU1394" s="69"/>
      <c r="EFV1394" s="69"/>
      <c r="EFW1394" s="69"/>
      <c r="EFX1394" s="69"/>
      <c r="EFY1394" s="69"/>
      <c r="EFZ1394" s="69"/>
      <c r="EGA1394" s="69"/>
      <c r="EGB1394" s="69"/>
      <c r="EGC1394" s="69"/>
      <c r="EGD1394" s="69"/>
      <c r="EGE1394" s="69"/>
      <c r="EGF1394" s="69"/>
      <c r="EGG1394" s="69"/>
      <c r="EGH1394" s="69"/>
      <c r="EGI1394" s="69"/>
      <c r="EGJ1394" s="69"/>
      <c r="EGK1394" s="69"/>
      <c r="EGL1394" s="69"/>
      <c r="EGM1394" s="69"/>
      <c r="EGN1394" s="69"/>
      <c r="EGO1394" s="69"/>
      <c r="EGP1394" s="69"/>
      <c r="EGQ1394" s="69"/>
      <c r="EGR1394" s="69"/>
      <c r="EGS1394" s="69"/>
      <c r="EGT1394" s="69"/>
      <c r="EGU1394" s="69"/>
      <c r="EGV1394" s="69"/>
      <c r="EGW1394" s="69"/>
      <c r="EGX1394" s="69"/>
      <c r="EGY1394" s="69"/>
      <c r="EGZ1394" s="69"/>
      <c r="EHA1394" s="69"/>
      <c r="EHB1394" s="69"/>
      <c r="EHC1394" s="69"/>
      <c r="EHD1394" s="69"/>
      <c r="EHE1394" s="69"/>
      <c r="EHF1394" s="69"/>
      <c r="EHG1394" s="69"/>
      <c r="EHH1394" s="69"/>
      <c r="EHI1394" s="69"/>
      <c r="EHJ1394" s="69"/>
      <c r="EHK1394" s="69"/>
      <c r="EHL1394" s="69"/>
      <c r="EHM1394" s="69"/>
      <c r="EHN1394" s="69"/>
      <c r="EHO1394" s="69"/>
      <c r="EHP1394" s="69"/>
      <c r="EHQ1394" s="69"/>
      <c r="EHR1394" s="69"/>
      <c r="EHS1394" s="69"/>
      <c r="EHT1394" s="69"/>
      <c r="EHU1394" s="69"/>
      <c r="EHV1394" s="69"/>
      <c r="EHW1394" s="69"/>
      <c r="EHX1394" s="69"/>
      <c r="EHY1394" s="69"/>
      <c r="EHZ1394" s="69"/>
      <c r="EIA1394" s="69"/>
      <c r="EIB1394" s="69"/>
      <c r="EIC1394" s="69"/>
      <c r="EID1394" s="69"/>
      <c r="EIE1394" s="69"/>
      <c r="EIF1394" s="69"/>
      <c r="EIG1394" s="69"/>
      <c r="EIH1394" s="69"/>
      <c r="EII1394" s="69"/>
      <c r="EIJ1394" s="69"/>
      <c r="EIK1394" s="69"/>
      <c r="EIL1394" s="69"/>
      <c r="EIM1394" s="69"/>
      <c r="EIN1394" s="69"/>
      <c r="EIO1394" s="69"/>
      <c r="EIP1394" s="69"/>
      <c r="EIQ1394" s="69"/>
      <c r="EIR1394" s="69"/>
      <c r="EIS1394" s="69"/>
      <c r="EIT1394" s="69"/>
      <c r="EIU1394" s="69"/>
      <c r="EIV1394" s="69"/>
      <c r="EIW1394" s="69"/>
      <c r="EIX1394" s="69"/>
      <c r="EIY1394" s="69"/>
      <c r="EIZ1394" s="69"/>
      <c r="EJA1394" s="69"/>
      <c r="EJB1394" s="69"/>
      <c r="EJC1394" s="69"/>
      <c r="EJD1394" s="69"/>
      <c r="EJE1394" s="69"/>
      <c r="EJF1394" s="69"/>
      <c r="EJG1394" s="69"/>
      <c r="EJH1394" s="69"/>
      <c r="EJI1394" s="69"/>
      <c r="EJJ1394" s="69"/>
      <c r="EJK1394" s="69"/>
      <c r="EJL1394" s="69"/>
      <c r="EJM1394" s="69"/>
      <c r="EJN1394" s="69"/>
      <c r="EJO1394" s="69"/>
      <c r="EJP1394" s="69"/>
      <c r="EJQ1394" s="69"/>
      <c r="EJR1394" s="69"/>
      <c r="EJS1394" s="69"/>
      <c r="EJT1394" s="69"/>
      <c r="EJU1394" s="69"/>
      <c r="EJV1394" s="69"/>
      <c r="EJW1394" s="69"/>
      <c r="EJX1394" s="69"/>
      <c r="EJY1394" s="69"/>
      <c r="EJZ1394" s="69"/>
      <c r="EKA1394" s="69"/>
      <c r="EKB1394" s="69"/>
      <c r="EKC1394" s="69"/>
      <c r="EKD1394" s="69"/>
      <c r="EKE1394" s="69"/>
      <c r="EKF1394" s="69"/>
      <c r="EKG1394" s="69"/>
      <c r="EKH1394" s="69"/>
      <c r="EKI1394" s="69"/>
      <c r="EKJ1394" s="69"/>
      <c r="EKK1394" s="69"/>
      <c r="EKL1394" s="69"/>
      <c r="EKM1394" s="69"/>
      <c r="EKN1394" s="69"/>
      <c r="EKO1394" s="69"/>
      <c r="EKP1394" s="69"/>
      <c r="EKQ1394" s="69"/>
      <c r="EKR1394" s="69"/>
      <c r="EKS1394" s="69"/>
      <c r="EKT1394" s="69"/>
      <c r="EKU1394" s="69"/>
      <c r="EKV1394" s="69"/>
      <c r="EKW1394" s="69"/>
      <c r="EKX1394" s="69"/>
      <c r="EKY1394" s="69"/>
      <c r="EKZ1394" s="69"/>
      <c r="ELA1394" s="69"/>
      <c r="ELB1394" s="69"/>
      <c r="ELC1394" s="69"/>
      <c r="ELD1394" s="69"/>
      <c r="ELE1394" s="69"/>
      <c r="ELF1394" s="69"/>
      <c r="ELG1394" s="69"/>
      <c r="ELH1394" s="69"/>
      <c r="ELI1394" s="69"/>
      <c r="ELJ1394" s="69"/>
      <c r="ELK1394" s="69"/>
      <c r="ELL1394" s="69"/>
      <c r="ELM1394" s="69"/>
      <c r="ELN1394" s="69"/>
      <c r="ELO1394" s="69"/>
      <c r="ELP1394" s="69"/>
      <c r="ELQ1394" s="69"/>
      <c r="ELR1394" s="69"/>
      <c r="ELS1394" s="69"/>
      <c r="ELT1394" s="69"/>
      <c r="ELU1394" s="69"/>
      <c r="ELV1394" s="69"/>
      <c r="ELW1394" s="69"/>
      <c r="ELX1394" s="69"/>
      <c r="ELY1394" s="69"/>
      <c r="ELZ1394" s="69"/>
      <c r="EMA1394" s="69"/>
      <c r="EMB1394" s="69"/>
      <c r="EMC1394" s="69"/>
      <c r="EMD1394" s="69"/>
      <c r="EME1394" s="69"/>
      <c r="EMF1394" s="69"/>
      <c r="EMG1394" s="69"/>
      <c r="EMH1394" s="69"/>
      <c r="EMI1394" s="69"/>
      <c r="EMJ1394" s="69"/>
      <c r="EMK1394" s="69"/>
      <c r="EML1394" s="69"/>
      <c r="EMM1394" s="69"/>
      <c r="EMN1394" s="69"/>
      <c r="EMO1394" s="69"/>
      <c r="EMP1394" s="69"/>
      <c r="EMQ1394" s="69"/>
      <c r="EMR1394" s="69"/>
      <c r="EMS1394" s="69"/>
      <c r="EMT1394" s="69"/>
      <c r="EMU1394" s="69"/>
      <c r="EMV1394" s="69"/>
      <c r="EMW1394" s="69"/>
      <c r="EMX1394" s="69"/>
      <c r="EMY1394" s="69"/>
      <c r="EMZ1394" s="69"/>
      <c r="ENA1394" s="69"/>
      <c r="ENB1394" s="69"/>
      <c r="ENC1394" s="69"/>
      <c r="END1394" s="69"/>
      <c r="ENE1394" s="69"/>
      <c r="ENF1394" s="69"/>
      <c r="ENG1394" s="69"/>
      <c r="ENH1394" s="69"/>
      <c r="ENI1394" s="69"/>
      <c r="ENJ1394" s="69"/>
      <c r="ENK1394" s="69"/>
      <c r="ENL1394" s="69"/>
      <c r="ENM1394" s="69"/>
      <c r="ENN1394" s="69"/>
      <c r="ENO1394" s="69"/>
      <c r="ENP1394" s="69"/>
      <c r="ENQ1394" s="69"/>
      <c r="ENR1394" s="69"/>
      <c r="ENS1394" s="69"/>
      <c r="ENT1394" s="69"/>
      <c r="ENU1394" s="69"/>
      <c r="ENV1394" s="69"/>
      <c r="ENW1394" s="69"/>
      <c r="ENX1394" s="69"/>
      <c r="ENY1394" s="69"/>
      <c r="ENZ1394" s="69"/>
      <c r="EOA1394" s="69"/>
      <c r="EOB1394" s="69"/>
      <c r="EOC1394" s="69"/>
      <c r="EOD1394" s="69"/>
      <c r="EOE1394" s="69"/>
      <c r="EOF1394" s="69"/>
      <c r="EOG1394" s="69"/>
      <c r="EOH1394" s="69"/>
      <c r="EOI1394" s="69"/>
      <c r="EOJ1394" s="69"/>
      <c r="EOK1394" s="69"/>
      <c r="EOL1394" s="69"/>
      <c r="EOM1394" s="69"/>
      <c r="EON1394" s="69"/>
      <c r="EOO1394" s="69"/>
      <c r="EOP1394" s="69"/>
      <c r="EOQ1394" s="69"/>
      <c r="EOR1394" s="69"/>
      <c r="EOS1394" s="69"/>
      <c r="EOT1394" s="69"/>
      <c r="EOU1394" s="69"/>
      <c r="EOV1394" s="69"/>
      <c r="EOW1394" s="69"/>
      <c r="EOX1394" s="69"/>
      <c r="EOY1394" s="69"/>
      <c r="EOZ1394" s="69"/>
      <c r="EPA1394" s="69"/>
      <c r="EPB1394" s="69"/>
      <c r="EPC1394" s="69"/>
      <c r="EPD1394" s="69"/>
      <c r="EPE1394" s="69"/>
      <c r="EPF1394" s="69"/>
      <c r="EPG1394" s="69"/>
      <c r="EPH1394" s="69"/>
      <c r="EPI1394" s="69"/>
      <c r="EPJ1394" s="69"/>
      <c r="EPK1394" s="69"/>
      <c r="EPL1394" s="69"/>
      <c r="EPM1394" s="69"/>
      <c r="EPN1394" s="69"/>
      <c r="EPO1394" s="69"/>
      <c r="EPP1394" s="69"/>
      <c r="EPQ1394" s="69"/>
      <c r="EPR1394" s="69"/>
      <c r="EPS1394" s="69"/>
      <c r="EPT1394" s="69"/>
      <c r="EPU1394" s="69"/>
      <c r="EPV1394" s="69"/>
      <c r="EPW1394" s="69"/>
      <c r="EPX1394" s="69"/>
      <c r="EPY1394" s="69"/>
      <c r="EPZ1394" s="69"/>
      <c r="EQA1394" s="69"/>
      <c r="EQB1394" s="69"/>
      <c r="EQC1394" s="69"/>
      <c r="EQD1394" s="69"/>
      <c r="EQE1394" s="69"/>
      <c r="EQF1394" s="69"/>
      <c r="EQG1394" s="69"/>
      <c r="EQH1394" s="69"/>
      <c r="EQI1394" s="69"/>
      <c r="EQJ1394" s="69"/>
      <c r="EQK1394" s="69"/>
      <c r="EQL1394" s="69"/>
      <c r="EQM1394" s="69"/>
      <c r="EQN1394" s="69"/>
      <c r="EQO1394" s="69"/>
      <c r="EQP1394" s="69"/>
      <c r="EQQ1394" s="69"/>
      <c r="EQR1394" s="69"/>
      <c r="EQS1394" s="69"/>
      <c r="EQT1394" s="69"/>
      <c r="EQU1394" s="69"/>
      <c r="EQV1394" s="69"/>
      <c r="EQW1394" s="69"/>
      <c r="EQX1394" s="69"/>
      <c r="EQY1394" s="69"/>
      <c r="EQZ1394" s="69"/>
      <c r="ERA1394" s="69"/>
      <c r="ERB1394" s="69"/>
      <c r="ERC1394" s="69"/>
      <c r="ERD1394" s="69"/>
      <c r="ERE1394" s="69"/>
      <c r="ERF1394" s="69"/>
      <c r="ERG1394" s="69"/>
      <c r="ERH1394" s="69"/>
      <c r="ERI1394" s="69"/>
      <c r="ERJ1394" s="69"/>
      <c r="ERK1394" s="69"/>
      <c r="ERL1394" s="69"/>
      <c r="ERM1394" s="69"/>
      <c r="ERN1394" s="69"/>
      <c r="ERO1394" s="69"/>
      <c r="ERP1394" s="69"/>
      <c r="ERQ1394" s="69"/>
      <c r="ERR1394" s="69"/>
      <c r="ERS1394" s="69"/>
      <c r="ERT1394" s="69"/>
      <c r="ERU1394" s="69"/>
      <c r="ERV1394" s="69"/>
      <c r="ERW1394" s="69"/>
      <c r="ERX1394" s="69"/>
      <c r="ERY1394" s="69"/>
      <c r="ERZ1394" s="69"/>
      <c r="ESA1394" s="69"/>
      <c r="ESB1394" s="69"/>
      <c r="ESC1394" s="69"/>
      <c r="ESD1394" s="69"/>
      <c r="ESE1394" s="69"/>
      <c r="ESF1394" s="69"/>
      <c r="ESG1394" s="69"/>
      <c r="ESH1394" s="69"/>
      <c r="ESI1394" s="69"/>
      <c r="ESJ1394" s="69"/>
      <c r="ESK1394" s="69"/>
      <c r="ESL1394" s="69"/>
      <c r="ESM1394" s="69"/>
      <c r="ESN1394" s="69"/>
      <c r="ESO1394" s="69"/>
      <c r="ESP1394" s="69"/>
      <c r="ESQ1394" s="69"/>
      <c r="ESR1394" s="69"/>
      <c r="ESS1394" s="69"/>
      <c r="EST1394" s="69"/>
      <c r="ESU1394" s="69"/>
      <c r="ESV1394" s="69"/>
      <c r="ESW1394" s="69"/>
      <c r="ESX1394" s="69"/>
      <c r="ESY1394" s="69"/>
      <c r="ESZ1394" s="69"/>
      <c r="ETA1394" s="69"/>
      <c r="ETB1394" s="69"/>
      <c r="ETC1394" s="69"/>
      <c r="ETD1394" s="69"/>
      <c r="ETE1394" s="69"/>
      <c r="ETF1394" s="69"/>
      <c r="ETG1394" s="69"/>
      <c r="ETH1394" s="69"/>
      <c r="ETI1394" s="69"/>
      <c r="ETJ1394" s="69"/>
      <c r="ETK1394" s="69"/>
      <c r="ETL1394" s="69"/>
      <c r="ETM1394" s="69"/>
      <c r="ETN1394" s="69"/>
      <c r="ETO1394" s="69"/>
      <c r="ETP1394" s="69"/>
      <c r="ETQ1394" s="69"/>
      <c r="ETR1394" s="69"/>
      <c r="ETS1394" s="69"/>
      <c r="ETT1394" s="69"/>
      <c r="ETU1394" s="69"/>
      <c r="ETV1394" s="69"/>
      <c r="ETW1394" s="69"/>
      <c r="ETX1394" s="69"/>
      <c r="ETY1394" s="69"/>
      <c r="ETZ1394" s="69"/>
      <c r="EUA1394" s="69"/>
      <c r="EUB1394" s="69"/>
      <c r="EUC1394" s="69"/>
      <c r="EUD1394" s="69"/>
      <c r="EUE1394" s="69"/>
      <c r="EUF1394" s="69"/>
      <c r="EUG1394" s="69"/>
      <c r="EUH1394" s="69"/>
      <c r="EUI1394" s="69"/>
      <c r="EUJ1394" s="69"/>
      <c r="EUK1394" s="69"/>
      <c r="EUL1394" s="69"/>
      <c r="EUM1394" s="69"/>
      <c r="EUN1394" s="69"/>
      <c r="EUO1394" s="69"/>
      <c r="EUP1394" s="69"/>
      <c r="EUQ1394" s="69"/>
      <c r="EUR1394" s="69"/>
      <c r="EUS1394" s="69"/>
      <c r="EUT1394" s="69"/>
      <c r="EUU1394" s="69"/>
      <c r="EUV1394" s="69"/>
      <c r="EUW1394" s="69"/>
      <c r="EUX1394" s="69"/>
      <c r="EUY1394" s="69"/>
      <c r="EUZ1394" s="69"/>
      <c r="EVA1394" s="69"/>
      <c r="EVB1394" s="69"/>
      <c r="EVC1394" s="69"/>
      <c r="EVD1394" s="69"/>
      <c r="EVE1394" s="69"/>
      <c r="EVF1394" s="69"/>
      <c r="EVG1394" s="69"/>
      <c r="EVH1394" s="69"/>
      <c r="EVI1394" s="69"/>
      <c r="EVJ1394" s="69"/>
      <c r="EVK1394" s="69"/>
      <c r="EVL1394" s="69"/>
      <c r="EVM1394" s="69"/>
      <c r="EVN1394" s="69"/>
      <c r="EVO1394" s="69"/>
      <c r="EVP1394" s="69"/>
      <c r="EVQ1394" s="69"/>
      <c r="EVR1394" s="69"/>
      <c r="EVS1394" s="69"/>
      <c r="EVT1394" s="69"/>
      <c r="EVU1394" s="69"/>
      <c r="EVV1394" s="69"/>
      <c r="EVW1394" s="69"/>
      <c r="EVX1394" s="69"/>
      <c r="EVY1394" s="69"/>
      <c r="EVZ1394" s="69"/>
      <c r="EWA1394" s="69"/>
      <c r="EWB1394" s="69"/>
      <c r="EWC1394" s="69"/>
      <c r="EWD1394" s="69"/>
      <c r="EWE1394" s="69"/>
      <c r="EWF1394" s="69"/>
      <c r="EWG1394" s="69"/>
      <c r="EWH1394" s="69"/>
      <c r="EWI1394" s="69"/>
      <c r="EWJ1394" s="69"/>
      <c r="EWK1394" s="69"/>
      <c r="EWL1394" s="69"/>
      <c r="EWM1394" s="69"/>
      <c r="EWN1394" s="69"/>
      <c r="EWO1394" s="69"/>
      <c r="EWP1394" s="69"/>
      <c r="EWQ1394" s="69"/>
      <c r="EWR1394" s="69"/>
      <c r="EWS1394" s="69"/>
      <c r="EWT1394" s="69"/>
      <c r="EWU1394" s="69"/>
      <c r="EWV1394" s="69"/>
      <c r="EWW1394" s="69"/>
      <c r="EWX1394" s="69"/>
      <c r="EWY1394" s="69"/>
      <c r="EWZ1394" s="69"/>
      <c r="EXA1394" s="69"/>
      <c r="EXB1394" s="69"/>
      <c r="EXC1394" s="69"/>
      <c r="EXD1394" s="69"/>
      <c r="EXE1394" s="69"/>
      <c r="EXF1394" s="69"/>
      <c r="EXG1394" s="69"/>
      <c r="EXH1394" s="69"/>
      <c r="EXI1394" s="69"/>
      <c r="EXJ1394" s="69"/>
      <c r="EXK1394" s="69"/>
      <c r="EXL1394" s="69"/>
      <c r="EXM1394" s="69"/>
      <c r="EXN1394" s="69"/>
      <c r="EXO1394" s="69"/>
      <c r="EXP1394" s="69"/>
      <c r="EXQ1394" s="69"/>
      <c r="EXR1394" s="69"/>
      <c r="EXS1394" s="69"/>
      <c r="EXT1394" s="69"/>
      <c r="EXU1394" s="69"/>
      <c r="EXV1394" s="69"/>
      <c r="EXW1394" s="69"/>
      <c r="EXX1394" s="69"/>
      <c r="EXY1394" s="69"/>
      <c r="EXZ1394" s="69"/>
      <c r="EYA1394" s="69"/>
      <c r="EYB1394" s="69"/>
      <c r="EYC1394" s="69"/>
      <c r="EYD1394" s="69"/>
      <c r="EYE1394" s="69"/>
      <c r="EYF1394" s="69"/>
      <c r="EYG1394" s="69"/>
      <c r="EYH1394" s="69"/>
      <c r="EYI1394" s="69"/>
      <c r="EYJ1394" s="69"/>
      <c r="EYK1394" s="69"/>
      <c r="EYL1394" s="69"/>
      <c r="EYM1394" s="69"/>
      <c r="EYN1394" s="69"/>
      <c r="EYO1394" s="69"/>
      <c r="EYP1394" s="69"/>
      <c r="EYQ1394" s="69"/>
      <c r="EYR1394" s="69"/>
      <c r="EYS1394" s="69"/>
      <c r="EYT1394" s="69"/>
      <c r="EYU1394" s="69"/>
      <c r="EYV1394" s="69"/>
      <c r="EYW1394" s="69"/>
      <c r="EYX1394" s="69"/>
      <c r="EYY1394" s="69"/>
      <c r="EYZ1394" s="69"/>
      <c r="EZA1394" s="69"/>
      <c r="EZB1394" s="69"/>
      <c r="EZC1394" s="69"/>
      <c r="EZD1394" s="69"/>
      <c r="EZE1394" s="69"/>
      <c r="EZF1394" s="69"/>
      <c r="EZG1394" s="69"/>
      <c r="EZH1394" s="69"/>
      <c r="EZI1394" s="69"/>
      <c r="EZJ1394" s="69"/>
      <c r="EZK1394" s="69"/>
      <c r="EZL1394" s="69"/>
      <c r="EZM1394" s="69"/>
      <c r="EZN1394" s="69"/>
      <c r="EZO1394" s="69"/>
      <c r="EZP1394" s="69"/>
      <c r="EZQ1394" s="69"/>
      <c r="EZR1394" s="69"/>
      <c r="EZS1394" s="69"/>
      <c r="EZT1394" s="69"/>
      <c r="EZU1394" s="69"/>
      <c r="EZV1394" s="69"/>
      <c r="EZW1394" s="69"/>
      <c r="EZX1394" s="69"/>
      <c r="EZY1394" s="69"/>
      <c r="EZZ1394" s="69"/>
      <c r="FAA1394" s="69"/>
      <c r="FAB1394" s="69"/>
      <c r="FAC1394" s="69"/>
      <c r="FAD1394" s="69"/>
      <c r="FAE1394" s="69"/>
      <c r="FAF1394" s="69"/>
      <c r="FAG1394" s="69"/>
      <c r="FAH1394" s="69"/>
      <c r="FAI1394" s="69"/>
      <c r="FAJ1394" s="69"/>
      <c r="FAK1394" s="69"/>
      <c r="FAL1394" s="69"/>
      <c r="FAM1394" s="69"/>
      <c r="FAN1394" s="69"/>
      <c r="FAO1394" s="69"/>
      <c r="FAP1394" s="69"/>
      <c r="FAQ1394" s="69"/>
      <c r="FAR1394" s="69"/>
      <c r="FAS1394" s="69"/>
      <c r="FAT1394" s="69"/>
      <c r="FAU1394" s="69"/>
      <c r="FAV1394" s="69"/>
      <c r="FAW1394" s="69"/>
      <c r="FAX1394" s="69"/>
      <c r="FAY1394" s="69"/>
      <c r="FAZ1394" s="69"/>
      <c r="FBA1394" s="69"/>
      <c r="FBB1394" s="69"/>
      <c r="FBC1394" s="69"/>
      <c r="FBD1394" s="69"/>
      <c r="FBE1394" s="69"/>
      <c r="FBF1394" s="69"/>
      <c r="FBG1394" s="69"/>
      <c r="FBH1394" s="69"/>
      <c r="FBI1394" s="69"/>
      <c r="FBJ1394" s="69"/>
      <c r="FBK1394" s="69"/>
      <c r="FBL1394" s="69"/>
      <c r="FBM1394" s="69"/>
      <c r="FBN1394" s="69"/>
      <c r="FBO1394" s="69"/>
      <c r="FBP1394" s="69"/>
      <c r="FBQ1394" s="69"/>
      <c r="FBR1394" s="69"/>
      <c r="FBS1394" s="69"/>
      <c r="FBT1394" s="69"/>
      <c r="FBU1394" s="69"/>
      <c r="FBV1394" s="69"/>
      <c r="FBW1394" s="69"/>
      <c r="FBX1394" s="69"/>
      <c r="FBY1394" s="69"/>
      <c r="FBZ1394" s="69"/>
      <c r="FCA1394" s="69"/>
      <c r="FCB1394" s="69"/>
      <c r="FCC1394" s="69"/>
      <c r="FCD1394" s="69"/>
      <c r="FCE1394" s="69"/>
      <c r="FCF1394" s="69"/>
      <c r="FCG1394" s="69"/>
      <c r="FCH1394" s="69"/>
      <c r="FCI1394" s="69"/>
      <c r="FCJ1394" s="69"/>
      <c r="FCK1394" s="69"/>
      <c r="FCL1394" s="69"/>
      <c r="FCM1394" s="69"/>
      <c r="FCN1394" s="69"/>
      <c r="FCO1394" s="69"/>
      <c r="FCP1394" s="69"/>
      <c r="FCQ1394" s="69"/>
      <c r="FCR1394" s="69"/>
      <c r="FCS1394" s="69"/>
      <c r="FCT1394" s="69"/>
      <c r="FCU1394" s="69"/>
      <c r="FCV1394" s="69"/>
      <c r="FCW1394" s="69"/>
      <c r="FCX1394" s="69"/>
      <c r="FCY1394" s="69"/>
      <c r="FCZ1394" s="69"/>
      <c r="FDA1394" s="69"/>
      <c r="FDB1394" s="69"/>
      <c r="FDC1394" s="69"/>
      <c r="FDD1394" s="69"/>
      <c r="FDE1394" s="69"/>
      <c r="FDF1394" s="69"/>
      <c r="FDG1394" s="69"/>
      <c r="FDH1394" s="69"/>
      <c r="FDI1394" s="69"/>
      <c r="FDJ1394" s="69"/>
      <c r="FDK1394" s="69"/>
      <c r="FDL1394" s="69"/>
      <c r="FDM1394" s="69"/>
      <c r="FDN1394" s="69"/>
      <c r="FDO1394" s="69"/>
      <c r="FDP1394" s="69"/>
      <c r="FDQ1394" s="69"/>
      <c r="FDR1394" s="69"/>
      <c r="FDS1394" s="69"/>
      <c r="FDT1394" s="69"/>
      <c r="FDU1394" s="69"/>
      <c r="FDV1394" s="69"/>
      <c r="FDW1394" s="69"/>
      <c r="FDX1394" s="69"/>
      <c r="FDY1394" s="69"/>
      <c r="FDZ1394" s="69"/>
      <c r="FEA1394" s="69"/>
      <c r="FEB1394" s="69"/>
      <c r="FEC1394" s="69"/>
      <c r="FED1394" s="69"/>
      <c r="FEE1394" s="69"/>
      <c r="FEF1394" s="69"/>
      <c r="FEG1394" s="69"/>
      <c r="FEH1394" s="69"/>
      <c r="FEI1394" s="69"/>
      <c r="FEJ1394" s="69"/>
      <c r="FEK1394" s="69"/>
      <c r="FEL1394" s="69"/>
      <c r="FEM1394" s="69"/>
      <c r="FEN1394" s="69"/>
      <c r="FEO1394" s="69"/>
      <c r="FEP1394" s="69"/>
      <c r="FEQ1394" s="69"/>
      <c r="FER1394" s="69"/>
      <c r="FES1394" s="69"/>
      <c r="FET1394" s="69"/>
      <c r="FEU1394" s="69"/>
      <c r="FEV1394" s="69"/>
      <c r="FEW1394" s="69"/>
      <c r="FEX1394" s="69"/>
      <c r="FEY1394" s="69"/>
      <c r="FEZ1394" s="69"/>
      <c r="FFA1394" s="69"/>
      <c r="FFB1394" s="69"/>
      <c r="FFC1394" s="69"/>
      <c r="FFD1394" s="69"/>
      <c r="FFE1394" s="69"/>
      <c r="FFF1394" s="69"/>
      <c r="FFG1394" s="69"/>
      <c r="FFH1394" s="69"/>
      <c r="FFI1394" s="69"/>
      <c r="FFJ1394" s="69"/>
      <c r="FFK1394" s="69"/>
      <c r="FFL1394" s="69"/>
      <c r="FFM1394" s="69"/>
      <c r="FFN1394" s="69"/>
      <c r="FFO1394" s="69"/>
      <c r="FFP1394" s="69"/>
      <c r="FFQ1394" s="69"/>
      <c r="FFR1394" s="69"/>
      <c r="FFS1394" s="69"/>
      <c r="FFT1394" s="69"/>
      <c r="FFU1394" s="69"/>
      <c r="FFV1394" s="69"/>
      <c r="FFW1394" s="69"/>
      <c r="FFX1394" s="69"/>
      <c r="FFY1394" s="69"/>
      <c r="FFZ1394" s="69"/>
      <c r="FGA1394" s="69"/>
      <c r="FGB1394" s="69"/>
      <c r="FGC1394" s="69"/>
      <c r="FGD1394" s="69"/>
      <c r="FGE1394" s="69"/>
      <c r="FGF1394" s="69"/>
      <c r="FGG1394" s="69"/>
      <c r="FGH1394" s="69"/>
      <c r="FGI1394" s="69"/>
      <c r="FGJ1394" s="69"/>
      <c r="FGK1394" s="69"/>
      <c r="FGL1394" s="69"/>
      <c r="FGM1394" s="69"/>
      <c r="FGN1394" s="69"/>
      <c r="FGO1394" s="69"/>
      <c r="FGP1394" s="69"/>
      <c r="FGQ1394" s="69"/>
      <c r="FGR1394" s="69"/>
      <c r="FGS1394" s="69"/>
      <c r="FGT1394" s="69"/>
      <c r="FGU1394" s="69"/>
      <c r="FGV1394" s="69"/>
      <c r="FGW1394" s="69"/>
      <c r="FGX1394" s="69"/>
      <c r="FGY1394" s="69"/>
      <c r="FGZ1394" s="69"/>
      <c r="FHA1394" s="69"/>
      <c r="FHB1394" s="69"/>
      <c r="FHC1394" s="69"/>
      <c r="FHD1394" s="69"/>
      <c r="FHE1394" s="69"/>
      <c r="FHF1394" s="69"/>
      <c r="FHG1394" s="69"/>
      <c r="FHH1394" s="69"/>
      <c r="FHI1394" s="69"/>
      <c r="FHJ1394" s="69"/>
      <c r="FHK1394" s="69"/>
      <c r="FHL1394" s="69"/>
      <c r="FHM1394" s="69"/>
      <c r="FHN1394" s="69"/>
      <c r="FHO1394" s="69"/>
      <c r="FHP1394" s="69"/>
      <c r="FHQ1394" s="69"/>
      <c r="FHR1394" s="69"/>
      <c r="FHS1394" s="69"/>
      <c r="FHT1394" s="69"/>
      <c r="FHU1394" s="69"/>
      <c r="FHV1394" s="69"/>
      <c r="FHW1394" s="69"/>
      <c r="FHX1394" s="69"/>
      <c r="FHY1394" s="69"/>
      <c r="FHZ1394" s="69"/>
      <c r="FIA1394" s="69"/>
      <c r="FIB1394" s="69"/>
      <c r="FIC1394" s="69"/>
      <c r="FID1394" s="69"/>
      <c r="FIE1394" s="69"/>
      <c r="FIF1394" s="69"/>
      <c r="FIG1394" s="69"/>
      <c r="FIH1394" s="69"/>
      <c r="FII1394" s="69"/>
      <c r="FIJ1394" s="69"/>
      <c r="FIK1394" s="69"/>
      <c r="FIL1394" s="69"/>
      <c r="FIM1394" s="69"/>
      <c r="FIN1394" s="69"/>
      <c r="FIO1394" s="69"/>
      <c r="FIP1394" s="69"/>
      <c r="FIQ1394" s="69"/>
      <c r="FIR1394" s="69"/>
      <c r="FIS1394" s="69"/>
      <c r="FIT1394" s="69"/>
      <c r="FIU1394" s="69"/>
      <c r="FIV1394" s="69"/>
      <c r="FIW1394" s="69"/>
      <c r="FIX1394" s="69"/>
      <c r="FIY1394" s="69"/>
      <c r="FIZ1394" s="69"/>
      <c r="FJA1394" s="69"/>
      <c r="FJB1394" s="69"/>
      <c r="FJC1394" s="69"/>
      <c r="FJD1394" s="69"/>
      <c r="FJE1394" s="69"/>
      <c r="FJF1394" s="69"/>
      <c r="FJG1394" s="69"/>
      <c r="FJH1394" s="69"/>
      <c r="FJI1394" s="69"/>
      <c r="FJJ1394" s="69"/>
      <c r="FJK1394" s="69"/>
      <c r="FJL1394" s="69"/>
      <c r="FJM1394" s="69"/>
      <c r="FJN1394" s="69"/>
      <c r="FJO1394" s="69"/>
      <c r="FJP1394" s="69"/>
      <c r="FJQ1394" s="69"/>
      <c r="FJR1394" s="69"/>
      <c r="FJS1394" s="69"/>
      <c r="FJT1394" s="69"/>
      <c r="FJU1394" s="69"/>
      <c r="FJV1394" s="69"/>
      <c r="FJW1394" s="69"/>
      <c r="FJX1394" s="69"/>
      <c r="FJY1394" s="69"/>
      <c r="FJZ1394" s="69"/>
      <c r="FKA1394" s="69"/>
      <c r="FKB1394" s="69"/>
      <c r="FKC1394" s="69"/>
      <c r="FKD1394" s="69"/>
      <c r="FKE1394" s="69"/>
      <c r="FKF1394" s="69"/>
      <c r="FKG1394" s="69"/>
      <c r="FKH1394" s="69"/>
      <c r="FKI1394" s="69"/>
      <c r="FKJ1394" s="69"/>
      <c r="FKK1394" s="69"/>
      <c r="FKL1394" s="69"/>
      <c r="FKM1394" s="69"/>
      <c r="FKN1394" s="69"/>
      <c r="FKO1394" s="69"/>
      <c r="FKP1394" s="69"/>
      <c r="FKQ1394" s="69"/>
      <c r="FKR1394" s="69"/>
      <c r="FKS1394" s="69"/>
      <c r="FKT1394" s="69"/>
      <c r="FKU1394" s="69"/>
      <c r="FKV1394" s="69"/>
      <c r="FKW1394" s="69"/>
      <c r="FKX1394" s="69"/>
      <c r="FKY1394" s="69"/>
      <c r="FKZ1394" s="69"/>
      <c r="FLA1394" s="69"/>
      <c r="FLB1394" s="69"/>
      <c r="FLC1394" s="69"/>
      <c r="FLD1394" s="69"/>
      <c r="FLE1394" s="69"/>
      <c r="FLF1394" s="69"/>
      <c r="FLG1394" s="69"/>
      <c r="FLH1394" s="69"/>
      <c r="FLI1394" s="69"/>
      <c r="FLJ1394" s="69"/>
      <c r="FLK1394" s="69"/>
      <c r="FLL1394" s="69"/>
      <c r="FLM1394" s="69"/>
      <c r="FLN1394" s="69"/>
      <c r="FLO1394" s="69"/>
      <c r="FLP1394" s="69"/>
      <c r="FLQ1394" s="69"/>
      <c r="FLR1394" s="69"/>
      <c r="FLS1394" s="69"/>
      <c r="FLT1394" s="69"/>
      <c r="FLU1394" s="69"/>
      <c r="FLV1394" s="69"/>
      <c r="FLW1394" s="69"/>
      <c r="FLX1394" s="69"/>
      <c r="FLY1394" s="69"/>
      <c r="FLZ1394" s="69"/>
      <c r="FMA1394" s="69"/>
      <c r="FMB1394" s="69"/>
      <c r="FMC1394" s="69"/>
      <c r="FMD1394" s="69"/>
      <c r="FME1394" s="69"/>
      <c r="FMF1394" s="69"/>
      <c r="FMG1394" s="69"/>
      <c r="FMH1394" s="69"/>
      <c r="FMI1394" s="69"/>
      <c r="FMJ1394" s="69"/>
      <c r="FMK1394" s="69"/>
      <c r="FML1394" s="69"/>
      <c r="FMM1394" s="69"/>
      <c r="FMN1394" s="69"/>
      <c r="FMO1394" s="69"/>
      <c r="FMP1394" s="69"/>
      <c r="FMQ1394" s="69"/>
      <c r="FMR1394" s="69"/>
      <c r="FMS1394" s="69"/>
      <c r="FMT1394" s="69"/>
      <c r="FMU1394" s="69"/>
      <c r="FMV1394" s="69"/>
      <c r="FMW1394" s="69"/>
      <c r="FMX1394" s="69"/>
      <c r="FMY1394" s="69"/>
      <c r="FMZ1394" s="69"/>
      <c r="FNA1394" s="69"/>
      <c r="FNB1394" s="69"/>
      <c r="FNC1394" s="69"/>
      <c r="FND1394" s="69"/>
      <c r="FNE1394" s="69"/>
      <c r="FNF1394" s="69"/>
      <c r="FNG1394" s="69"/>
      <c r="FNH1394" s="69"/>
      <c r="FNI1394" s="69"/>
      <c r="FNJ1394" s="69"/>
      <c r="FNK1394" s="69"/>
      <c r="FNL1394" s="69"/>
      <c r="FNM1394" s="69"/>
      <c r="FNN1394" s="69"/>
      <c r="FNO1394" s="69"/>
      <c r="FNP1394" s="69"/>
      <c r="FNQ1394" s="69"/>
      <c r="FNR1394" s="69"/>
      <c r="FNS1394" s="69"/>
      <c r="FNT1394" s="69"/>
      <c r="FNU1394" s="69"/>
      <c r="FNV1394" s="69"/>
      <c r="FNW1394" s="69"/>
      <c r="FNX1394" s="69"/>
      <c r="FNY1394" s="69"/>
      <c r="FNZ1394" s="69"/>
      <c r="FOA1394" s="69"/>
      <c r="FOB1394" s="69"/>
      <c r="FOC1394" s="69"/>
      <c r="FOD1394" s="69"/>
      <c r="FOE1394" s="69"/>
      <c r="FOF1394" s="69"/>
      <c r="FOG1394" s="69"/>
      <c r="FOH1394" s="69"/>
      <c r="FOI1394" s="69"/>
      <c r="FOJ1394" s="69"/>
      <c r="FOK1394" s="69"/>
      <c r="FOL1394" s="69"/>
      <c r="FOM1394" s="69"/>
      <c r="FON1394" s="69"/>
      <c r="FOO1394" s="69"/>
      <c r="FOP1394" s="69"/>
      <c r="FOQ1394" s="69"/>
      <c r="FOR1394" s="69"/>
      <c r="FOS1394" s="69"/>
      <c r="FOT1394" s="69"/>
      <c r="FOU1394" s="69"/>
      <c r="FOV1394" s="69"/>
      <c r="FOW1394" s="69"/>
      <c r="FOX1394" s="69"/>
      <c r="FOY1394" s="69"/>
      <c r="FOZ1394" s="69"/>
      <c r="FPA1394" s="69"/>
      <c r="FPB1394" s="69"/>
      <c r="FPC1394" s="69"/>
      <c r="FPD1394" s="69"/>
      <c r="FPE1394" s="69"/>
      <c r="FPF1394" s="69"/>
      <c r="FPG1394" s="69"/>
      <c r="FPH1394" s="69"/>
      <c r="FPI1394" s="69"/>
      <c r="FPJ1394" s="69"/>
      <c r="FPK1394" s="69"/>
      <c r="FPL1394" s="69"/>
      <c r="FPM1394" s="69"/>
      <c r="FPN1394" s="69"/>
      <c r="FPO1394" s="69"/>
      <c r="FPP1394" s="69"/>
      <c r="FPQ1394" s="69"/>
      <c r="FPR1394" s="69"/>
      <c r="FPS1394" s="69"/>
      <c r="FPT1394" s="69"/>
      <c r="FPU1394" s="69"/>
      <c r="FPV1394" s="69"/>
      <c r="FPW1394" s="69"/>
      <c r="FPX1394" s="69"/>
      <c r="FPY1394" s="69"/>
      <c r="FPZ1394" s="69"/>
      <c r="FQA1394" s="69"/>
      <c r="FQB1394" s="69"/>
      <c r="FQC1394" s="69"/>
      <c r="FQD1394" s="69"/>
      <c r="FQE1394" s="69"/>
      <c r="FQF1394" s="69"/>
      <c r="FQG1394" s="69"/>
      <c r="FQH1394" s="69"/>
      <c r="FQI1394" s="69"/>
      <c r="FQJ1394" s="69"/>
      <c r="FQK1394" s="69"/>
      <c r="FQL1394" s="69"/>
      <c r="FQM1394" s="69"/>
      <c r="FQN1394" s="69"/>
      <c r="FQO1394" s="69"/>
      <c r="FQP1394" s="69"/>
      <c r="FQQ1394" s="69"/>
      <c r="FQR1394" s="69"/>
      <c r="FQS1394" s="69"/>
      <c r="FQT1394" s="69"/>
      <c r="FQU1394" s="69"/>
      <c r="FQV1394" s="69"/>
      <c r="FQW1394" s="69"/>
      <c r="FQX1394" s="69"/>
      <c r="FQY1394" s="69"/>
      <c r="FQZ1394" s="69"/>
      <c r="FRA1394" s="69"/>
      <c r="FRB1394" s="69"/>
      <c r="FRC1394" s="69"/>
      <c r="FRD1394" s="69"/>
      <c r="FRE1394" s="69"/>
      <c r="FRF1394" s="69"/>
      <c r="FRG1394" s="69"/>
      <c r="FRH1394" s="69"/>
      <c r="FRI1394" s="69"/>
      <c r="FRJ1394" s="69"/>
      <c r="FRK1394" s="69"/>
      <c r="FRL1394" s="69"/>
      <c r="FRM1394" s="69"/>
      <c r="FRN1394" s="69"/>
      <c r="FRO1394" s="69"/>
      <c r="FRP1394" s="69"/>
      <c r="FRQ1394" s="69"/>
      <c r="FRR1394" s="69"/>
      <c r="FRS1394" s="69"/>
      <c r="FRT1394" s="69"/>
      <c r="FRU1394" s="69"/>
      <c r="FRV1394" s="69"/>
      <c r="FRW1394" s="69"/>
      <c r="FRX1394" s="69"/>
      <c r="FRY1394" s="69"/>
      <c r="FRZ1394" s="69"/>
      <c r="FSA1394" s="69"/>
      <c r="FSB1394" s="69"/>
      <c r="FSC1394" s="69"/>
      <c r="FSD1394" s="69"/>
      <c r="FSE1394" s="69"/>
      <c r="FSF1394" s="69"/>
      <c r="FSG1394" s="69"/>
      <c r="FSH1394" s="69"/>
      <c r="FSI1394" s="69"/>
      <c r="FSJ1394" s="69"/>
      <c r="FSK1394" s="69"/>
      <c r="FSL1394" s="69"/>
      <c r="FSM1394" s="69"/>
      <c r="FSN1394" s="69"/>
      <c r="FSO1394" s="69"/>
      <c r="FSP1394" s="69"/>
      <c r="FSQ1394" s="69"/>
      <c r="FSR1394" s="69"/>
      <c r="FSS1394" s="69"/>
      <c r="FST1394" s="69"/>
      <c r="FSU1394" s="69"/>
      <c r="FSV1394" s="69"/>
      <c r="FSW1394" s="69"/>
      <c r="FSX1394" s="69"/>
      <c r="FSY1394" s="69"/>
      <c r="FSZ1394" s="69"/>
      <c r="FTA1394" s="69"/>
      <c r="FTB1394" s="69"/>
      <c r="FTC1394" s="69"/>
      <c r="FTD1394" s="69"/>
      <c r="FTE1394" s="69"/>
      <c r="FTF1394" s="69"/>
      <c r="FTG1394" s="69"/>
      <c r="FTH1394" s="69"/>
      <c r="FTI1394" s="69"/>
      <c r="FTJ1394" s="69"/>
      <c r="FTK1394" s="69"/>
      <c r="FTL1394" s="69"/>
      <c r="FTM1394" s="69"/>
      <c r="FTN1394" s="69"/>
      <c r="FTO1394" s="69"/>
      <c r="FTP1394" s="69"/>
      <c r="FTQ1394" s="69"/>
      <c r="FTR1394" s="69"/>
      <c r="FTS1394" s="69"/>
      <c r="FTT1394" s="69"/>
      <c r="FTU1394" s="69"/>
      <c r="FTV1394" s="69"/>
      <c r="FTW1394" s="69"/>
      <c r="FTX1394" s="69"/>
      <c r="FTY1394" s="69"/>
      <c r="FTZ1394" s="69"/>
      <c r="FUA1394" s="69"/>
      <c r="FUB1394" s="69"/>
      <c r="FUC1394" s="69"/>
      <c r="FUD1394" s="69"/>
      <c r="FUE1394" s="69"/>
      <c r="FUF1394" s="69"/>
      <c r="FUG1394" s="69"/>
      <c r="FUH1394" s="69"/>
      <c r="FUI1394" s="69"/>
      <c r="FUJ1394" s="69"/>
      <c r="FUK1394" s="69"/>
      <c r="FUL1394" s="69"/>
      <c r="FUM1394" s="69"/>
      <c r="FUN1394" s="69"/>
      <c r="FUO1394" s="69"/>
      <c r="FUP1394" s="69"/>
      <c r="FUQ1394" s="69"/>
      <c r="FUR1394" s="69"/>
      <c r="FUS1394" s="69"/>
      <c r="FUT1394" s="69"/>
      <c r="FUU1394" s="69"/>
      <c r="FUV1394" s="69"/>
      <c r="FUW1394" s="69"/>
      <c r="FUX1394" s="69"/>
      <c r="FUY1394" s="69"/>
      <c r="FUZ1394" s="69"/>
      <c r="FVA1394" s="69"/>
      <c r="FVB1394" s="69"/>
      <c r="FVC1394" s="69"/>
      <c r="FVD1394" s="69"/>
      <c r="FVE1394" s="69"/>
      <c r="FVF1394" s="69"/>
      <c r="FVG1394" s="69"/>
      <c r="FVH1394" s="69"/>
      <c r="FVI1394" s="69"/>
      <c r="FVJ1394" s="69"/>
      <c r="FVK1394" s="69"/>
      <c r="FVL1394" s="69"/>
      <c r="FVM1394" s="69"/>
      <c r="FVN1394" s="69"/>
      <c r="FVO1394" s="69"/>
      <c r="FVP1394" s="69"/>
      <c r="FVQ1394" s="69"/>
      <c r="FVR1394" s="69"/>
      <c r="FVS1394" s="69"/>
      <c r="FVT1394" s="69"/>
      <c r="FVU1394" s="69"/>
      <c r="FVV1394" s="69"/>
      <c r="FVW1394" s="69"/>
      <c r="FVX1394" s="69"/>
      <c r="FVY1394" s="69"/>
      <c r="FVZ1394" s="69"/>
      <c r="FWA1394" s="69"/>
      <c r="FWB1394" s="69"/>
      <c r="FWC1394" s="69"/>
      <c r="FWD1394" s="69"/>
      <c r="FWE1394" s="69"/>
      <c r="FWF1394" s="69"/>
      <c r="FWG1394" s="69"/>
      <c r="FWH1394" s="69"/>
      <c r="FWI1394" s="69"/>
      <c r="FWJ1394" s="69"/>
      <c r="FWK1394" s="69"/>
      <c r="FWL1394" s="69"/>
      <c r="FWM1394" s="69"/>
      <c r="FWN1394" s="69"/>
      <c r="FWO1394" s="69"/>
      <c r="FWP1394" s="69"/>
      <c r="FWQ1394" s="69"/>
      <c r="FWR1394" s="69"/>
      <c r="FWS1394" s="69"/>
      <c r="FWT1394" s="69"/>
      <c r="FWU1394" s="69"/>
      <c r="FWV1394" s="69"/>
      <c r="FWW1394" s="69"/>
      <c r="FWX1394" s="69"/>
      <c r="FWY1394" s="69"/>
      <c r="FWZ1394" s="69"/>
      <c r="FXA1394" s="69"/>
      <c r="FXB1394" s="69"/>
      <c r="FXC1394" s="69"/>
      <c r="FXD1394" s="69"/>
      <c r="FXE1394" s="69"/>
      <c r="FXF1394" s="69"/>
      <c r="FXG1394" s="69"/>
      <c r="FXH1394" s="69"/>
      <c r="FXI1394" s="69"/>
      <c r="FXJ1394" s="69"/>
      <c r="FXK1394" s="69"/>
      <c r="FXL1394" s="69"/>
      <c r="FXM1394" s="69"/>
      <c r="FXN1394" s="69"/>
      <c r="FXO1394" s="69"/>
      <c r="FXP1394" s="69"/>
      <c r="FXQ1394" s="69"/>
      <c r="FXR1394" s="69"/>
      <c r="FXS1394" s="69"/>
      <c r="FXT1394" s="69"/>
      <c r="FXU1394" s="69"/>
      <c r="FXV1394" s="69"/>
      <c r="FXW1394" s="69"/>
      <c r="FXX1394" s="69"/>
      <c r="FXY1394" s="69"/>
      <c r="FXZ1394" s="69"/>
      <c r="FYA1394" s="69"/>
      <c r="FYB1394" s="69"/>
      <c r="FYC1394" s="69"/>
      <c r="FYD1394" s="69"/>
      <c r="FYE1394" s="69"/>
      <c r="FYF1394" s="69"/>
      <c r="FYG1394" s="69"/>
      <c r="FYH1394" s="69"/>
      <c r="FYI1394" s="69"/>
      <c r="FYJ1394" s="69"/>
      <c r="FYK1394" s="69"/>
      <c r="FYL1394" s="69"/>
      <c r="FYM1394" s="69"/>
      <c r="FYN1394" s="69"/>
      <c r="FYO1394" s="69"/>
      <c r="FYP1394" s="69"/>
      <c r="FYQ1394" s="69"/>
      <c r="FYR1394" s="69"/>
      <c r="FYS1394" s="69"/>
      <c r="FYT1394" s="69"/>
      <c r="FYU1394" s="69"/>
      <c r="FYV1394" s="69"/>
      <c r="FYW1394" s="69"/>
      <c r="FYX1394" s="69"/>
      <c r="FYY1394" s="69"/>
      <c r="FYZ1394" s="69"/>
      <c r="FZA1394" s="69"/>
      <c r="FZB1394" s="69"/>
      <c r="FZC1394" s="69"/>
      <c r="FZD1394" s="69"/>
      <c r="FZE1394" s="69"/>
      <c r="FZF1394" s="69"/>
      <c r="FZG1394" s="69"/>
      <c r="FZH1394" s="69"/>
      <c r="FZI1394" s="69"/>
      <c r="FZJ1394" s="69"/>
      <c r="FZK1394" s="69"/>
      <c r="FZL1394" s="69"/>
      <c r="FZM1394" s="69"/>
      <c r="FZN1394" s="69"/>
      <c r="FZO1394" s="69"/>
      <c r="FZP1394" s="69"/>
      <c r="FZQ1394" s="69"/>
      <c r="FZR1394" s="69"/>
      <c r="FZS1394" s="69"/>
      <c r="FZT1394" s="69"/>
      <c r="FZU1394" s="69"/>
      <c r="FZV1394" s="69"/>
      <c r="FZW1394" s="69"/>
      <c r="FZX1394" s="69"/>
      <c r="FZY1394" s="69"/>
      <c r="FZZ1394" s="69"/>
      <c r="GAA1394" s="69"/>
      <c r="GAB1394" s="69"/>
      <c r="GAC1394" s="69"/>
      <c r="GAD1394" s="69"/>
      <c r="GAE1394" s="69"/>
      <c r="GAF1394" s="69"/>
      <c r="GAG1394" s="69"/>
      <c r="GAH1394" s="69"/>
      <c r="GAI1394" s="69"/>
      <c r="GAJ1394" s="69"/>
      <c r="GAK1394" s="69"/>
      <c r="GAL1394" s="69"/>
      <c r="GAM1394" s="69"/>
      <c r="GAN1394" s="69"/>
      <c r="GAO1394" s="69"/>
      <c r="GAP1394" s="69"/>
      <c r="GAQ1394" s="69"/>
      <c r="GAR1394" s="69"/>
      <c r="GAS1394" s="69"/>
      <c r="GAT1394" s="69"/>
      <c r="GAU1394" s="69"/>
      <c r="GAV1394" s="69"/>
      <c r="GAW1394" s="69"/>
      <c r="GAX1394" s="69"/>
      <c r="GAY1394" s="69"/>
      <c r="GAZ1394" s="69"/>
      <c r="GBA1394" s="69"/>
      <c r="GBB1394" s="69"/>
      <c r="GBC1394" s="69"/>
      <c r="GBD1394" s="69"/>
      <c r="GBE1394" s="69"/>
      <c r="GBF1394" s="69"/>
      <c r="GBG1394" s="69"/>
      <c r="GBH1394" s="69"/>
      <c r="GBI1394" s="69"/>
      <c r="GBJ1394" s="69"/>
      <c r="GBK1394" s="69"/>
      <c r="GBL1394" s="69"/>
      <c r="GBM1394" s="69"/>
      <c r="GBN1394" s="69"/>
      <c r="GBO1394" s="69"/>
      <c r="GBP1394" s="69"/>
      <c r="GBQ1394" s="69"/>
      <c r="GBR1394" s="69"/>
      <c r="GBS1394" s="69"/>
      <c r="GBT1394" s="69"/>
      <c r="GBU1394" s="69"/>
      <c r="GBV1394" s="69"/>
      <c r="GBW1394" s="69"/>
      <c r="GBX1394" s="69"/>
      <c r="GBY1394" s="69"/>
      <c r="GBZ1394" s="69"/>
      <c r="GCA1394" s="69"/>
      <c r="GCB1394" s="69"/>
      <c r="GCC1394" s="69"/>
      <c r="GCD1394" s="69"/>
      <c r="GCE1394" s="69"/>
      <c r="GCF1394" s="69"/>
      <c r="GCG1394" s="69"/>
      <c r="GCH1394" s="69"/>
      <c r="GCI1394" s="69"/>
      <c r="GCJ1394" s="69"/>
      <c r="GCK1394" s="69"/>
      <c r="GCL1394" s="69"/>
      <c r="GCM1394" s="69"/>
      <c r="GCN1394" s="69"/>
      <c r="GCO1394" s="69"/>
      <c r="GCP1394" s="69"/>
      <c r="GCQ1394" s="69"/>
      <c r="GCR1394" s="69"/>
      <c r="GCS1394" s="69"/>
      <c r="GCT1394" s="69"/>
      <c r="GCU1394" s="69"/>
      <c r="GCV1394" s="69"/>
      <c r="GCW1394" s="69"/>
      <c r="GCX1394" s="69"/>
      <c r="GCY1394" s="69"/>
      <c r="GCZ1394" s="69"/>
      <c r="GDA1394" s="69"/>
      <c r="GDB1394" s="69"/>
      <c r="GDC1394" s="69"/>
      <c r="GDD1394" s="69"/>
      <c r="GDE1394" s="69"/>
      <c r="GDF1394" s="69"/>
      <c r="GDG1394" s="69"/>
      <c r="GDH1394" s="69"/>
      <c r="GDI1394" s="69"/>
      <c r="GDJ1394" s="69"/>
      <c r="GDK1394" s="69"/>
      <c r="GDL1394" s="69"/>
      <c r="GDM1394" s="69"/>
      <c r="GDN1394" s="69"/>
      <c r="GDO1394" s="69"/>
      <c r="GDP1394" s="69"/>
      <c r="GDQ1394" s="69"/>
      <c r="GDR1394" s="69"/>
      <c r="GDS1394" s="69"/>
      <c r="GDT1394" s="69"/>
      <c r="GDU1394" s="69"/>
      <c r="GDV1394" s="69"/>
      <c r="GDW1394" s="69"/>
      <c r="GDX1394" s="69"/>
      <c r="GDY1394" s="69"/>
      <c r="GDZ1394" s="69"/>
      <c r="GEA1394" s="69"/>
      <c r="GEB1394" s="69"/>
      <c r="GEC1394" s="69"/>
      <c r="GED1394" s="69"/>
      <c r="GEE1394" s="69"/>
      <c r="GEF1394" s="69"/>
      <c r="GEG1394" s="69"/>
      <c r="GEH1394" s="69"/>
      <c r="GEI1394" s="69"/>
      <c r="GEJ1394" s="69"/>
      <c r="GEK1394" s="69"/>
      <c r="GEL1394" s="69"/>
      <c r="GEM1394" s="69"/>
      <c r="GEN1394" s="69"/>
      <c r="GEO1394" s="69"/>
      <c r="GEP1394" s="69"/>
      <c r="GEQ1394" s="69"/>
      <c r="GER1394" s="69"/>
      <c r="GES1394" s="69"/>
      <c r="GET1394" s="69"/>
      <c r="GEU1394" s="69"/>
      <c r="GEV1394" s="69"/>
      <c r="GEW1394" s="69"/>
      <c r="GEX1394" s="69"/>
      <c r="GEY1394" s="69"/>
      <c r="GEZ1394" s="69"/>
      <c r="GFA1394" s="69"/>
      <c r="GFB1394" s="69"/>
      <c r="GFC1394" s="69"/>
      <c r="GFD1394" s="69"/>
      <c r="GFE1394" s="69"/>
      <c r="GFF1394" s="69"/>
      <c r="GFG1394" s="69"/>
      <c r="GFH1394" s="69"/>
      <c r="GFI1394" s="69"/>
      <c r="GFJ1394" s="69"/>
      <c r="GFK1394" s="69"/>
      <c r="GFL1394" s="69"/>
      <c r="GFM1394" s="69"/>
      <c r="GFN1394" s="69"/>
      <c r="GFO1394" s="69"/>
      <c r="GFP1394" s="69"/>
      <c r="GFQ1394" s="69"/>
      <c r="GFR1394" s="69"/>
      <c r="GFS1394" s="69"/>
      <c r="GFT1394" s="69"/>
      <c r="GFU1394" s="69"/>
      <c r="GFV1394" s="69"/>
      <c r="GFW1394" s="69"/>
      <c r="GFX1394" s="69"/>
      <c r="GFY1394" s="69"/>
      <c r="GFZ1394" s="69"/>
      <c r="GGA1394" s="69"/>
      <c r="GGB1394" s="69"/>
      <c r="GGC1394" s="69"/>
      <c r="GGD1394" s="69"/>
      <c r="GGE1394" s="69"/>
      <c r="GGF1394" s="69"/>
      <c r="GGG1394" s="69"/>
      <c r="GGH1394" s="69"/>
      <c r="GGI1394" s="69"/>
      <c r="GGJ1394" s="69"/>
      <c r="GGK1394" s="69"/>
      <c r="GGL1394" s="69"/>
      <c r="GGM1394" s="69"/>
      <c r="GGN1394" s="69"/>
      <c r="GGO1394" s="69"/>
      <c r="GGP1394" s="69"/>
      <c r="GGQ1394" s="69"/>
      <c r="GGR1394" s="69"/>
      <c r="GGS1394" s="69"/>
      <c r="GGT1394" s="69"/>
      <c r="GGU1394" s="69"/>
      <c r="GGV1394" s="69"/>
      <c r="GGW1394" s="69"/>
      <c r="GGX1394" s="69"/>
      <c r="GGY1394" s="69"/>
      <c r="GGZ1394" s="69"/>
      <c r="GHA1394" s="69"/>
      <c r="GHB1394" s="69"/>
      <c r="GHC1394" s="69"/>
      <c r="GHD1394" s="69"/>
      <c r="GHE1394" s="69"/>
      <c r="GHF1394" s="69"/>
      <c r="GHG1394" s="69"/>
      <c r="GHH1394" s="69"/>
      <c r="GHI1394" s="69"/>
      <c r="GHJ1394" s="69"/>
      <c r="GHK1394" s="69"/>
      <c r="GHL1394" s="69"/>
      <c r="GHM1394" s="69"/>
      <c r="GHN1394" s="69"/>
      <c r="GHO1394" s="69"/>
      <c r="GHP1394" s="69"/>
      <c r="GHQ1394" s="69"/>
      <c r="GHR1394" s="69"/>
      <c r="GHS1394" s="69"/>
      <c r="GHT1394" s="69"/>
      <c r="GHU1394" s="69"/>
      <c r="GHV1394" s="69"/>
      <c r="GHW1394" s="69"/>
      <c r="GHX1394" s="69"/>
      <c r="GHY1394" s="69"/>
      <c r="GHZ1394" s="69"/>
      <c r="GIA1394" s="69"/>
      <c r="GIB1394" s="69"/>
      <c r="GIC1394" s="69"/>
      <c r="GID1394" s="69"/>
      <c r="GIE1394" s="69"/>
      <c r="GIF1394" s="69"/>
      <c r="GIG1394" s="69"/>
      <c r="GIH1394" s="69"/>
      <c r="GII1394" s="69"/>
      <c r="GIJ1394" s="69"/>
      <c r="GIK1394" s="69"/>
      <c r="GIL1394" s="69"/>
      <c r="GIM1394" s="69"/>
      <c r="GIN1394" s="69"/>
      <c r="GIO1394" s="69"/>
      <c r="GIP1394" s="69"/>
      <c r="GIQ1394" s="69"/>
      <c r="GIR1394" s="69"/>
      <c r="GIS1394" s="69"/>
      <c r="GIT1394" s="69"/>
      <c r="GIU1394" s="69"/>
      <c r="GIV1394" s="69"/>
      <c r="GIW1394" s="69"/>
      <c r="GIX1394" s="69"/>
      <c r="GIY1394" s="69"/>
      <c r="GIZ1394" s="69"/>
      <c r="GJA1394" s="69"/>
      <c r="GJB1394" s="69"/>
      <c r="GJC1394" s="69"/>
      <c r="GJD1394" s="69"/>
      <c r="GJE1394" s="69"/>
      <c r="GJF1394" s="69"/>
      <c r="GJG1394" s="69"/>
      <c r="GJH1394" s="69"/>
      <c r="GJI1394" s="69"/>
      <c r="GJJ1394" s="69"/>
      <c r="GJK1394" s="69"/>
      <c r="GJL1394" s="69"/>
      <c r="GJM1394" s="69"/>
      <c r="GJN1394" s="69"/>
      <c r="GJO1394" s="69"/>
      <c r="GJP1394" s="69"/>
      <c r="GJQ1394" s="69"/>
      <c r="GJR1394" s="69"/>
      <c r="GJS1394" s="69"/>
      <c r="GJT1394" s="69"/>
      <c r="GJU1394" s="69"/>
      <c r="GJV1394" s="69"/>
      <c r="GJW1394" s="69"/>
      <c r="GJX1394" s="69"/>
      <c r="GJY1394" s="69"/>
      <c r="GJZ1394" s="69"/>
      <c r="GKA1394" s="69"/>
      <c r="GKB1394" s="69"/>
      <c r="GKC1394" s="69"/>
      <c r="GKD1394" s="69"/>
      <c r="GKE1394" s="69"/>
      <c r="GKF1394" s="69"/>
      <c r="GKG1394" s="69"/>
      <c r="GKH1394" s="69"/>
      <c r="GKI1394" s="69"/>
      <c r="GKJ1394" s="69"/>
      <c r="GKK1394" s="69"/>
      <c r="GKL1394" s="69"/>
      <c r="GKM1394" s="69"/>
      <c r="GKN1394" s="69"/>
      <c r="GKO1394" s="69"/>
      <c r="GKP1394" s="69"/>
      <c r="GKQ1394" s="69"/>
      <c r="GKR1394" s="69"/>
      <c r="GKS1394" s="69"/>
      <c r="GKT1394" s="69"/>
      <c r="GKU1394" s="69"/>
      <c r="GKV1394" s="69"/>
      <c r="GKW1394" s="69"/>
      <c r="GKX1394" s="69"/>
      <c r="GKY1394" s="69"/>
      <c r="GKZ1394" s="69"/>
      <c r="GLA1394" s="69"/>
      <c r="GLB1394" s="69"/>
      <c r="GLC1394" s="69"/>
      <c r="GLD1394" s="69"/>
      <c r="GLE1394" s="69"/>
      <c r="GLF1394" s="69"/>
      <c r="GLG1394" s="69"/>
      <c r="GLH1394" s="69"/>
      <c r="GLI1394" s="69"/>
      <c r="GLJ1394" s="69"/>
      <c r="GLK1394" s="69"/>
      <c r="GLL1394" s="69"/>
      <c r="GLM1394" s="69"/>
      <c r="GLN1394" s="69"/>
      <c r="GLO1394" s="69"/>
      <c r="GLP1394" s="69"/>
      <c r="GLQ1394" s="69"/>
      <c r="GLR1394" s="69"/>
      <c r="GLS1394" s="69"/>
      <c r="GLT1394" s="69"/>
      <c r="GLU1394" s="69"/>
      <c r="GLV1394" s="69"/>
      <c r="GLW1394" s="69"/>
      <c r="GLX1394" s="69"/>
      <c r="GLY1394" s="69"/>
      <c r="GLZ1394" s="69"/>
      <c r="GMA1394" s="69"/>
      <c r="GMB1394" s="69"/>
      <c r="GMC1394" s="69"/>
      <c r="GMD1394" s="69"/>
      <c r="GME1394" s="69"/>
      <c r="GMF1394" s="69"/>
      <c r="GMG1394" s="69"/>
      <c r="GMH1394" s="69"/>
      <c r="GMI1394" s="69"/>
      <c r="GMJ1394" s="69"/>
      <c r="GMK1394" s="69"/>
      <c r="GML1394" s="69"/>
      <c r="GMM1394" s="69"/>
      <c r="GMN1394" s="69"/>
      <c r="GMO1394" s="69"/>
      <c r="GMP1394" s="69"/>
      <c r="GMQ1394" s="69"/>
      <c r="GMR1394" s="69"/>
      <c r="GMS1394" s="69"/>
      <c r="GMT1394" s="69"/>
      <c r="GMU1394" s="69"/>
      <c r="GMV1394" s="69"/>
      <c r="GMW1394" s="69"/>
      <c r="GMX1394" s="69"/>
      <c r="GMY1394" s="69"/>
      <c r="GMZ1394" s="69"/>
      <c r="GNA1394" s="69"/>
      <c r="GNB1394" s="69"/>
      <c r="GNC1394" s="69"/>
      <c r="GND1394" s="69"/>
      <c r="GNE1394" s="69"/>
      <c r="GNF1394" s="69"/>
      <c r="GNG1394" s="69"/>
      <c r="GNH1394" s="69"/>
      <c r="GNI1394" s="69"/>
      <c r="GNJ1394" s="69"/>
      <c r="GNK1394" s="69"/>
      <c r="GNL1394" s="69"/>
      <c r="GNM1394" s="69"/>
      <c r="GNN1394" s="69"/>
      <c r="GNO1394" s="69"/>
      <c r="GNP1394" s="69"/>
      <c r="GNQ1394" s="69"/>
      <c r="GNR1394" s="69"/>
      <c r="GNS1394" s="69"/>
      <c r="GNT1394" s="69"/>
      <c r="GNU1394" s="69"/>
      <c r="GNV1394" s="69"/>
      <c r="GNW1394" s="69"/>
      <c r="GNX1394" s="69"/>
      <c r="GNY1394" s="69"/>
      <c r="GNZ1394" s="69"/>
      <c r="GOA1394" s="69"/>
      <c r="GOB1394" s="69"/>
      <c r="GOC1394" s="69"/>
      <c r="GOD1394" s="69"/>
      <c r="GOE1394" s="69"/>
      <c r="GOF1394" s="69"/>
      <c r="GOG1394" s="69"/>
      <c r="GOH1394" s="69"/>
      <c r="GOI1394" s="69"/>
      <c r="GOJ1394" s="69"/>
      <c r="GOK1394" s="69"/>
      <c r="GOL1394" s="69"/>
      <c r="GOM1394" s="69"/>
      <c r="GON1394" s="69"/>
      <c r="GOO1394" s="69"/>
      <c r="GOP1394" s="69"/>
      <c r="GOQ1394" s="69"/>
      <c r="GOR1394" s="69"/>
      <c r="GOS1394" s="69"/>
      <c r="GOT1394" s="69"/>
      <c r="GOU1394" s="69"/>
      <c r="GOV1394" s="69"/>
      <c r="GOW1394" s="69"/>
      <c r="GOX1394" s="69"/>
      <c r="GOY1394" s="69"/>
      <c r="GOZ1394" s="69"/>
      <c r="GPA1394" s="69"/>
      <c r="GPB1394" s="69"/>
      <c r="GPC1394" s="69"/>
      <c r="GPD1394" s="69"/>
      <c r="GPE1394" s="69"/>
      <c r="GPF1394" s="69"/>
      <c r="GPG1394" s="69"/>
      <c r="GPH1394" s="69"/>
      <c r="GPI1394" s="69"/>
      <c r="GPJ1394" s="69"/>
      <c r="GPK1394" s="69"/>
      <c r="GPL1394" s="69"/>
      <c r="GPM1394" s="69"/>
      <c r="GPN1394" s="69"/>
      <c r="GPO1394" s="69"/>
      <c r="GPP1394" s="69"/>
      <c r="GPQ1394" s="69"/>
      <c r="GPR1394" s="69"/>
      <c r="GPS1394" s="69"/>
      <c r="GPT1394" s="69"/>
      <c r="GPU1394" s="69"/>
      <c r="GPV1394" s="69"/>
      <c r="GPW1394" s="69"/>
      <c r="GPX1394" s="69"/>
      <c r="GPY1394" s="69"/>
      <c r="GPZ1394" s="69"/>
      <c r="GQA1394" s="69"/>
      <c r="GQB1394" s="69"/>
      <c r="GQC1394" s="69"/>
      <c r="GQD1394" s="69"/>
      <c r="GQE1394" s="69"/>
      <c r="GQF1394" s="69"/>
      <c r="GQG1394" s="69"/>
      <c r="GQH1394" s="69"/>
      <c r="GQI1394" s="69"/>
      <c r="GQJ1394" s="69"/>
      <c r="GQK1394" s="69"/>
      <c r="GQL1394" s="69"/>
      <c r="GQM1394" s="69"/>
      <c r="GQN1394" s="69"/>
      <c r="GQO1394" s="69"/>
      <c r="GQP1394" s="69"/>
      <c r="GQQ1394" s="69"/>
      <c r="GQR1394" s="69"/>
      <c r="GQS1394" s="69"/>
      <c r="GQT1394" s="69"/>
      <c r="GQU1394" s="69"/>
      <c r="GQV1394" s="69"/>
      <c r="GQW1394" s="69"/>
      <c r="GQX1394" s="69"/>
      <c r="GQY1394" s="69"/>
      <c r="GQZ1394" s="69"/>
      <c r="GRA1394" s="69"/>
      <c r="GRB1394" s="69"/>
      <c r="GRC1394" s="69"/>
      <c r="GRD1394" s="69"/>
      <c r="GRE1394" s="69"/>
      <c r="GRF1394" s="69"/>
      <c r="GRG1394" s="69"/>
      <c r="GRH1394" s="69"/>
      <c r="GRI1394" s="69"/>
      <c r="GRJ1394" s="69"/>
      <c r="GRK1394" s="69"/>
      <c r="GRL1394" s="69"/>
      <c r="GRM1394" s="69"/>
      <c r="GRN1394" s="69"/>
      <c r="GRO1394" s="69"/>
      <c r="GRP1394" s="69"/>
      <c r="GRQ1394" s="69"/>
      <c r="GRR1394" s="69"/>
      <c r="GRS1394" s="69"/>
      <c r="GRT1394" s="69"/>
      <c r="GRU1394" s="69"/>
      <c r="GRV1394" s="69"/>
      <c r="GRW1394" s="69"/>
      <c r="GRX1394" s="69"/>
      <c r="GRY1394" s="69"/>
      <c r="GRZ1394" s="69"/>
      <c r="GSA1394" s="69"/>
      <c r="GSB1394" s="69"/>
      <c r="GSC1394" s="69"/>
      <c r="GSD1394" s="69"/>
      <c r="GSE1394" s="69"/>
      <c r="GSF1394" s="69"/>
      <c r="GSG1394" s="69"/>
      <c r="GSH1394" s="69"/>
      <c r="GSI1394" s="69"/>
      <c r="GSJ1394" s="69"/>
      <c r="GSK1394" s="69"/>
      <c r="GSL1394" s="69"/>
      <c r="GSM1394" s="69"/>
      <c r="GSN1394" s="69"/>
      <c r="GSO1394" s="69"/>
      <c r="GSP1394" s="69"/>
      <c r="GSQ1394" s="69"/>
      <c r="GSR1394" s="69"/>
      <c r="GSS1394" s="69"/>
      <c r="GST1394" s="69"/>
      <c r="GSU1394" s="69"/>
      <c r="GSV1394" s="69"/>
      <c r="GSW1394" s="69"/>
      <c r="GSX1394" s="69"/>
      <c r="GSY1394" s="69"/>
      <c r="GSZ1394" s="69"/>
      <c r="GTA1394" s="69"/>
      <c r="GTB1394" s="69"/>
      <c r="GTC1394" s="69"/>
      <c r="GTD1394" s="69"/>
      <c r="GTE1394" s="69"/>
      <c r="GTF1394" s="69"/>
      <c r="GTG1394" s="69"/>
      <c r="GTH1394" s="69"/>
      <c r="GTI1394" s="69"/>
      <c r="GTJ1394" s="69"/>
      <c r="GTK1394" s="69"/>
      <c r="GTL1394" s="69"/>
      <c r="GTM1394" s="69"/>
      <c r="GTN1394" s="69"/>
      <c r="GTO1394" s="69"/>
      <c r="GTP1394" s="69"/>
      <c r="GTQ1394" s="69"/>
      <c r="GTR1394" s="69"/>
      <c r="GTS1394" s="69"/>
      <c r="GTT1394" s="69"/>
      <c r="GTU1394" s="69"/>
      <c r="GTV1394" s="69"/>
      <c r="GTW1394" s="69"/>
      <c r="GTX1394" s="69"/>
      <c r="GTY1394" s="69"/>
      <c r="GTZ1394" s="69"/>
      <c r="GUA1394" s="69"/>
      <c r="GUB1394" s="69"/>
      <c r="GUC1394" s="69"/>
      <c r="GUD1394" s="69"/>
      <c r="GUE1394" s="69"/>
      <c r="GUF1394" s="69"/>
      <c r="GUG1394" s="69"/>
      <c r="GUH1394" s="69"/>
      <c r="GUI1394" s="69"/>
      <c r="GUJ1394" s="69"/>
      <c r="GUK1394" s="69"/>
      <c r="GUL1394" s="69"/>
      <c r="GUM1394" s="69"/>
      <c r="GUN1394" s="69"/>
      <c r="GUO1394" s="69"/>
      <c r="GUP1394" s="69"/>
      <c r="GUQ1394" s="69"/>
      <c r="GUR1394" s="69"/>
      <c r="GUS1394" s="69"/>
      <c r="GUT1394" s="69"/>
      <c r="GUU1394" s="69"/>
      <c r="GUV1394" s="69"/>
      <c r="GUW1394" s="69"/>
      <c r="GUX1394" s="69"/>
      <c r="GUY1394" s="69"/>
      <c r="GUZ1394" s="69"/>
      <c r="GVA1394" s="69"/>
      <c r="GVB1394" s="69"/>
      <c r="GVC1394" s="69"/>
      <c r="GVD1394" s="69"/>
      <c r="GVE1394" s="69"/>
      <c r="GVF1394" s="69"/>
      <c r="GVG1394" s="69"/>
      <c r="GVH1394" s="69"/>
      <c r="GVI1394" s="69"/>
      <c r="GVJ1394" s="69"/>
      <c r="GVK1394" s="69"/>
      <c r="GVL1394" s="69"/>
      <c r="GVM1394" s="69"/>
      <c r="GVN1394" s="69"/>
      <c r="GVO1394" s="69"/>
      <c r="GVP1394" s="69"/>
      <c r="GVQ1394" s="69"/>
      <c r="GVR1394" s="69"/>
      <c r="GVS1394" s="69"/>
      <c r="GVT1394" s="69"/>
      <c r="GVU1394" s="69"/>
      <c r="GVV1394" s="69"/>
      <c r="GVW1394" s="69"/>
      <c r="GVX1394" s="69"/>
      <c r="GVY1394" s="69"/>
      <c r="GVZ1394" s="69"/>
      <c r="GWA1394" s="69"/>
      <c r="GWB1394" s="69"/>
      <c r="GWC1394" s="69"/>
      <c r="GWD1394" s="69"/>
      <c r="GWE1394" s="69"/>
      <c r="GWF1394" s="69"/>
      <c r="GWG1394" s="69"/>
      <c r="GWH1394" s="69"/>
      <c r="GWI1394" s="69"/>
      <c r="GWJ1394" s="69"/>
      <c r="GWK1394" s="69"/>
      <c r="GWL1394" s="69"/>
      <c r="GWM1394" s="69"/>
      <c r="GWN1394" s="69"/>
      <c r="GWO1394" s="69"/>
      <c r="GWP1394" s="69"/>
      <c r="GWQ1394" s="69"/>
      <c r="GWR1394" s="69"/>
      <c r="GWS1394" s="69"/>
      <c r="GWT1394" s="69"/>
      <c r="GWU1394" s="69"/>
      <c r="GWV1394" s="69"/>
      <c r="GWW1394" s="69"/>
      <c r="GWX1394" s="69"/>
      <c r="GWY1394" s="69"/>
      <c r="GWZ1394" s="69"/>
      <c r="GXA1394" s="69"/>
      <c r="GXB1394" s="69"/>
      <c r="GXC1394" s="69"/>
      <c r="GXD1394" s="69"/>
      <c r="GXE1394" s="69"/>
      <c r="GXF1394" s="69"/>
      <c r="GXG1394" s="69"/>
      <c r="GXH1394" s="69"/>
      <c r="GXI1394" s="69"/>
      <c r="GXJ1394" s="69"/>
      <c r="GXK1394" s="69"/>
      <c r="GXL1394" s="69"/>
      <c r="GXM1394" s="69"/>
      <c r="GXN1394" s="69"/>
      <c r="GXO1394" s="69"/>
      <c r="GXP1394" s="69"/>
      <c r="GXQ1394" s="69"/>
      <c r="GXR1394" s="69"/>
      <c r="GXS1394" s="69"/>
      <c r="GXT1394" s="69"/>
      <c r="GXU1394" s="69"/>
      <c r="GXV1394" s="69"/>
      <c r="GXW1394" s="69"/>
      <c r="GXX1394" s="69"/>
      <c r="GXY1394" s="69"/>
      <c r="GXZ1394" s="69"/>
      <c r="GYA1394" s="69"/>
      <c r="GYB1394" s="69"/>
      <c r="GYC1394" s="69"/>
      <c r="GYD1394" s="69"/>
      <c r="GYE1394" s="69"/>
      <c r="GYF1394" s="69"/>
      <c r="GYG1394" s="69"/>
      <c r="GYH1394" s="69"/>
      <c r="GYI1394" s="69"/>
      <c r="GYJ1394" s="69"/>
      <c r="GYK1394" s="69"/>
      <c r="GYL1394" s="69"/>
      <c r="GYM1394" s="69"/>
      <c r="GYN1394" s="69"/>
      <c r="GYO1394" s="69"/>
      <c r="GYP1394" s="69"/>
      <c r="GYQ1394" s="69"/>
      <c r="GYR1394" s="69"/>
      <c r="GYS1394" s="69"/>
      <c r="GYT1394" s="69"/>
      <c r="GYU1394" s="69"/>
      <c r="GYV1394" s="69"/>
      <c r="GYW1394" s="69"/>
      <c r="GYX1394" s="69"/>
      <c r="GYY1394" s="69"/>
      <c r="GYZ1394" s="69"/>
      <c r="GZA1394" s="69"/>
      <c r="GZB1394" s="69"/>
      <c r="GZC1394" s="69"/>
      <c r="GZD1394" s="69"/>
      <c r="GZE1394" s="69"/>
      <c r="GZF1394" s="69"/>
      <c r="GZG1394" s="69"/>
      <c r="GZH1394" s="69"/>
      <c r="GZI1394" s="69"/>
      <c r="GZJ1394" s="69"/>
      <c r="GZK1394" s="69"/>
      <c r="GZL1394" s="69"/>
      <c r="GZM1394" s="69"/>
      <c r="GZN1394" s="69"/>
      <c r="GZO1394" s="69"/>
      <c r="GZP1394" s="69"/>
      <c r="GZQ1394" s="69"/>
      <c r="GZR1394" s="69"/>
      <c r="GZS1394" s="69"/>
      <c r="GZT1394" s="69"/>
      <c r="GZU1394" s="69"/>
      <c r="GZV1394" s="69"/>
      <c r="GZW1394" s="69"/>
      <c r="GZX1394" s="69"/>
      <c r="GZY1394" s="69"/>
      <c r="GZZ1394" s="69"/>
      <c r="HAA1394" s="69"/>
      <c r="HAB1394" s="69"/>
      <c r="HAC1394" s="69"/>
      <c r="HAD1394" s="69"/>
      <c r="HAE1394" s="69"/>
      <c r="HAF1394" s="69"/>
      <c r="HAG1394" s="69"/>
      <c r="HAH1394" s="69"/>
      <c r="HAI1394" s="69"/>
      <c r="HAJ1394" s="69"/>
      <c r="HAK1394" s="69"/>
      <c r="HAL1394" s="69"/>
      <c r="HAM1394" s="69"/>
      <c r="HAN1394" s="69"/>
      <c r="HAO1394" s="69"/>
      <c r="HAP1394" s="69"/>
      <c r="HAQ1394" s="69"/>
      <c r="HAR1394" s="69"/>
      <c r="HAS1394" s="69"/>
      <c r="HAT1394" s="69"/>
      <c r="HAU1394" s="69"/>
      <c r="HAV1394" s="69"/>
      <c r="HAW1394" s="69"/>
      <c r="HAX1394" s="69"/>
      <c r="HAY1394" s="69"/>
      <c r="HAZ1394" s="69"/>
      <c r="HBA1394" s="69"/>
      <c r="HBB1394" s="69"/>
      <c r="HBC1394" s="69"/>
      <c r="HBD1394" s="69"/>
      <c r="HBE1394" s="69"/>
      <c r="HBF1394" s="69"/>
      <c r="HBG1394" s="69"/>
      <c r="HBH1394" s="69"/>
      <c r="HBI1394" s="69"/>
      <c r="HBJ1394" s="69"/>
      <c r="HBK1394" s="69"/>
      <c r="HBL1394" s="69"/>
      <c r="HBM1394" s="69"/>
      <c r="HBN1394" s="69"/>
      <c r="HBO1394" s="69"/>
      <c r="HBP1394" s="69"/>
      <c r="HBQ1394" s="69"/>
      <c r="HBR1394" s="69"/>
      <c r="HBS1394" s="69"/>
      <c r="HBT1394" s="69"/>
      <c r="HBU1394" s="69"/>
      <c r="HBV1394" s="69"/>
      <c r="HBW1394" s="69"/>
      <c r="HBX1394" s="69"/>
      <c r="HBY1394" s="69"/>
      <c r="HBZ1394" s="69"/>
      <c r="HCA1394" s="69"/>
      <c r="HCB1394" s="69"/>
      <c r="HCC1394" s="69"/>
      <c r="HCD1394" s="69"/>
      <c r="HCE1394" s="69"/>
      <c r="HCF1394" s="69"/>
      <c r="HCG1394" s="69"/>
      <c r="HCH1394" s="69"/>
      <c r="HCI1394" s="69"/>
      <c r="HCJ1394" s="69"/>
      <c r="HCK1394" s="69"/>
      <c r="HCL1394" s="69"/>
      <c r="HCM1394" s="69"/>
      <c r="HCN1394" s="69"/>
      <c r="HCO1394" s="69"/>
      <c r="HCP1394" s="69"/>
      <c r="HCQ1394" s="69"/>
      <c r="HCR1394" s="69"/>
      <c r="HCS1394" s="69"/>
      <c r="HCT1394" s="69"/>
      <c r="HCU1394" s="69"/>
      <c r="HCV1394" s="69"/>
      <c r="HCW1394" s="69"/>
      <c r="HCX1394" s="69"/>
      <c r="HCY1394" s="69"/>
      <c r="HCZ1394" s="69"/>
      <c r="HDA1394" s="69"/>
      <c r="HDB1394" s="69"/>
      <c r="HDC1394" s="69"/>
      <c r="HDD1394" s="69"/>
      <c r="HDE1394" s="69"/>
      <c r="HDF1394" s="69"/>
      <c r="HDG1394" s="69"/>
      <c r="HDH1394" s="69"/>
      <c r="HDI1394" s="69"/>
      <c r="HDJ1394" s="69"/>
      <c r="HDK1394" s="69"/>
      <c r="HDL1394" s="69"/>
      <c r="HDM1394" s="69"/>
      <c r="HDN1394" s="69"/>
      <c r="HDO1394" s="69"/>
      <c r="HDP1394" s="69"/>
      <c r="HDQ1394" s="69"/>
      <c r="HDR1394" s="69"/>
      <c r="HDS1394" s="69"/>
      <c r="HDT1394" s="69"/>
      <c r="HDU1394" s="69"/>
      <c r="HDV1394" s="69"/>
      <c r="HDW1394" s="69"/>
      <c r="HDX1394" s="69"/>
      <c r="HDY1394" s="69"/>
      <c r="HDZ1394" s="69"/>
      <c r="HEA1394" s="69"/>
      <c r="HEB1394" s="69"/>
      <c r="HEC1394" s="69"/>
      <c r="HED1394" s="69"/>
      <c r="HEE1394" s="69"/>
      <c r="HEF1394" s="69"/>
      <c r="HEG1394" s="69"/>
      <c r="HEH1394" s="69"/>
      <c r="HEI1394" s="69"/>
      <c r="HEJ1394" s="69"/>
      <c r="HEK1394" s="69"/>
      <c r="HEL1394" s="69"/>
      <c r="HEM1394" s="69"/>
      <c r="HEN1394" s="69"/>
      <c r="HEO1394" s="69"/>
      <c r="HEP1394" s="69"/>
      <c r="HEQ1394" s="69"/>
      <c r="HER1394" s="69"/>
      <c r="HES1394" s="69"/>
      <c r="HET1394" s="69"/>
      <c r="HEU1394" s="69"/>
      <c r="HEV1394" s="69"/>
      <c r="HEW1394" s="69"/>
      <c r="HEX1394" s="69"/>
      <c r="HEY1394" s="69"/>
      <c r="HEZ1394" s="69"/>
      <c r="HFA1394" s="69"/>
      <c r="HFB1394" s="69"/>
      <c r="HFC1394" s="69"/>
      <c r="HFD1394" s="69"/>
      <c r="HFE1394" s="69"/>
      <c r="HFF1394" s="69"/>
      <c r="HFG1394" s="69"/>
      <c r="HFH1394" s="69"/>
      <c r="HFI1394" s="69"/>
      <c r="HFJ1394" s="69"/>
      <c r="HFK1394" s="69"/>
      <c r="HFL1394" s="69"/>
      <c r="HFM1394" s="69"/>
      <c r="HFN1394" s="69"/>
      <c r="HFO1394" s="69"/>
      <c r="HFP1394" s="69"/>
      <c r="HFQ1394" s="69"/>
      <c r="HFR1394" s="69"/>
      <c r="HFS1394" s="69"/>
      <c r="HFT1394" s="69"/>
      <c r="HFU1394" s="69"/>
      <c r="HFV1394" s="69"/>
      <c r="HFW1394" s="69"/>
      <c r="HFX1394" s="69"/>
      <c r="HFY1394" s="69"/>
      <c r="HFZ1394" s="69"/>
      <c r="HGA1394" s="69"/>
      <c r="HGB1394" s="69"/>
      <c r="HGC1394" s="69"/>
      <c r="HGD1394" s="69"/>
      <c r="HGE1394" s="69"/>
      <c r="HGF1394" s="69"/>
      <c r="HGG1394" s="69"/>
      <c r="HGH1394" s="69"/>
      <c r="HGI1394" s="69"/>
      <c r="HGJ1394" s="69"/>
      <c r="HGK1394" s="69"/>
      <c r="HGL1394" s="69"/>
      <c r="HGM1394" s="69"/>
      <c r="HGN1394" s="69"/>
      <c r="HGO1394" s="69"/>
      <c r="HGP1394" s="69"/>
      <c r="HGQ1394" s="69"/>
      <c r="HGR1394" s="69"/>
      <c r="HGS1394" s="69"/>
      <c r="HGT1394" s="69"/>
      <c r="HGU1394" s="69"/>
      <c r="HGV1394" s="69"/>
      <c r="HGW1394" s="69"/>
      <c r="HGX1394" s="69"/>
      <c r="HGY1394" s="69"/>
      <c r="HGZ1394" s="69"/>
      <c r="HHA1394" s="69"/>
      <c r="HHB1394" s="69"/>
      <c r="HHC1394" s="69"/>
      <c r="HHD1394" s="69"/>
      <c r="HHE1394" s="69"/>
      <c r="HHF1394" s="69"/>
      <c r="HHG1394" s="69"/>
      <c r="HHH1394" s="69"/>
      <c r="HHI1394" s="69"/>
      <c r="HHJ1394" s="69"/>
      <c r="HHK1394" s="69"/>
      <c r="HHL1394" s="69"/>
      <c r="HHM1394" s="69"/>
      <c r="HHN1394" s="69"/>
      <c r="HHO1394" s="69"/>
      <c r="HHP1394" s="69"/>
      <c r="HHQ1394" s="69"/>
      <c r="HHR1394" s="69"/>
      <c r="HHS1394" s="69"/>
      <c r="HHT1394" s="69"/>
      <c r="HHU1394" s="69"/>
      <c r="HHV1394" s="69"/>
      <c r="HHW1394" s="69"/>
      <c r="HHX1394" s="69"/>
      <c r="HHY1394" s="69"/>
      <c r="HHZ1394" s="69"/>
      <c r="HIA1394" s="69"/>
      <c r="HIB1394" s="69"/>
      <c r="HIC1394" s="69"/>
      <c r="HID1394" s="69"/>
      <c r="HIE1394" s="69"/>
      <c r="HIF1394" s="69"/>
      <c r="HIG1394" s="69"/>
      <c r="HIH1394" s="69"/>
      <c r="HII1394" s="69"/>
      <c r="HIJ1394" s="69"/>
      <c r="HIK1394" s="69"/>
      <c r="HIL1394" s="69"/>
      <c r="HIM1394" s="69"/>
      <c r="HIN1394" s="69"/>
      <c r="HIO1394" s="69"/>
      <c r="HIP1394" s="69"/>
      <c r="HIQ1394" s="69"/>
      <c r="HIR1394" s="69"/>
      <c r="HIS1394" s="69"/>
      <c r="HIT1394" s="69"/>
      <c r="HIU1394" s="69"/>
      <c r="HIV1394" s="69"/>
      <c r="HIW1394" s="69"/>
      <c r="HIX1394" s="69"/>
      <c r="HIY1394" s="69"/>
      <c r="HIZ1394" s="69"/>
      <c r="HJA1394" s="69"/>
      <c r="HJB1394" s="69"/>
      <c r="HJC1394" s="69"/>
      <c r="HJD1394" s="69"/>
      <c r="HJE1394" s="69"/>
      <c r="HJF1394" s="69"/>
      <c r="HJG1394" s="69"/>
      <c r="HJH1394" s="69"/>
      <c r="HJI1394" s="69"/>
      <c r="HJJ1394" s="69"/>
      <c r="HJK1394" s="69"/>
      <c r="HJL1394" s="69"/>
      <c r="HJM1394" s="69"/>
      <c r="HJN1394" s="69"/>
      <c r="HJO1394" s="69"/>
      <c r="HJP1394" s="69"/>
      <c r="HJQ1394" s="69"/>
      <c r="HJR1394" s="69"/>
      <c r="HJS1394" s="69"/>
      <c r="HJT1394" s="69"/>
      <c r="HJU1394" s="69"/>
      <c r="HJV1394" s="69"/>
      <c r="HJW1394" s="69"/>
      <c r="HJX1394" s="69"/>
      <c r="HJY1394" s="69"/>
      <c r="HJZ1394" s="69"/>
      <c r="HKA1394" s="69"/>
      <c r="HKB1394" s="69"/>
      <c r="HKC1394" s="69"/>
      <c r="HKD1394" s="69"/>
      <c r="HKE1394" s="69"/>
      <c r="HKF1394" s="69"/>
      <c r="HKG1394" s="69"/>
      <c r="HKH1394" s="69"/>
      <c r="HKI1394" s="69"/>
      <c r="HKJ1394" s="69"/>
      <c r="HKK1394" s="69"/>
      <c r="HKL1394" s="69"/>
      <c r="HKM1394" s="69"/>
      <c r="HKN1394" s="69"/>
      <c r="HKO1394" s="69"/>
      <c r="HKP1394" s="69"/>
      <c r="HKQ1394" s="69"/>
      <c r="HKR1394" s="69"/>
      <c r="HKS1394" s="69"/>
      <c r="HKT1394" s="69"/>
      <c r="HKU1394" s="69"/>
      <c r="HKV1394" s="69"/>
      <c r="HKW1394" s="69"/>
      <c r="HKX1394" s="69"/>
      <c r="HKY1394" s="69"/>
      <c r="HKZ1394" s="69"/>
      <c r="HLA1394" s="69"/>
      <c r="HLB1394" s="69"/>
      <c r="HLC1394" s="69"/>
      <c r="HLD1394" s="69"/>
      <c r="HLE1394" s="69"/>
      <c r="HLF1394" s="69"/>
      <c r="HLG1394" s="69"/>
      <c r="HLH1394" s="69"/>
      <c r="HLI1394" s="69"/>
      <c r="HLJ1394" s="69"/>
      <c r="HLK1394" s="69"/>
      <c r="HLL1394" s="69"/>
      <c r="HLM1394" s="69"/>
      <c r="HLN1394" s="69"/>
      <c r="HLO1394" s="69"/>
      <c r="HLP1394" s="69"/>
      <c r="HLQ1394" s="69"/>
      <c r="HLR1394" s="69"/>
      <c r="HLS1394" s="69"/>
      <c r="HLT1394" s="69"/>
      <c r="HLU1394" s="69"/>
      <c r="HLV1394" s="69"/>
      <c r="HLW1394" s="69"/>
      <c r="HLX1394" s="69"/>
      <c r="HLY1394" s="69"/>
      <c r="HLZ1394" s="69"/>
      <c r="HMA1394" s="69"/>
      <c r="HMB1394" s="69"/>
      <c r="HMC1394" s="69"/>
      <c r="HMD1394" s="69"/>
      <c r="HME1394" s="69"/>
      <c r="HMF1394" s="69"/>
      <c r="HMG1394" s="69"/>
      <c r="HMH1394" s="69"/>
      <c r="HMI1394" s="69"/>
      <c r="HMJ1394" s="69"/>
      <c r="HMK1394" s="69"/>
      <c r="HML1394" s="69"/>
      <c r="HMM1394" s="69"/>
      <c r="HMN1394" s="69"/>
      <c r="HMO1394" s="69"/>
      <c r="HMP1394" s="69"/>
      <c r="HMQ1394" s="69"/>
      <c r="HMR1394" s="69"/>
      <c r="HMS1394" s="69"/>
      <c r="HMT1394" s="69"/>
      <c r="HMU1394" s="69"/>
      <c r="HMV1394" s="69"/>
      <c r="HMW1394" s="69"/>
      <c r="HMX1394" s="69"/>
      <c r="HMY1394" s="69"/>
      <c r="HMZ1394" s="69"/>
      <c r="HNA1394" s="69"/>
      <c r="HNB1394" s="69"/>
      <c r="HNC1394" s="69"/>
      <c r="HND1394" s="69"/>
      <c r="HNE1394" s="69"/>
      <c r="HNF1394" s="69"/>
      <c r="HNG1394" s="69"/>
      <c r="HNH1394" s="69"/>
      <c r="HNI1394" s="69"/>
      <c r="HNJ1394" s="69"/>
      <c r="HNK1394" s="69"/>
      <c r="HNL1394" s="69"/>
      <c r="HNM1394" s="69"/>
      <c r="HNN1394" s="69"/>
      <c r="HNO1394" s="69"/>
      <c r="HNP1394" s="69"/>
      <c r="HNQ1394" s="69"/>
      <c r="HNR1394" s="69"/>
      <c r="HNS1394" s="69"/>
      <c r="HNT1394" s="69"/>
      <c r="HNU1394" s="69"/>
      <c r="HNV1394" s="69"/>
      <c r="HNW1394" s="69"/>
      <c r="HNX1394" s="69"/>
      <c r="HNY1394" s="69"/>
      <c r="HNZ1394" s="69"/>
      <c r="HOA1394" s="69"/>
      <c r="HOB1394" s="69"/>
      <c r="HOC1394" s="69"/>
      <c r="HOD1394" s="69"/>
      <c r="HOE1394" s="69"/>
      <c r="HOF1394" s="69"/>
      <c r="HOG1394" s="69"/>
      <c r="HOH1394" s="69"/>
      <c r="HOI1394" s="69"/>
      <c r="HOJ1394" s="69"/>
      <c r="HOK1394" s="69"/>
      <c r="HOL1394" s="69"/>
      <c r="HOM1394" s="69"/>
      <c r="HON1394" s="69"/>
      <c r="HOO1394" s="69"/>
      <c r="HOP1394" s="69"/>
      <c r="HOQ1394" s="69"/>
      <c r="HOR1394" s="69"/>
      <c r="HOS1394" s="69"/>
      <c r="HOT1394" s="69"/>
      <c r="HOU1394" s="69"/>
      <c r="HOV1394" s="69"/>
      <c r="HOW1394" s="69"/>
      <c r="HOX1394" s="69"/>
      <c r="HOY1394" s="69"/>
      <c r="HOZ1394" s="69"/>
      <c r="HPA1394" s="69"/>
      <c r="HPB1394" s="69"/>
      <c r="HPC1394" s="69"/>
      <c r="HPD1394" s="69"/>
      <c r="HPE1394" s="69"/>
      <c r="HPF1394" s="69"/>
      <c r="HPG1394" s="69"/>
      <c r="HPH1394" s="69"/>
      <c r="HPI1394" s="69"/>
      <c r="HPJ1394" s="69"/>
      <c r="HPK1394" s="69"/>
      <c r="HPL1394" s="69"/>
      <c r="HPM1394" s="69"/>
      <c r="HPN1394" s="69"/>
      <c r="HPO1394" s="69"/>
      <c r="HPP1394" s="69"/>
      <c r="HPQ1394" s="69"/>
      <c r="HPR1394" s="69"/>
      <c r="HPS1394" s="69"/>
      <c r="HPT1394" s="69"/>
      <c r="HPU1394" s="69"/>
      <c r="HPV1394" s="69"/>
      <c r="HPW1394" s="69"/>
      <c r="HPX1394" s="69"/>
      <c r="HPY1394" s="69"/>
      <c r="HPZ1394" s="69"/>
      <c r="HQA1394" s="69"/>
      <c r="HQB1394" s="69"/>
      <c r="HQC1394" s="69"/>
      <c r="HQD1394" s="69"/>
      <c r="HQE1394" s="69"/>
      <c r="HQF1394" s="69"/>
      <c r="HQG1394" s="69"/>
      <c r="HQH1394" s="69"/>
      <c r="HQI1394" s="69"/>
      <c r="HQJ1394" s="69"/>
      <c r="HQK1394" s="69"/>
      <c r="HQL1394" s="69"/>
      <c r="HQM1394" s="69"/>
      <c r="HQN1394" s="69"/>
      <c r="HQO1394" s="69"/>
      <c r="HQP1394" s="69"/>
      <c r="HQQ1394" s="69"/>
      <c r="HQR1394" s="69"/>
      <c r="HQS1394" s="69"/>
      <c r="HQT1394" s="69"/>
      <c r="HQU1394" s="69"/>
      <c r="HQV1394" s="69"/>
      <c r="HQW1394" s="69"/>
      <c r="HQX1394" s="69"/>
      <c r="HQY1394" s="69"/>
      <c r="HQZ1394" s="69"/>
      <c r="HRA1394" s="69"/>
      <c r="HRB1394" s="69"/>
      <c r="HRC1394" s="69"/>
      <c r="HRD1394" s="69"/>
      <c r="HRE1394" s="69"/>
      <c r="HRF1394" s="69"/>
      <c r="HRG1394" s="69"/>
      <c r="HRH1394" s="69"/>
      <c r="HRI1394" s="69"/>
      <c r="HRJ1394" s="69"/>
      <c r="HRK1394" s="69"/>
      <c r="HRL1394" s="69"/>
      <c r="HRM1394" s="69"/>
      <c r="HRN1394" s="69"/>
      <c r="HRO1394" s="69"/>
      <c r="HRP1394" s="69"/>
      <c r="HRQ1394" s="69"/>
      <c r="HRR1394" s="69"/>
      <c r="HRS1394" s="69"/>
      <c r="HRT1394" s="69"/>
      <c r="HRU1394" s="69"/>
      <c r="HRV1394" s="69"/>
      <c r="HRW1394" s="69"/>
      <c r="HRX1394" s="69"/>
      <c r="HRY1394" s="69"/>
      <c r="HRZ1394" s="69"/>
      <c r="HSA1394" s="69"/>
      <c r="HSB1394" s="69"/>
      <c r="HSC1394" s="69"/>
      <c r="HSD1394" s="69"/>
      <c r="HSE1394" s="69"/>
      <c r="HSF1394" s="69"/>
      <c r="HSG1394" s="69"/>
      <c r="HSH1394" s="69"/>
      <c r="HSI1394" s="69"/>
      <c r="HSJ1394" s="69"/>
      <c r="HSK1394" s="69"/>
      <c r="HSL1394" s="69"/>
      <c r="HSM1394" s="69"/>
      <c r="HSN1394" s="69"/>
      <c r="HSO1394" s="69"/>
      <c r="HSP1394" s="69"/>
      <c r="HSQ1394" s="69"/>
      <c r="HSR1394" s="69"/>
      <c r="HSS1394" s="69"/>
      <c r="HST1394" s="69"/>
      <c r="HSU1394" s="69"/>
      <c r="HSV1394" s="69"/>
      <c r="HSW1394" s="69"/>
      <c r="HSX1394" s="69"/>
      <c r="HSY1394" s="69"/>
      <c r="HSZ1394" s="69"/>
      <c r="HTA1394" s="69"/>
      <c r="HTB1394" s="69"/>
      <c r="HTC1394" s="69"/>
      <c r="HTD1394" s="69"/>
      <c r="HTE1394" s="69"/>
      <c r="HTF1394" s="69"/>
      <c r="HTG1394" s="69"/>
      <c r="HTH1394" s="69"/>
      <c r="HTI1394" s="69"/>
      <c r="HTJ1394" s="69"/>
      <c r="HTK1394" s="69"/>
      <c r="HTL1394" s="69"/>
      <c r="HTM1394" s="69"/>
      <c r="HTN1394" s="69"/>
      <c r="HTO1394" s="69"/>
      <c r="HTP1394" s="69"/>
      <c r="HTQ1394" s="69"/>
      <c r="HTR1394" s="69"/>
      <c r="HTS1394" s="69"/>
      <c r="HTT1394" s="69"/>
      <c r="HTU1394" s="69"/>
      <c r="HTV1394" s="69"/>
      <c r="HTW1394" s="69"/>
      <c r="HTX1394" s="69"/>
      <c r="HTY1394" s="69"/>
      <c r="HTZ1394" s="69"/>
      <c r="HUA1394" s="69"/>
      <c r="HUB1394" s="69"/>
      <c r="HUC1394" s="69"/>
      <c r="HUD1394" s="69"/>
      <c r="HUE1394" s="69"/>
      <c r="HUF1394" s="69"/>
      <c r="HUG1394" s="69"/>
      <c r="HUH1394" s="69"/>
      <c r="HUI1394" s="69"/>
      <c r="HUJ1394" s="69"/>
      <c r="HUK1394" s="69"/>
      <c r="HUL1394" s="69"/>
      <c r="HUM1394" s="69"/>
      <c r="HUN1394" s="69"/>
      <c r="HUO1394" s="69"/>
      <c r="HUP1394" s="69"/>
      <c r="HUQ1394" s="69"/>
      <c r="HUR1394" s="69"/>
      <c r="HUS1394" s="69"/>
      <c r="HUT1394" s="69"/>
      <c r="HUU1394" s="69"/>
      <c r="HUV1394" s="69"/>
      <c r="HUW1394" s="69"/>
      <c r="HUX1394" s="69"/>
      <c r="HUY1394" s="69"/>
      <c r="HUZ1394" s="69"/>
      <c r="HVA1394" s="69"/>
      <c r="HVB1394" s="69"/>
      <c r="HVC1394" s="69"/>
      <c r="HVD1394" s="69"/>
      <c r="HVE1394" s="69"/>
      <c r="HVF1394" s="69"/>
      <c r="HVG1394" s="69"/>
      <c r="HVH1394" s="69"/>
      <c r="HVI1394" s="69"/>
      <c r="HVJ1394" s="69"/>
      <c r="HVK1394" s="69"/>
      <c r="HVL1394" s="69"/>
      <c r="HVM1394" s="69"/>
      <c r="HVN1394" s="69"/>
      <c r="HVO1394" s="69"/>
      <c r="HVP1394" s="69"/>
      <c r="HVQ1394" s="69"/>
      <c r="HVR1394" s="69"/>
      <c r="HVS1394" s="69"/>
      <c r="HVT1394" s="69"/>
      <c r="HVU1394" s="69"/>
      <c r="HVV1394" s="69"/>
      <c r="HVW1394" s="69"/>
      <c r="HVX1394" s="69"/>
      <c r="HVY1394" s="69"/>
      <c r="HVZ1394" s="69"/>
      <c r="HWA1394" s="69"/>
      <c r="HWB1394" s="69"/>
      <c r="HWC1394" s="69"/>
      <c r="HWD1394" s="69"/>
      <c r="HWE1394" s="69"/>
      <c r="HWF1394" s="69"/>
      <c r="HWG1394" s="69"/>
      <c r="HWH1394" s="69"/>
      <c r="HWI1394" s="69"/>
      <c r="HWJ1394" s="69"/>
      <c r="HWK1394" s="69"/>
      <c r="HWL1394" s="69"/>
      <c r="HWM1394" s="69"/>
      <c r="HWN1394" s="69"/>
      <c r="HWO1394" s="69"/>
      <c r="HWP1394" s="69"/>
      <c r="HWQ1394" s="69"/>
      <c r="HWR1394" s="69"/>
      <c r="HWS1394" s="69"/>
      <c r="HWT1394" s="69"/>
      <c r="HWU1394" s="69"/>
      <c r="HWV1394" s="69"/>
      <c r="HWW1394" s="69"/>
      <c r="HWX1394" s="69"/>
      <c r="HWY1394" s="69"/>
      <c r="HWZ1394" s="69"/>
      <c r="HXA1394" s="69"/>
      <c r="HXB1394" s="69"/>
      <c r="HXC1394" s="69"/>
      <c r="HXD1394" s="69"/>
      <c r="HXE1394" s="69"/>
      <c r="HXF1394" s="69"/>
      <c r="HXG1394" s="69"/>
      <c r="HXH1394" s="69"/>
      <c r="HXI1394" s="69"/>
      <c r="HXJ1394" s="69"/>
      <c r="HXK1394" s="69"/>
      <c r="HXL1394" s="69"/>
      <c r="HXM1394" s="69"/>
      <c r="HXN1394" s="69"/>
      <c r="HXO1394" s="69"/>
      <c r="HXP1394" s="69"/>
      <c r="HXQ1394" s="69"/>
      <c r="HXR1394" s="69"/>
      <c r="HXS1394" s="69"/>
      <c r="HXT1394" s="69"/>
      <c r="HXU1394" s="69"/>
      <c r="HXV1394" s="69"/>
      <c r="HXW1394" s="69"/>
      <c r="HXX1394" s="69"/>
      <c r="HXY1394" s="69"/>
      <c r="HXZ1394" s="69"/>
      <c r="HYA1394" s="69"/>
      <c r="HYB1394" s="69"/>
      <c r="HYC1394" s="69"/>
      <c r="HYD1394" s="69"/>
      <c r="HYE1394" s="69"/>
      <c r="HYF1394" s="69"/>
      <c r="HYG1394" s="69"/>
      <c r="HYH1394" s="69"/>
      <c r="HYI1394" s="69"/>
      <c r="HYJ1394" s="69"/>
      <c r="HYK1394" s="69"/>
      <c r="HYL1394" s="69"/>
      <c r="HYM1394" s="69"/>
      <c r="HYN1394" s="69"/>
      <c r="HYO1394" s="69"/>
      <c r="HYP1394" s="69"/>
      <c r="HYQ1394" s="69"/>
      <c r="HYR1394" s="69"/>
      <c r="HYS1394" s="69"/>
      <c r="HYT1394" s="69"/>
      <c r="HYU1394" s="69"/>
      <c r="HYV1394" s="69"/>
      <c r="HYW1394" s="69"/>
      <c r="HYX1394" s="69"/>
      <c r="HYY1394" s="69"/>
      <c r="HYZ1394" s="69"/>
      <c r="HZA1394" s="69"/>
      <c r="HZB1394" s="69"/>
      <c r="HZC1394" s="69"/>
      <c r="HZD1394" s="69"/>
      <c r="HZE1394" s="69"/>
      <c r="HZF1394" s="69"/>
      <c r="HZG1394" s="69"/>
      <c r="HZH1394" s="69"/>
      <c r="HZI1394" s="69"/>
      <c r="HZJ1394" s="69"/>
      <c r="HZK1394" s="69"/>
      <c r="HZL1394" s="69"/>
      <c r="HZM1394" s="69"/>
      <c r="HZN1394" s="69"/>
      <c r="HZO1394" s="69"/>
      <c r="HZP1394" s="69"/>
      <c r="HZQ1394" s="69"/>
      <c r="HZR1394" s="69"/>
      <c r="HZS1394" s="69"/>
      <c r="HZT1394" s="69"/>
      <c r="HZU1394" s="69"/>
      <c r="HZV1394" s="69"/>
      <c r="HZW1394" s="69"/>
      <c r="HZX1394" s="69"/>
      <c r="HZY1394" s="69"/>
      <c r="HZZ1394" s="69"/>
      <c r="IAA1394" s="69"/>
      <c r="IAB1394" s="69"/>
      <c r="IAC1394" s="69"/>
      <c r="IAD1394" s="69"/>
      <c r="IAE1394" s="69"/>
      <c r="IAF1394" s="69"/>
      <c r="IAG1394" s="69"/>
      <c r="IAH1394" s="69"/>
      <c r="IAI1394" s="69"/>
      <c r="IAJ1394" s="69"/>
      <c r="IAK1394" s="69"/>
      <c r="IAL1394" s="69"/>
      <c r="IAM1394" s="69"/>
      <c r="IAN1394" s="69"/>
      <c r="IAO1394" s="69"/>
      <c r="IAP1394" s="69"/>
      <c r="IAQ1394" s="69"/>
      <c r="IAR1394" s="69"/>
      <c r="IAS1394" s="69"/>
      <c r="IAT1394" s="69"/>
      <c r="IAU1394" s="69"/>
      <c r="IAV1394" s="69"/>
      <c r="IAW1394" s="69"/>
      <c r="IAX1394" s="69"/>
      <c r="IAY1394" s="69"/>
      <c r="IAZ1394" s="69"/>
      <c r="IBA1394" s="69"/>
      <c r="IBB1394" s="69"/>
      <c r="IBC1394" s="69"/>
      <c r="IBD1394" s="69"/>
      <c r="IBE1394" s="69"/>
      <c r="IBF1394" s="69"/>
      <c r="IBG1394" s="69"/>
      <c r="IBH1394" s="69"/>
      <c r="IBI1394" s="69"/>
      <c r="IBJ1394" s="69"/>
      <c r="IBK1394" s="69"/>
      <c r="IBL1394" s="69"/>
      <c r="IBM1394" s="69"/>
      <c r="IBN1394" s="69"/>
      <c r="IBO1394" s="69"/>
      <c r="IBP1394" s="69"/>
      <c r="IBQ1394" s="69"/>
      <c r="IBR1394" s="69"/>
      <c r="IBS1394" s="69"/>
      <c r="IBT1394" s="69"/>
      <c r="IBU1394" s="69"/>
      <c r="IBV1394" s="69"/>
      <c r="IBW1394" s="69"/>
      <c r="IBX1394" s="69"/>
      <c r="IBY1394" s="69"/>
      <c r="IBZ1394" s="69"/>
      <c r="ICA1394" s="69"/>
      <c r="ICB1394" s="69"/>
      <c r="ICC1394" s="69"/>
      <c r="ICD1394" s="69"/>
      <c r="ICE1394" s="69"/>
      <c r="ICF1394" s="69"/>
      <c r="ICG1394" s="69"/>
      <c r="ICH1394" s="69"/>
      <c r="ICI1394" s="69"/>
      <c r="ICJ1394" s="69"/>
      <c r="ICK1394" s="69"/>
      <c r="ICL1394" s="69"/>
      <c r="ICM1394" s="69"/>
      <c r="ICN1394" s="69"/>
      <c r="ICO1394" s="69"/>
      <c r="ICP1394" s="69"/>
      <c r="ICQ1394" s="69"/>
      <c r="ICR1394" s="69"/>
      <c r="ICS1394" s="69"/>
      <c r="ICT1394" s="69"/>
      <c r="ICU1394" s="69"/>
      <c r="ICV1394" s="69"/>
      <c r="ICW1394" s="69"/>
      <c r="ICX1394" s="69"/>
      <c r="ICY1394" s="69"/>
      <c r="ICZ1394" s="69"/>
      <c r="IDA1394" s="69"/>
      <c r="IDB1394" s="69"/>
      <c r="IDC1394" s="69"/>
      <c r="IDD1394" s="69"/>
      <c r="IDE1394" s="69"/>
      <c r="IDF1394" s="69"/>
      <c r="IDG1394" s="69"/>
      <c r="IDH1394" s="69"/>
      <c r="IDI1394" s="69"/>
      <c r="IDJ1394" s="69"/>
      <c r="IDK1394" s="69"/>
      <c r="IDL1394" s="69"/>
      <c r="IDM1394" s="69"/>
      <c r="IDN1394" s="69"/>
      <c r="IDO1394" s="69"/>
      <c r="IDP1394" s="69"/>
      <c r="IDQ1394" s="69"/>
      <c r="IDR1394" s="69"/>
      <c r="IDS1394" s="69"/>
      <c r="IDT1394" s="69"/>
      <c r="IDU1394" s="69"/>
      <c r="IDV1394" s="69"/>
      <c r="IDW1394" s="69"/>
      <c r="IDX1394" s="69"/>
      <c r="IDY1394" s="69"/>
      <c r="IDZ1394" s="69"/>
      <c r="IEA1394" s="69"/>
      <c r="IEB1394" s="69"/>
      <c r="IEC1394" s="69"/>
      <c r="IED1394" s="69"/>
      <c r="IEE1394" s="69"/>
      <c r="IEF1394" s="69"/>
      <c r="IEG1394" s="69"/>
      <c r="IEH1394" s="69"/>
      <c r="IEI1394" s="69"/>
      <c r="IEJ1394" s="69"/>
      <c r="IEK1394" s="69"/>
      <c r="IEL1394" s="69"/>
      <c r="IEM1394" s="69"/>
      <c r="IEN1394" s="69"/>
      <c r="IEO1394" s="69"/>
      <c r="IEP1394" s="69"/>
      <c r="IEQ1394" s="69"/>
      <c r="IER1394" s="69"/>
      <c r="IES1394" s="69"/>
      <c r="IET1394" s="69"/>
      <c r="IEU1394" s="69"/>
      <c r="IEV1394" s="69"/>
      <c r="IEW1394" s="69"/>
      <c r="IEX1394" s="69"/>
      <c r="IEY1394" s="69"/>
      <c r="IEZ1394" s="69"/>
      <c r="IFA1394" s="69"/>
      <c r="IFB1394" s="69"/>
      <c r="IFC1394" s="69"/>
      <c r="IFD1394" s="69"/>
      <c r="IFE1394" s="69"/>
      <c r="IFF1394" s="69"/>
      <c r="IFG1394" s="69"/>
      <c r="IFH1394" s="69"/>
      <c r="IFI1394" s="69"/>
      <c r="IFJ1394" s="69"/>
      <c r="IFK1394" s="69"/>
      <c r="IFL1394" s="69"/>
      <c r="IFM1394" s="69"/>
      <c r="IFN1394" s="69"/>
      <c r="IFO1394" s="69"/>
      <c r="IFP1394" s="69"/>
      <c r="IFQ1394" s="69"/>
      <c r="IFR1394" s="69"/>
      <c r="IFS1394" s="69"/>
      <c r="IFT1394" s="69"/>
      <c r="IFU1394" s="69"/>
      <c r="IFV1394" s="69"/>
      <c r="IFW1394" s="69"/>
      <c r="IFX1394" s="69"/>
      <c r="IFY1394" s="69"/>
      <c r="IFZ1394" s="69"/>
      <c r="IGA1394" s="69"/>
      <c r="IGB1394" s="69"/>
      <c r="IGC1394" s="69"/>
      <c r="IGD1394" s="69"/>
      <c r="IGE1394" s="69"/>
      <c r="IGF1394" s="69"/>
      <c r="IGG1394" s="69"/>
      <c r="IGH1394" s="69"/>
      <c r="IGI1394" s="69"/>
      <c r="IGJ1394" s="69"/>
      <c r="IGK1394" s="69"/>
      <c r="IGL1394" s="69"/>
      <c r="IGM1394" s="69"/>
      <c r="IGN1394" s="69"/>
      <c r="IGO1394" s="69"/>
      <c r="IGP1394" s="69"/>
      <c r="IGQ1394" s="69"/>
      <c r="IGR1394" s="69"/>
      <c r="IGS1394" s="69"/>
      <c r="IGT1394" s="69"/>
      <c r="IGU1394" s="69"/>
      <c r="IGV1394" s="69"/>
      <c r="IGW1394" s="69"/>
      <c r="IGX1394" s="69"/>
      <c r="IGY1394" s="69"/>
      <c r="IGZ1394" s="69"/>
      <c r="IHA1394" s="69"/>
      <c r="IHB1394" s="69"/>
      <c r="IHC1394" s="69"/>
      <c r="IHD1394" s="69"/>
      <c r="IHE1394" s="69"/>
      <c r="IHF1394" s="69"/>
      <c r="IHG1394" s="69"/>
      <c r="IHH1394" s="69"/>
      <c r="IHI1394" s="69"/>
      <c r="IHJ1394" s="69"/>
      <c r="IHK1394" s="69"/>
      <c r="IHL1394" s="69"/>
      <c r="IHM1394" s="69"/>
      <c r="IHN1394" s="69"/>
      <c r="IHO1394" s="69"/>
      <c r="IHP1394" s="69"/>
      <c r="IHQ1394" s="69"/>
      <c r="IHR1394" s="69"/>
      <c r="IHS1394" s="69"/>
      <c r="IHT1394" s="69"/>
      <c r="IHU1394" s="69"/>
      <c r="IHV1394" s="69"/>
      <c r="IHW1394" s="69"/>
      <c r="IHX1394" s="69"/>
      <c r="IHY1394" s="69"/>
      <c r="IHZ1394" s="69"/>
      <c r="IIA1394" s="69"/>
      <c r="IIB1394" s="69"/>
      <c r="IIC1394" s="69"/>
      <c r="IID1394" s="69"/>
      <c r="IIE1394" s="69"/>
      <c r="IIF1394" s="69"/>
      <c r="IIG1394" s="69"/>
      <c r="IIH1394" s="69"/>
      <c r="III1394" s="69"/>
      <c r="IIJ1394" s="69"/>
      <c r="IIK1394" s="69"/>
      <c r="IIL1394" s="69"/>
      <c r="IIM1394" s="69"/>
      <c r="IIN1394" s="69"/>
      <c r="IIO1394" s="69"/>
      <c r="IIP1394" s="69"/>
      <c r="IIQ1394" s="69"/>
      <c r="IIR1394" s="69"/>
      <c r="IIS1394" s="69"/>
      <c r="IIT1394" s="69"/>
      <c r="IIU1394" s="69"/>
      <c r="IIV1394" s="69"/>
      <c r="IIW1394" s="69"/>
      <c r="IIX1394" s="69"/>
      <c r="IIY1394" s="69"/>
      <c r="IIZ1394" s="69"/>
      <c r="IJA1394" s="69"/>
      <c r="IJB1394" s="69"/>
      <c r="IJC1394" s="69"/>
      <c r="IJD1394" s="69"/>
      <c r="IJE1394" s="69"/>
      <c r="IJF1394" s="69"/>
      <c r="IJG1394" s="69"/>
      <c r="IJH1394" s="69"/>
      <c r="IJI1394" s="69"/>
      <c r="IJJ1394" s="69"/>
      <c r="IJK1394" s="69"/>
      <c r="IJL1394" s="69"/>
      <c r="IJM1394" s="69"/>
      <c r="IJN1394" s="69"/>
      <c r="IJO1394" s="69"/>
      <c r="IJP1394" s="69"/>
      <c r="IJQ1394" s="69"/>
      <c r="IJR1394" s="69"/>
      <c r="IJS1394" s="69"/>
      <c r="IJT1394" s="69"/>
      <c r="IJU1394" s="69"/>
      <c r="IJV1394" s="69"/>
      <c r="IJW1394" s="69"/>
      <c r="IJX1394" s="69"/>
      <c r="IJY1394" s="69"/>
      <c r="IJZ1394" s="69"/>
      <c r="IKA1394" s="69"/>
      <c r="IKB1394" s="69"/>
      <c r="IKC1394" s="69"/>
      <c r="IKD1394" s="69"/>
      <c r="IKE1394" s="69"/>
      <c r="IKF1394" s="69"/>
      <c r="IKG1394" s="69"/>
      <c r="IKH1394" s="69"/>
      <c r="IKI1394" s="69"/>
      <c r="IKJ1394" s="69"/>
      <c r="IKK1394" s="69"/>
      <c r="IKL1394" s="69"/>
      <c r="IKM1394" s="69"/>
      <c r="IKN1394" s="69"/>
      <c r="IKO1394" s="69"/>
      <c r="IKP1394" s="69"/>
      <c r="IKQ1394" s="69"/>
      <c r="IKR1394" s="69"/>
      <c r="IKS1394" s="69"/>
      <c r="IKT1394" s="69"/>
      <c r="IKU1394" s="69"/>
      <c r="IKV1394" s="69"/>
      <c r="IKW1394" s="69"/>
      <c r="IKX1394" s="69"/>
      <c r="IKY1394" s="69"/>
      <c r="IKZ1394" s="69"/>
      <c r="ILA1394" s="69"/>
      <c r="ILB1394" s="69"/>
      <c r="ILC1394" s="69"/>
      <c r="ILD1394" s="69"/>
      <c r="ILE1394" s="69"/>
      <c r="ILF1394" s="69"/>
      <c r="ILG1394" s="69"/>
      <c r="ILH1394" s="69"/>
      <c r="ILI1394" s="69"/>
      <c r="ILJ1394" s="69"/>
      <c r="ILK1394" s="69"/>
      <c r="ILL1394" s="69"/>
      <c r="ILM1394" s="69"/>
      <c r="ILN1394" s="69"/>
      <c r="ILO1394" s="69"/>
      <c r="ILP1394" s="69"/>
      <c r="ILQ1394" s="69"/>
      <c r="ILR1394" s="69"/>
      <c r="ILS1394" s="69"/>
      <c r="ILT1394" s="69"/>
      <c r="ILU1394" s="69"/>
      <c r="ILV1394" s="69"/>
      <c r="ILW1394" s="69"/>
      <c r="ILX1394" s="69"/>
      <c r="ILY1394" s="69"/>
      <c r="ILZ1394" s="69"/>
      <c r="IMA1394" s="69"/>
      <c r="IMB1394" s="69"/>
      <c r="IMC1394" s="69"/>
      <c r="IMD1394" s="69"/>
      <c r="IME1394" s="69"/>
      <c r="IMF1394" s="69"/>
      <c r="IMG1394" s="69"/>
      <c r="IMH1394" s="69"/>
      <c r="IMI1394" s="69"/>
      <c r="IMJ1394" s="69"/>
      <c r="IMK1394" s="69"/>
      <c r="IML1394" s="69"/>
      <c r="IMM1394" s="69"/>
      <c r="IMN1394" s="69"/>
      <c r="IMO1394" s="69"/>
      <c r="IMP1394" s="69"/>
      <c r="IMQ1394" s="69"/>
      <c r="IMR1394" s="69"/>
      <c r="IMS1394" s="69"/>
      <c r="IMT1394" s="69"/>
      <c r="IMU1394" s="69"/>
      <c r="IMV1394" s="69"/>
      <c r="IMW1394" s="69"/>
      <c r="IMX1394" s="69"/>
      <c r="IMY1394" s="69"/>
      <c r="IMZ1394" s="69"/>
      <c r="INA1394" s="69"/>
      <c r="INB1394" s="69"/>
      <c r="INC1394" s="69"/>
      <c r="IND1394" s="69"/>
      <c r="INE1394" s="69"/>
      <c r="INF1394" s="69"/>
      <c r="ING1394" s="69"/>
      <c r="INH1394" s="69"/>
      <c r="INI1394" s="69"/>
      <c r="INJ1394" s="69"/>
      <c r="INK1394" s="69"/>
      <c r="INL1394" s="69"/>
      <c r="INM1394" s="69"/>
      <c r="INN1394" s="69"/>
      <c r="INO1394" s="69"/>
      <c r="INP1394" s="69"/>
      <c r="INQ1394" s="69"/>
      <c r="INR1394" s="69"/>
      <c r="INS1394" s="69"/>
      <c r="INT1394" s="69"/>
      <c r="INU1394" s="69"/>
      <c r="INV1394" s="69"/>
      <c r="INW1394" s="69"/>
      <c r="INX1394" s="69"/>
      <c r="INY1394" s="69"/>
      <c r="INZ1394" s="69"/>
      <c r="IOA1394" s="69"/>
      <c r="IOB1394" s="69"/>
      <c r="IOC1394" s="69"/>
      <c r="IOD1394" s="69"/>
      <c r="IOE1394" s="69"/>
      <c r="IOF1394" s="69"/>
      <c r="IOG1394" s="69"/>
      <c r="IOH1394" s="69"/>
      <c r="IOI1394" s="69"/>
      <c r="IOJ1394" s="69"/>
      <c r="IOK1394" s="69"/>
      <c r="IOL1394" s="69"/>
      <c r="IOM1394" s="69"/>
      <c r="ION1394" s="69"/>
      <c r="IOO1394" s="69"/>
      <c r="IOP1394" s="69"/>
      <c r="IOQ1394" s="69"/>
      <c r="IOR1394" s="69"/>
      <c r="IOS1394" s="69"/>
      <c r="IOT1394" s="69"/>
      <c r="IOU1394" s="69"/>
      <c r="IOV1394" s="69"/>
      <c r="IOW1394" s="69"/>
      <c r="IOX1394" s="69"/>
      <c r="IOY1394" s="69"/>
      <c r="IOZ1394" s="69"/>
      <c r="IPA1394" s="69"/>
      <c r="IPB1394" s="69"/>
      <c r="IPC1394" s="69"/>
      <c r="IPD1394" s="69"/>
      <c r="IPE1394" s="69"/>
      <c r="IPF1394" s="69"/>
      <c r="IPG1394" s="69"/>
      <c r="IPH1394" s="69"/>
      <c r="IPI1394" s="69"/>
      <c r="IPJ1394" s="69"/>
      <c r="IPK1394" s="69"/>
      <c r="IPL1394" s="69"/>
      <c r="IPM1394" s="69"/>
      <c r="IPN1394" s="69"/>
      <c r="IPO1394" s="69"/>
      <c r="IPP1394" s="69"/>
      <c r="IPQ1394" s="69"/>
      <c r="IPR1394" s="69"/>
      <c r="IPS1394" s="69"/>
      <c r="IPT1394" s="69"/>
      <c r="IPU1394" s="69"/>
      <c r="IPV1394" s="69"/>
      <c r="IPW1394" s="69"/>
      <c r="IPX1394" s="69"/>
      <c r="IPY1394" s="69"/>
      <c r="IPZ1394" s="69"/>
      <c r="IQA1394" s="69"/>
      <c r="IQB1394" s="69"/>
      <c r="IQC1394" s="69"/>
      <c r="IQD1394" s="69"/>
      <c r="IQE1394" s="69"/>
      <c r="IQF1394" s="69"/>
      <c r="IQG1394" s="69"/>
      <c r="IQH1394" s="69"/>
      <c r="IQI1394" s="69"/>
      <c r="IQJ1394" s="69"/>
      <c r="IQK1394" s="69"/>
      <c r="IQL1394" s="69"/>
      <c r="IQM1394" s="69"/>
      <c r="IQN1394" s="69"/>
      <c r="IQO1394" s="69"/>
      <c r="IQP1394" s="69"/>
      <c r="IQQ1394" s="69"/>
      <c r="IQR1394" s="69"/>
      <c r="IQS1394" s="69"/>
      <c r="IQT1394" s="69"/>
      <c r="IQU1394" s="69"/>
      <c r="IQV1394" s="69"/>
      <c r="IQW1394" s="69"/>
      <c r="IQX1394" s="69"/>
      <c r="IQY1394" s="69"/>
      <c r="IQZ1394" s="69"/>
      <c r="IRA1394" s="69"/>
      <c r="IRB1394" s="69"/>
      <c r="IRC1394" s="69"/>
      <c r="IRD1394" s="69"/>
      <c r="IRE1394" s="69"/>
      <c r="IRF1394" s="69"/>
      <c r="IRG1394" s="69"/>
      <c r="IRH1394" s="69"/>
      <c r="IRI1394" s="69"/>
      <c r="IRJ1394" s="69"/>
      <c r="IRK1394" s="69"/>
      <c r="IRL1394" s="69"/>
      <c r="IRM1394" s="69"/>
      <c r="IRN1394" s="69"/>
      <c r="IRO1394" s="69"/>
      <c r="IRP1394" s="69"/>
      <c r="IRQ1394" s="69"/>
      <c r="IRR1394" s="69"/>
      <c r="IRS1394" s="69"/>
      <c r="IRT1394" s="69"/>
      <c r="IRU1394" s="69"/>
      <c r="IRV1394" s="69"/>
      <c r="IRW1394" s="69"/>
      <c r="IRX1394" s="69"/>
      <c r="IRY1394" s="69"/>
      <c r="IRZ1394" s="69"/>
      <c r="ISA1394" s="69"/>
      <c r="ISB1394" s="69"/>
      <c r="ISC1394" s="69"/>
      <c r="ISD1394" s="69"/>
      <c r="ISE1394" s="69"/>
      <c r="ISF1394" s="69"/>
      <c r="ISG1394" s="69"/>
      <c r="ISH1394" s="69"/>
      <c r="ISI1394" s="69"/>
      <c r="ISJ1394" s="69"/>
      <c r="ISK1394" s="69"/>
      <c r="ISL1394" s="69"/>
      <c r="ISM1394" s="69"/>
      <c r="ISN1394" s="69"/>
      <c r="ISO1394" s="69"/>
      <c r="ISP1394" s="69"/>
      <c r="ISQ1394" s="69"/>
      <c r="ISR1394" s="69"/>
      <c r="ISS1394" s="69"/>
      <c r="IST1394" s="69"/>
      <c r="ISU1394" s="69"/>
      <c r="ISV1394" s="69"/>
      <c r="ISW1394" s="69"/>
      <c r="ISX1394" s="69"/>
      <c r="ISY1394" s="69"/>
      <c r="ISZ1394" s="69"/>
      <c r="ITA1394" s="69"/>
      <c r="ITB1394" s="69"/>
      <c r="ITC1394" s="69"/>
      <c r="ITD1394" s="69"/>
      <c r="ITE1394" s="69"/>
      <c r="ITF1394" s="69"/>
      <c r="ITG1394" s="69"/>
      <c r="ITH1394" s="69"/>
      <c r="ITI1394" s="69"/>
      <c r="ITJ1394" s="69"/>
      <c r="ITK1394" s="69"/>
      <c r="ITL1394" s="69"/>
      <c r="ITM1394" s="69"/>
      <c r="ITN1394" s="69"/>
      <c r="ITO1394" s="69"/>
      <c r="ITP1394" s="69"/>
      <c r="ITQ1394" s="69"/>
      <c r="ITR1394" s="69"/>
      <c r="ITS1394" s="69"/>
      <c r="ITT1394" s="69"/>
      <c r="ITU1394" s="69"/>
      <c r="ITV1394" s="69"/>
      <c r="ITW1394" s="69"/>
      <c r="ITX1394" s="69"/>
      <c r="ITY1394" s="69"/>
      <c r="ITZ1394" s="69"/>
      <c r="IUA1394" s="69"/>
      <c r="IUB1394" s="69"/>
      <c r="IUC1394" s="69"/>
      <c r="IUD1394" s="69"/>
      <c r="IUE1394" s="69"/>
      <c r="IUF1394" s="69"/>
      <c r="IUG1394" s="69"/>
      <c r="IUH1394" s="69"/>
      <c r="IUI1394" s="69"/>
      <c r="IUJ1394" s="69"/>
      <c r="IUK1394" s="69"/>
      <c r="IUL1394" s="69"/>
      <c r="IUM1394" s="69"/>
      <c r="IUN1394" s="69"/>
      <c r="IUO1394" s="69"/>
      <c r="IUP1394" s="69"/>
      <c r="IUQ1394" s="69"/>
      <c r="IUR1394" s="69"/>
      <c r="IUS1394" s="69"/>
      <c r="IUT1394" s="69"/>
      <c r="IUU1394" s="69"/>
      <c r="IUV1394" s="69"/>
      <c r="IUW1394" s="69"/>
      <c r="IUX1394" s="69"/>
      <c r="IUY1394" s="69"/>
      <c r="IUZ1394" s="69"/>
      <c r="IVA1394" s="69"/>
      <c r="IVB1394" s="69"/>
      <c r="IVC1394" s="69"/>
      <c r="IVD1394" s="69"/>
      <c r="IVE1394" s="69"/>
      <c r="IVF1394" s="69"/>
      <c r="IVG1394" s="69"/>
      <c r="IVH1394" s="69"/>
      <c r="IVI1394" s="69"/>
      <c r="IVJ1394" s="69"/>
      <c r="IVK1394" s="69"/>
      <c r="IVL1394" s="69"/>
      <c r="IVM1394" s="69"/>
      <c r="IVN1394" s="69"/>
      <c r="IVO1394" s="69"/>
      <c r="IVP1394" s="69"/>
      <c r="IVQ1394" s="69"/>
      <c r="IVR1394" s="69"/>
      <c r="IVS1394" s="69"/>
      <c r="IVT1394" s="69"/>
      <c r="IVU1394" s="69"/>
      <c r="IVV1394" s="69"/>
      <c r="IVW1394" s="69"/>
      <c r="IVX1394" s="69"/>
      <c r="IVY1394" s="69"/>
      <c r="IVZ1394" s="69"/>
      <c r="IWA1394" s="69"/>
      <c r="IWB1394" s="69"/>
      <c r="IWC1394" s="69"/>
      <c r="IWD1394" s="69"/>
      <c r="IWE1394" s="69"/>
      <c r="IWF1394" s="69"/>
      <c r="IWG1394" s="69"/>
      <c r="IWH1394" s="69"/>
      <c r="IWI1394" s="69"/>
      <c r="IWJ1394" s="69"/>
      <c r="IWK1394" s="69"/>
      <c r="IWL1394" s="69"/>
      <c r="IWM1394" s="69"/>
      <c r="IWN1394" s="69"/>
      <c r="IWO1394" s="69"/>
      <c r="IWP1394" s="69"/>
      <c r="IWQ1394" s="69"/>
      <c r="IWR1394" s="69"/>
      <c r="IWS1394" s="69"/>
      <c r="IWT1394" s="69"/>
      <c r="IWU1394" s="69"/>
      <c r="IWV1394" s="69"/>
      <c r="IWW1394" s="69"/>
      <c r="IWX1394" s="69"/>
      <c r="IWY1394" s="69"/>
      <c r="IWZ1394" s="69"/>
      <c r="IXA1394" s="69"/>
      <c r="IXB1394" s="69"/>
      <c r="IXC1394" s="69"/>
      <c r="IXD1394" s="69"/>
      <c r="IXE1394" s="69"/>
      <c r="IXF1394" s="69"/>
      <c r="IXG1394" s="69"/>
      <c r="IXH1394" s="69"/>
      <c r="IXI1394" s="69"/>
      <c r="IXJ1394" s="69"/>
      <c r="IXK1394" s="69"/>
      <c r="IXL1394" s="69"/>
      <c r="IXM1394" s="69"/>
      <c r="IXN1394" s="69"/>
      <c r="IXO1394" s="69"/>
      <c r="IXP1394" s="69"/>
      <c r="IXQ1394" s="69"/>
      <c r="IXR1394" s="69"/>
      <c r="IXS1394" s="69"/>
      <c r="IXT1394" s="69"/>
      <c r="IXU1394" s="69"/>
      <c r="IXV1394" s="69"/>
      <c r="IXW1394" s="69"/>
      <c r="IXX1394" s="69"/>
      <c r="IXY1394" s="69"/>
      <c r="IXZ1394" s="69"/>
      <c r="IYA1394" s="69"/>
      <c r="IYB1394" s="69"/>
      <c r="IYC1394" s="69"/>
      <c r="IYD1394" s="69"/>
      <c r="IYE1394" s="69"/>
      <c r="IYF1394" s="69"/>
      <c r="IYG1394" s="69"/>
      <c r="IYH1394" s="69"/>
      <c r="IYI1394" s="69"/>
      <c r="IYJ1394" s="69"/>
      <c r="IYK1394" s="69"/>
      <c r="IYL1394" s="69"/>
      <c r="IYM1394" s="69"/>
      <c r="IYN1394" s="69"/>
      <c r="IYO1394" s="69"/>
      <c r="IYP1394" s="69"/>
      <c r="IYQ1394" s="69"/>
      <c r="IYR1394" s="69"/>
      <c r="IYS1394" s="69"/>
      <c r="IYT1394" s="69"/>
      <c r="IYU1394" s="69"/>
      <c r="IYV1394" s="69"/>
      <c r="IYW1394" s="69"/>
      <c r="IYX1394" s="69"/>
      <c r="IYY1394" s="69"/>
      <c r="IYZ1394" s="69"/>
      <c r="IZA1394" s="69"/>
      <c r="IZB1394" s="69"/>
      <c r="IZC1394" s="69"/>
      <c r="IZD1394" s="69"/>
      <c r="IZE1394" s="69"/>
      <c r="IZF1394" s="69"/>
      <c r="IZG1394" s="69"/>
      <c r="IZH1394" s="69"/>
      <c r="IZI1394" s="69"/>
      <c r="IZJ1394" s="69"/>
      <c r="IZK1394" s="69"/>
      <c r="IZL1394" s="69"/>
      <c r="IZM1394" s="69"/>
      <c r="IZN1394" s="69"/>
      <c r="IZO1394" s="69"/>
      <c r="IZP1394" s="69"/>
      <c r="IZQ1394" s="69"/>
      <c r="IZR1394" s="69"/>
      <c r="IZS1394" s="69"/>
      <c r="IZT1394" s="69"/>
      <c r="IZU1394" s="69"/>
      <c r="IZV1394" s="69"/>
      <c r="IZW1394" s="69"/>
      <c r="IZX1394" s="69"/>
      <c r="IZY1394" s="69"/>
      <c r="IZZ1394" s="69"/>
      <c r="JAA1394" s="69"/>
      <c r="JAB1394" s="69"/>
      <c r="JAC1394" s="69"/>
      <c r="JAD1394" s="69"/>
      <c r="JAE1394" s="69"/>
      <c r="JAF1394" s="69"/>
      <c r="JAG1394" s="69"/>
      <c r="JAH1394" s="69"/>
      <c r="JAI1394" s="69"/>
      <c r="JAJ1394" s="69"/>
      <c r="JAK1394" s="69"/>
      <c r="JAL1394" s="69"/>
      <c r="JAM1394" s="69"/>
      <c r="JAN1394" s="69"/>
      <c r="JAO1394" s="69"/>
      <c r="JAP1394" s="69"/>
      <c r="JAQ1394" s="69"/>
      <c r="JAR1394" s="69"/>
      <c r="JAS1394" s="69"/>
      <c r="JAT1394" s="69"/>
      <c r="JAU1394" s="69"/>
      <c r="JAV1394" s="69"/>
      <c r="JAW1394" s="69"/>
      <c r="JAX1394" s="69"/>
      <c r="JAY1394" s="69"/>
      <c r="JAZ1394" s="69"/>
      <c r="JBA1394" s="69"/>
      <c r="JBB1394" s="69"/>
      <c r="JBC1394" s="69"/>
      <c r="JBD1394" s="69"/>
      <c r="JBE1394" s="69"/>
      <c r="JBF1394" s="69"/>
      <c r="JBG1394" s="69"/>
      <c r="JBH1394" s="69"/>
      <c r="JBI1394" s="69"/>
      <c r="JBJ1394" s="69"/>
      <c r="JBK1394" s="69"/>
      <c r="JBL1394" s="69"/>
      <c r="JBM1394" s="69"/>
      <c r="JBN1394" s="69"/>
      <c r="JBO1394" s="69"/>
      <c r="JBP1394" s="69"/>
      <c r="JBQ1394" s="69"/>
      <c r="JBR1394" s="69"/>
      <c r="JBS1394" s="69"/>
      <c r="JBT1394" s="69"/>
      <c r="JBU1394" s="69"/>
      <c r="JBV1394" s="69"/>
      <c r="JBW1394" s="69"/>
      <c r="JBX1394" s="69"/>
      <c r="JBY1394" s="69"/>
      <c r="JBZ1394" s="69"/>
      <c r="JCA1394" s="69"/>
      <c r="JCB1394" s="69"/>
      <c r="JCC1394" s="69"/>
      <c r="JCD1394" s="69"/>
      <c r="JCE1394" s="69"/>
      <c r="JCF1394" s="69"/>
      <c r="JCG1394" s="69"/>
      <c r="JCH1394" s="69"/>
      <c r="JCI1394" s="69"/>
      <c r="JCJ1394" s="69"/>
      <c r="JCK1394" s="69"/>
      <c r="JCL1394" s="69"/>
      <c r="JCM1394" s="69"/>
      <c r="JCN1394" s="69"/>
      <c r="JCO1394" s="69"/>
      <c r="JCP1394" s="69"/>
      <c r="JCQ1394" s="69"/>
      <c r="JCR1394" s="69"/>
      <c r="JCS1394" s="69"/>
      <c r="JCT1394" s="69"/>
      <c r="JCU1394" s="69"/>
      <c r="JCV1394" s="69"/>
      <c r="JCW1394" s="69"/>
      <c r="JCX1394" s="69"/>
      <c r="JCY1394" s="69"/>
      <c r="JCZ1394" s="69"/>
      <c r="JDA1394" s="69"/>
      <c r="JDB1394" s="69"/>
      <c r="JDC1394" s="69"/>
      <c r="JDD1394" s="69"/>
      <c r="JDE1394" s="69"/>
      <c r="JDF1394" s="69"/>
      <c r="JDG1394" s="69"/>
      <c r="JDH1394" s="69"/>
      <c r="JDI1394" s="69"/>
      <c r="JDJ1394" s="69"/>
      <c r="JDK1394" s="69"/>
      <c r="JDL1394" s="69"/>
      <c r="JDM1394" s="69"/>
      <c r="JDN1394" s="69"/>
      <c r="JDO1394" s="69"/>
      <c r="JDP1394" s="69"/>
      <c r="JDQ1394" s="69"/>
      <c r="JDR1394" s="69"/>
      <c r="JDS1394" s="69"/>
      <c r="JDT1394" s="69"/>
      <c r="JDU1394" s="69"/>
      <c r="JDV1394" s="69"/>
      <c r="JDW1394" s="69"/>
      <c r="JDX1394" s="69"/>
      <c r="JDY1394" s="69"/>
      <c r="JDZ1394" s="69"/>
      <c r="JEA1394" s="69"/>
      <c r="JEB1394" s="69"/>
      <c r="JEC1394" s="69"/>
      <c r="JED1394" s="69"/>
      <c r="JEE1394" s="69"/>
      <c r="JEF1394" s="69"/>
      <c r="JEG1394" s="69"/>
      <c r="JEH1394" s="69"/>
      <c r="JEI1394" s="69"/>
      <c r="JEJ1394" s="69"/>
      <c r="JEK1394" s="69"/>
      <c r="JEL1394" s="69"/>
      <c r="JEM1394" s="69"/>
      <c r="JEN1394" s="69"/>
      <c r="JEO1394" s="69"/>
      <c r="JEP1394" s="69"/>
      <c r="JEQ1394" s="69"/>
      <c r="JER1394" s="69"/>
      <c r="JES1394" s="69"/>
      <c r="JET1394" s="69"/>
      <c r="JEU1394" s="69"/>
      <c r="JEV1394" s="69"/>
      <c r="JEW1394" s="69"/>
      <c r="JEX1394" s="69"/>
      <c r="JEY1394" s="69"/>
      <c r="JEZ1394" s="69"/>
      <c r="JFA1394" s="69"/>
      <c r="JFB1394" s="69"/>
      <c r="JFC1394" s="69"/>
      <c r="JFD1394" s="69"/>
      <c r="JFE1394" s="69"/>
      <c r="JFF1394" s="69"/>
      <c r="JFG1394" s="69"/>
      <c r="JFH1394" s="69"/>
      <c r="JFI1394" s="69"/>
      <c r="JFJ1394" s="69"/>
      <c r="JFK1394" s="69"/>
      <c r="JFL1394" s="69"/>
      <c r="JFM1394" s="69"/>
      <c r="JFN1394" s="69"/>
      <c r="JFO1394" s="69"/>
      <c r="JFP1394" s="69"/>
      <c r="JFQ1394" s="69"/>
      <c r="JFR1394" s="69"/>
      <c r="JFS1394" s="69"/>
      <c r="JFT1394" s="69"/>
      <c r="JFU1394" s="69"/>
      <c r="JFV1394" s="69"/>
      <c r="JFW1394" s="69"/>
      <c r="JFX1394" s="69"/>
      <c r="JFY1394" s="69"/>
      <c r="JFZ1394" s="69"/>
      <c r="JGA1394" s="69"/>
      <c r="JGB1394" s="69"/>
      <c r="JGC1394" s="69"/>
      <c r="JGD1394" s="69"/>
      <c r="JGE1394" s="69"/>
      <c r="JGF1394" s="69"/>
      <c r="JGG1394" s="69"/>
      <c r="JGH1394" s="69"/>
      <c r="JGI1394" s="69"/>
      <c r="JGJ1394" s="69"/>
      <c r="JGK1394" s="69"/>
      <c r="JGL1394" s="69"/>
      <c r="JGM1394" s="69"/>
      <c r="JGN1394" s="69"/>
      <c r="JGO1394" s="69"/>
      <c r="JGP1394" s="69"/>
      <c r="JGQ1394" s="69"/>
      <c r="JGR1394" s="69"/>
      <c r="JGS1394" s="69"/>
      <c r="JGT1394" s="69"/>
      <c r="JGU1394" s="69"/>
      <c r="JGV1394" s="69"/>
      <c r="JGW1394" s="69"/>
      <c r="JGX1394" s="69"/>
      <c r="JGY1394" s="69"/>
      <c r="JGZ1394" s="69"/>
      <c r="JHA1394" s="69"/>
      <c r="JHB1394" s="69"/>
      <c r="JHC1394" s="69"/>
      <c r="JHD1394" s="69"/>
      <c r="JHE1394" s="69"/>
      <c r="JHF1394" s="69"/>
      <c r="JHG1394" s="69"/>
      <c r="JHH1394" s="69"/>
      <c r="JHI1394" s="69"/>
      <c r="JHJ1394" s="69"/>
      <c r="JHK1394" s="69"/>
      <c r="JHL1394" s="69"/>
      <c r="JHM1394" s="69"/>
      <c r="JHN1394" s="69"/>
      <c r="JHO1394" s="69"/>
      <c r="JHP1394" s="69"/>
      <c r="JHQ1394" s="69"/>
      <c r="JHR1394" s="69"/>
      <c r="JHS1394" s="69"/>
      <c r="JHT1394" s="69"/>
      <c r="JHU1394" s="69"/>
      <c r="JHV1394" s="69"/>
      <c r="JHW1394" s="69"/>
      <c r="JHX1394" s="69"/>
      <c r="JHY1394" s="69"/>
      <c r="JHZ1394" s="69"/>
      <c r="JIA1394" s="69"/>
      <c r="JIB1394" s="69"/>
      <c r="JIC1394" s="69"/>
      <c r="JID1394" s="69"/>
      <c r="JIE1394" s="69"/>
      <c r="JIF1394" s="69"/>
      <c r="JIG1394" s="69"/>
      <c r="JIH1394" s="69"/>
      <c r="JII1394" s="69"/>
      <c r="JIJ1394" s="69"/>
      <c r="JIK1394" s="69"/>
      <c r="JIL1394" s="69"/>
      <c r="JIM1394" s="69"/>
      <c r="JIN1394" s="69"/>
      <c r="JIO1394" s="69"/>
      <c r="JIP1394" s="69"/>
      <c r="JIQ1394" s="69"/>
      <c r="JIR1394" s="69"/>
      <c r="JIS1394" s="69"/>
      <c r="JIT1394" s="69"/>
      <c r="JIU1394" s="69"/>
      <c r="JIV1394" s="69"/>
      <c r="JIW1394" s="69"/>
      <c r="JIX1394" s="69"/>
      <c r="JIY1394" s="69"/>
      <c r="JIZ1394" s="69"/>
      <c r="JJA1394" s="69"/>
      <c r="JJB1394" s="69"/>
      <c r="JJC1394" s="69"/>
      <c r="JJD1394" s="69"/>
      <c r="JJE1394" s="69"/>
      <c r="JJF1394" s="69"/>
      <c r="JJG1394" s="69"/>
      <c r="JJH1394" s="69"/>
      <c r="JJI1394" s="69"/>
      <c r="JJJ1394" s="69"/>
      <c r="JJK1394" s="69"/>
      <c r="JJL1394" s="69"/>
      <c r="JJM1394" s="69"/>
      <c r="JJN1394" s="69"/>
      <c r="JJO1394" s="69"/>
      <c r="JJP1394" s="69"/>
      <c r="JJQ1394" s="69"/>
      <c r="JJR1394" s="69"/>
      <c r="JJS1394" s="69"/>
      <c r="JJT1394" s="69"/>
      <c r="JJU1394" s="69"/>
      <c r="JJV1394" s="69"/>
      <c r="JJW1394" s="69"/>
      <c r="JJX1394" s="69"/>
      <c r="JJY1394" s="69"/>
      <c r="JJZ1394" s="69"/>
      <c r="JKA1394" s="69"/>
      <c r="JKB1394" s="69"/>
      <c r="JKC1394" s="69"/>
      <c r="JKD1394" s="69"/>
      <c r="JKE1394" s="69"/>
      <c r="JKF1394" s="69"/>
      <c r="JKG1394" s="69"/>
      <c r="JKH1394" s="69"/>
      <c r="JKI1394" s="69"/>
      <c r="JKJ1394" s="69"/>
      <c r="JKK1394" s="69"/>
      <c r="JKL1394" s="69"/>
      <c r="JKM1394" s="69"/>
      <c r="JKN1394" s="69"/>
      <c r="JKO1394" s="69"/>
      <c r="JKP1394" s="69"/>
      <c r="JKQ1394" s="69"/>
      <c r="JKR1394" s="69"/>
      <c r="JKS1394" s="69"/>
      <c r="JKT1394" s="69"/>
      <c r="JKU1394" s="69"/>
      <c r="JKV1394" s="69"/>
      <c r="JKW1394" s="69"/>
      <c r="JKX1394" s="69"/>
      <c r="JKY1394" s="69"/>
      <c r="JKZ1394" s="69"/>
      <c r="JLA1394" s="69"/>
      <c r="JLB1394" s="69"/>
      <c r="JLC1394" s="69"/>
      <c r="JLD1394" s="69"/>
      <c r="JLE1394" s="69"/>
      <c r="JLF1394" s="69"/>
      <c r="JLG1394" s="69"/>
      <c r="JLH1394" s="69"/>
      <c r="JLI1394" s="69"/>
      <c r="JLJ1394" s="69"/>
      <c r="JLK1394" s="69"/>
      <c r="JLL1394" s="69"/>
      <c r="JLM1394" s="69"/>
      <c r="JLN1394" s="69"/>
      <c r="JLO1394" s="69"/>
      <c r="JLP1394" s="69"/>
      <c r="JLQ1394" s="69"/>
      <c r="JLR1394" s="69"/>
      <c r="JLS1394" s="69"/>
      <c r="JLT1394" s="69"/>
      <c r="JLU1394" s="69"/>
      <c r="JLV1394" s="69"/>
      <c r="JLW1394" s="69"/>
      <c r="JLX1394" s="69"/>
      <c r="JLY1394" s="69"/>
      <c r="JLZ1394" s="69"/>
      <c r="JMA1394" s="69"/>
      <c r="JMB1394" s="69"/>
      <c r="JMC1394" s="69"/>
      <c r="JMD1394" s="69"/>
      <c r="JME1394" s="69"/>
      <c r="JMF1394" s="69"/>
      <c r="JMG1394" s="69"/>
      <c r="JMH1394" s="69"/>
      <c r="JMI1394" s="69"/>
      <c r="JMJ1394" s="69"/>
      <c r="JMK1394" s="69"/>
      <c r="JML1394" s="69"/>
      <c r="JMM1394" s="69"/>
      <c r="JMN1394" s="69"/>
      <c r="JMO1394" s="69"/>
      <c r="JMP1394" s="69"/>
      <c r="JMQ1394" s="69"/>
      <c r="JMR1394" s="69"/>
      <c r="JMS1394" s="69"/>
      <c r="JMT1394" s="69"/>
      <c r="JMU1394" s="69"/>
      <c r="JMV1394" s="69"/>
      <c r="JMW1394" s="69"/>
      <c r="JMX1394" s="69"/>
      <c r="JMY1394" s="69"/>
      <c r="JMZ1394" s="69"/>
      <c r="JNA1394" s="69"/>
      <c r="JNB1394" s="69"/>
      <c r="JNC1394" s="69"/>
      <c r="JND1394" s="69"/>
      <c r="JNE1394" s="69"/>
      <c r="JNF1394" s="69"/>
      <c r="JNG1394" s="69"/>
      <c r="JNH1394" s="69"/>
      <c r="JNI1394" s="69"/>
      <c r="JNJ1394" s="69"/>
      <c r="JNK1394" s="69"/>
      <c r="JNL1394" s="69"/>
      <c r="JNM1394" s="69"/>
      <c r="JNN1394" s="69"/>
      <c r="JNO1394" s="69"/>
      <c r="JNP1394" s="69"/>
      <c r="JNQ1394" s="69"/>
      <c r="JNR1394" s="69"/>
      <c r="JNS1394" s="69"/>
      <c r="JNT1394" s="69"/>
      <c r="JNU1394" s="69"/>
      <c r="JNV1394" s="69"/>
      <c r="JNW1394" s="69"/>
      <c r="JNX1394" s="69"/>
      <c r="JNY1394" s="69"/>
      <c r="JNZ1394" s="69"/>
      <c r="JOA1394" s="69"/>
      <c r="JOB1394" s="69"/>
      <c r="JOC1394" s="69"/>
      <c r="JOD1394" s="69"/>
      <c r="JOE1394" s="69"/>
      <c r="JOF1394" s="69"/>
      <c r="JOG1394" s="69"/>
      <c r="JOH1394" s="69"/>
      <c r="JOI1394" s="69"/>
      <c r="JOJ1394" s="69"/>
      <c r="JOK1394" s="69"/>
      <c r="JOL1394" s="69"/>
      <c r="JOM1394" s="69"/>
      <c r="JON1394" s="69"/>
      <c r="JOO1394" s="69"/>
      <c r="JOP1394" s="69"/>
      <c r="JOQ1394" s="69"/>
      <c r="JOR1394" s="69"/>
      <c r="JOS1394" s="69"/>
      <c r="JOT1394" s="69"/>
      <c r="JOU1394" s="69"/>
      <c r="JOV1394" s="69"/>
      <c r="JOW1394" s="69"/>
      <c r="JOX1394" s="69"/>
      <c r="JOY1394" s="69"/>
      <c r="JOZ1394" s="69"/>
      <c r="JPA1394" s="69"/>
      <c r="JPB1394" s="69"/>
      <c r="JPC1394" s="69"/>
      <c r="JPD1394" s="69"/>
      <c r="JPE1394" s="69"/>
      <c r="JPF1394" s="69"/>
      <c r="JPG1394" s="69"/>
      <c r="JPH1394" s="69"/>
      <c r="JPI1394" s="69"/>
      <c r="JPJ1394" s="69"/>
      <c r="JPK1394" s="69"/>
      <c r="JPL1394" s="69"/>
      <c r="JPM1394" s="69"/>
      <c r="JPN1394" s="69"/>
      <c r="JPO1394" s="69"/>
      <c r="JPP1394" s="69"/>
      <c r="JPQ1394" s="69"/>
      <c r="JPR1394" s="69"/>
      <c r="JPS1394" s="69"/>
      <c r="JPT1394" s="69"/>
      <c r="JPU1394" s="69"/>
      <c r="JPV1394" s="69"/>
      <c r="JPW1394" s="69"/>
      <c r="JPX1394" s="69"/>
      <c r="JPY1394" s="69"/>
      <c r="JPZ1394" s="69"/>
      <c r="JQA1394" s="69"/>
      <c r="JQB1394" s="69"/>
      <c r="JQC1394" s="69"/>
      <c r="JQD1394" s="69"/>
      <c r="JQE1394" s="69"/>
      <c r="JQF1394" s="69"/>
      <c r="JQG1394" s="69"/>
      <c r="JQH1394" s="69"/>
      <c r="JQI1394" s="69"/>
      <c r="JQJ1394" s="69"/>
      <c r="JQK1394" s="69"/>
      <c r="JQL1394" s="69"/>
      <c r="JQM1394" s="69"/>
      <c r="JQN1394" s="69"/>
      <c r="JQO1394" s="69"/>
      <c r="JQP1394" s="69"/>
      <c r="JQQ1394" s="69"/>
      <c r="JQR1394" s="69"/>
      <c r="JQS1394" s="69"/>
      <c r="JQT1394" s="69"/>
      <c r="JQU1394" s="69"/>
      <c r="JQV1394" s="69"/>
      <c r="JQW1394" s="69"/>
      <c r="JQX1394" s="69"/>
      <c r="JQY1394" s="69"/>
      <c r="JQZ1394" s="69"/>
      <c r="JRA1394" s="69"/>
      <c r="JRB1394" s="69"/>
      <c r="JRC1394" s="69"/>
      <c r="JRD1394" s="69"/>
      <c r="JRE1394" s="69"/>
      <c r="JRF1394" s="69"/>
      <c r="JRG1394" s="69"/>
      <c r="JRH1394" s="69"/>
      <c r="JRI1394" s="69"/>
      <c r="JRJ1394" s="69"/>
      <c r="JRK1394" s="69"/>
      <c r="JRL1394" s="69"/>
      <c r="JRM1394" s="69"/>
      <c r="JRN1394" s="69"/>
      <c r="JRO1394" s="69"/>
      <c r="JRP1394" s="69"/>
      <c r="JRQ1394" s="69"/>
      <c r="JRR1394" s="69"/>
      <c r="JRS1394" s="69"/>
      <c r="JRT1394" s="69"/>
      <c r="JRU1394" s="69"/>
      <c r="JRV1394" s="69"/>
      <c r="JRW1394" s="69"/>
      <c r="JRX1394" s="69"/>
      <c r="JRY1394" s="69"/>
      <c r="JRZ1394" s="69"/>
      <c r="JSA1394" s="69"/>
      <c r="JSB1394" s="69"/>
      <c r="JSC1394" s="69"/>
      <c r="JSD1394" s="69"/>
      <c r="JSE1394" s="69"/>
      <c r="JSF1394" s="69"/>
      <c r="JSG1394" s="69"/>
      <c r="JSH1394" s="69"/>
      <c r="JSI1394" s="69"/>
      <c r="JSJ1394" s="69"/>
      <c r="JSK1394" s="69"/>
      <c r="JSL1394" s="69"/>
      <c r="JSM1394" s="69"/>
      <c r="JSN1394" s="69"/>
      <c r="JSO1394" s="69"/>
      <c r="JSP1394" s="69"/>
      <c r="JSQ1394" s="69"/>
      <c r="JSR1394" s="69"/>
      <c r="JSS1394" s="69"/>
      <c r="JST1394" s="69"/>
      <c r="JSU1394" s="69"/>
      <c r="JSV1394" s="69"/>
      <c r="JSW1394" s="69"/>
      <c r="JSX1394" s="69"/>
      <c r="JSY1394" s="69"/>
      <c r="JSZ1394" s="69"/>
      <c r="JTA1394" s="69"/>
      <c r="JTB1394" s="69"/>
      <c r="JTC1394" s="69"/>
      <c r="JTD1394" s="69"/>
      <c r="JTE1394" s="69"/>
      <c r="JTF1394" s="69"/>
      <c r="JTG1394" s="69"/>
      <c r="JTH1394" s="69"/>
      <c r="JTI1394" s="69"/>
      <c r="JTJ1394" s="69"/>
      <c r="JTK1394" s="69"/>
      <c r="JTL1394" s="69"/>
      <c r="JTM1394" s="69"/>
      <c r="JTN1394" s="69"/>
      <c r="JTO1394" s="69"/>
      <c r="JTP1394" s="69"/>
      <c r="JTQ1394" s="69"/>
      <c r="JTR1394" s="69"/>
      <c r="JTS1394" s="69"/>
      <c r="JTT1394" s="69"/>
      <c r="JTU1394" s="69"/>
      <c r="JTV1394" s="69"/>
      <c r="JTW1394" s="69"/>
      <c r="JTX1394" s="69"/>
      <c r="JTY1394" s="69"/>
      <c r="JTZ1394" s="69"/>
      <c r="JUA1394" s="69"/>
      <c r="JUB1394" s="69"/>
      <c r="JUC1394" s="69"/>
      <c r="JUD1394" s="69"/>
      <c r="JUE1394" s="69"/>
      <c r="JUF1394" s="69"/>
      <c r="JUG1394" s="69"/>
      <c r="JUH1394" s="69"/>
      <c r="JUI1394" s="69"/>
      <c r="JUJ1394" s="69"/>
      <c r="JUK1394" s="69"/>
      <c r="JUL1394" s="69"/>
      <c r="JUM1394" s="69"/>
      <c r="JUN1394" s="69"/>
      <c r="JUO1394" s="69"/>
      <c r="JUP1394" s="69"/>
      <c r="JUQ1394" s="69"/>
      <c r="JUR1394" s="69"/>
      <c r="JUS1394" s="69"/>
      <c r="JUT1394" s="69"/>
      <c r="JUU1394" s="69"/>
      <c r="JUV1394" s="69"/>
      <c r="JUW1394" s="69"/>
      <c r="JUX1394" s="69"/>
      <c r="JUY1394" s="69"/>
      <c r="JUZ1394" s="69"/>
      <c r="JVA1394" s="69"/>
      <c r="JVB1394" s="69"/>
      <c r="JVC1394" s="69"/>
      <c r="JVD1394" s="69"/>
      <c r="JVE1394" s="69"/>
      <c r="JVF1394" s="69"/>
      <c r="JVG1394" s="69"/>
      <c r="JVH1394" s="69"/>
      <c r="JVI1394" s="69"/>
      <c r="JVJ1394" s="69"/>
      <c r="JVK1394" s="69"/>
      <c r="JVL1394" s="69"/>
      <c r="JVM1394" s="69"/>
      <c r="JVN1394" s="69"/>
      <c r="JVO1394" s="69"/>
      <c r="JVP1394" s="69"/>
      <c r="JVQ1394" s="69"/>
      <c r="JVR1394" s="69"/>
      <c r="JVS1394" s="69"/>
      <c r="JVT1394" s="69"/>
      <c r="JVU1394" s="69"/>
      <c r="JVV1394" s="69"/>
      <c r="JVW1394" s="69"/>
      <c r="JVX1394" s="69"/>
      <c r="JVY1394" s="69"/>
      <c r="JVZ1394" s="69"/>
      <c r="JWA1394" s="69"/>
      <c r="JWB1394" s="69"/>
      <c r="JWC1394" s="69"/>
      <c r="JWD1394" s="69"/>
      <c r="JWE1394" s="69"/>
      <c r="JWF1394" s="69"/>
      <c r="JWG1394" s="69"/>
      <c r="JWH1394" s="69"/>
      <c r="JWI1394" s="69"/>
      <c r="JWJ1394" s="69"/>
      <c r="JWK1394" s="69"/>
      <c r="JWL1394" s="69"/>
      <c r="JWM1394" s="69"/>
      <c r="JWN1394" s="69"/>
      <c r="JWO1394" s="69"/>
      <c r="JWP1394" s="69"/>
      <c r="JWQ1394" s="69"/>
      <c r="JWR1394" s="69"/>
      <c r="JWS1394" s="69"/>
      <c r="JWT1394" s="69"/>
      <c r="JWU1394" s="69"/>
      <c r="JWV1394" s="69"/>
      <c r="JWW1394" s="69"/>
      <c r="JWX1394" s="69"/>
      <c r="JWY1394" s="69"/>
      <c r="JWZ1394" s="69"/>
      <c r="JXA1394" s="69"/>
      <c r="JXB1394" s="69"/>
      <c r="JXC1394" s="69"/>
      <c r="JXD1394" s="69"/>
      <c r="JXE1394" s="69"/>
      <c r="JXF1394" s="69"/>
      <c r="JXG1394" s="69"/>
      <c r="JXH1394" s="69"/>
      <c r="JXI1394" s="69"/>
      <c r="JXJ1394" s="69"/>
      <c r="JXK1394" s="69"/>
      <c r="JXL1394" s="69"/>
      <c r="JXM1394" s="69"/>
      <c r="JXN1394" s="69"/>
      <c r="JXO1394" s="69"/>
      <c r="JXP1394" s="69"/>
      <c r="JXQ1394" s="69"/>
      <c r="JXR1394" s="69"/>
      <c r="JXS1394" s="69"/>
      <c r="JXT1394" s="69"/>
      <c r="JXU1394" s="69"/>
      <c r="JXV1394" s="69"/>
      <c r="JXW1394" s="69"/>
      <c r="JXX1394" s="69"/>
      <c r="JXY1394" s="69"/>
      <c r="JXZ1394" s="69"/>
      <c r="JYA1394" s="69"/>
      <c r="JYB1394" s="69"/>
      <c r="JYC1394" s="69"/>
      <c r="JYD1394" s="69"/>
      <c r="JYE1394" s="69"/>
      <c r="JYF1394" s="69"/>
      <c r="JYG1394" s="69"/>
      <c r="JYH1394" s="69"/>
      <c r="JYI1394" s="69"/>
      <c r="JYJ1394" s="69"/>
      <c r="JYK1394" s="69"/>
      <c r="JYL1394" s="69"/>
      <c r="JYM1394" s="69"/>
      <c r="JYN1394" s="69"/>
      <c r="JYO1394" s="69"/>
      <c r="JYP1394" s="69"/>
      <c r="JYQ1394" s="69"/>
      <c r="JYR1394" s="69"/>
      <c r="JYS1394" s="69"/>
      <c r="JYT1394" s="69"/>
      <c r="JYU1394" s="69"/>
      <c r="JYV1394" s="69"/>
      <c r="JYW1394" s="69"/>
      <c r="JYX1394" s="69"/>
      <c r="JYY1394" s="69"/>
      <c r="JYZ1394" s="69"/>
      <c r="JZA1394" s="69"/>
      <c r="JZB1394" s="69"/>
      <c r="JZC1394" s="69"/>
      <c r="JZD1394" s="69"/>
      <c r="JZE1394" s="69"/>
      <c r="JZF1394" s="69"/>
      <c r="JZG1394" s="69"/>
      <c r="JZH1394" s="69"/>
      <c r="JZI1394" s="69"/>
      <c r="JZJ1394" s="69"/>
      <c r="JZK1394" s="69"/>
      <c r="JZL1394" s="69"/>
      <c r="JZM1394" s="69"/>
      <c r="JZN1394" s="69"/>
      <c r="JZO1394" s="69"/>
      <c r="JZP1394" s="69"/>
      <c r="JZQ1394" s="69"/>
      <c r="JZR1394" s="69"/>
      <c r="JZS1394" s="69"/>
      <c r="JZT1394" s="69"/>
      <c r="JZU1394" s="69"/>
      <c r="JZV1394" s="69"/>
      <c r="JZW1394" s="69"/>
      <c r="JZX1394" s="69"/>
      <c r="JZY1394" s="69"/>
      <c r="JZZ1394" s="69"/>
      <c r="KAA1394" s="69"/>
      <c r="KAB1394" s="69"/>
      <c r="KAC1394" s="69"/>
      <c r="KAD1394" s="69"/>
      <c r="KAE1394" s="69"/>
      <c r="KAF1394" s="69"/>
      <c r="KAG1394" s="69"/>
      <c r="KAH1394" s="69"/>
      <c r="KAI1394" s="69"/>
      <c r="KAJ1394" s="69"/>
      <c r="KAK1394" s="69"/>
      <c r="KAL1394" s="69"/>
      <c r="KAM1394" s="69"/>
      <c r="KAN1394" s="69"/>
      <c r="KAO1394" s="69"/>
      <c r="KAP1394" s="69"/>
      <c r="KAQ1394" s="69"/>
      <c r="KAR1394" s="69"/>
      <c r="KAS1394" s="69"/>
      <c r="KAT1394" s="69"/>
      <c r="KAU1394" s="69"/>
      <c r="KAV1394" s="69"/>
      <c r="KAW1394" s="69"/>
      <c r="KAX1394" s="69"/>
      <c r="KAY1394" s="69"/>
      <c r="KAZ1394" s="69"/>
      <c r="KBA1394" s="69"/>
      <c r="KBB1394" s="69"/>
      <c r="KBC1394" s="69"/>
      <c r="KBD1394" s="69"/>
      <c r="KBE1394" s="69"/>
      <c r="KBF1394" s="69"/>
      <c r="KBG1394" s="69"/>
      <c r="KBH1394" s="69"/>
      <c r="KBI1394" s="69"/>
      <c r="KBJ1394" s="69"/>
      <c r="KBK1394" s="69"/>
      <c r="KBL1394" s="69"/>
      <c r="KBM1394" s="69"/>
      <c r="KBN1394" s="69"/>
      <c r="KBO1394" s="69"/>
      <c r="KBP1394" s="69"/>
      <c r="KBQ1394" s="69"/>
      <c r="KBR1394" s="69"/>
      <c r="KBS1394" s="69"/>
      <c r="KBT1394" s="69"/>
      <c r="KBU1394" s="69"/>
      <c r="KBV1394" s="69"/>
      <c r="KBW1394" s="69"/>
      <c r="KBX1394" s="69"/>
      <c r="KBY1394" s="69"/>
      <c r="KBZ1394" s="69"/>
      <c r="KCA1394" s="69"/>
      <c r="KCB1394" s="69"/>
      <c r="KCC1394" s="69"/>
      <c r="KCD1394" s="69"/>
      <c r="KCE1394" s="69"/>
      <c r="KCF1394" s="69"/>
      <c r="KCG1394" s="69"/>
      <c r="KCH1394" s="69"/>
      <c r="KCI1394" s="69"/>
      <c r="KCJ1394" s="69"/>
      <c r="KCK1394" s="69"/>
      <c r="KCL1394" s="69"/>
      <c r="KCM1394" s="69"/>
      <c r="KCN1394" s="69"/>
      <c r="KCO1394" s="69"/>
      <c r="KCP1394" s="69"/>
      <c r="KCQ1394" s="69"/>
      <c r="KCR1394" s="69"/>
      <c r="KCS1394" s="69"/>
      <c r="KCT1394" s="69"/>
      <c r="KCU1394" s="69"/>
      <c r="KCV1394" s="69"/>
      <c r="KCW1394" s="69"/>
      <c r="KCX1394" s="69"/>
      <c r="KCY1394" s="69"/>
      <c r="KCZ1394" s="69"/>
      <c r="KDA1394" s="69"/>
      <c r="KDB1394" s="69"/>
      <c r="KDC1394" s="69"/>
      <c r="KDD1394" s="69"/>
      <c r="KDE1394" s="69"/>
      <c r="KDF1394" s="69"/>
      <c r="KDG1394" s="69"/>
      <c r="KDH1394" s="69"/>
      <c r="KDI1394" s="69"/>
      <c r="KDJ1394" s="69"/>
      <c r="KDK1394" s="69"/>
      <c r="KDL1394" s="69"/>
      <c r="KDM1394" s="69"/>
      <c r="KDN1394" s="69"/>
      <c r="KDO1394" s="69"/>
      <c r="KDP1394" s="69"/>
      <c r="KDQ1394" s="69"/>
      <c r="KDR1394" s="69"/>
      <c r="KDS1394" s="69"/>
      <c r="KDT1394" s="69"/>
      <c r="KDU1394" s="69"/>
      <c r="KDV1394" s="69"/>
      <c r="KDW1394" s="69"/>
      <c r="KDX1394" s="69"/>
      <c r="KDY1394" s="69"/>
      <c r="KDZ1394" s="69"/>
      <c r="KEA1394" s="69"/>
      <c r="KEB1394" s="69"/>
      <c r="KEC1394" s="69"/>
      <c r="KED1394" s="69"/>
      <c r="KEE1394" s="69"/>
      <c r="KEF1394" s="69"/>
      <c r="KEG1394" s="69"/>
      <c r="KEH1394" s="69"/>
      <c r="KEI1394" s="69"/>
      <c r="KEJ1394" s="69"/>
      <c r="KEK1394" s="69"/>
      <c r="KEL1394" s="69"/>
      <c r="KEM1394" s="69"/>
      <c r="KEN1394" s="69"/>
      <c r="KEO1394" s="69"/>
      <c r="KEP1394" s="69"/>
      <c r="KEQ1394" s="69"/>
      <c r="KER1394" s="69"/>
      <c r="KES1394" s="69"/>
      <c r="KET1394" s="69"/>
      <c r="KEU1394" s="69"/>
      <c r="KEV1394" s="69"/>
      <c r="KEW1394" s="69"/>
      <c r="KEX1394" s="69"/>
      <c r="KEY1394" s="69"/>
      <c r="KEZ1394" s="69"/>
      <c r="KFA1394" s="69"/>
      <c r="KFB1394" s="69"/>
      <c r="KFC1394" s="69"/>
      <c r="KFD1394" s="69"/>
      <c r="KFE1394" s="69"/>
      <c r="KFF1394" s="69"/>
      <c r="KFG1394" s="69"/>
      <c r="KFH1394" s="69"/>
      <c r="KFI1394" s="69"/>
      <c r="KFJ1394" s="69"/>
      <c r="KFK1394" s="69"/>
      <c r="KFL1394" s="69"/>
      <c r="KFM1394" s="69"/>
      <c r="KFN1394" s="69"/>
      <c r="KFO1394" s="69"/>
      <c r="KFP1394" s="69"/>
      <c r="KFQ1394" s="69"/>
      <c r="KFR1394" s="69"/>
      <c r="KFS1394" s="69"/>
      <c r="KFT1394" s="69"/>
      <c r="KFU1394" s="69"/>
      <c r="KFV1394" s="69"/>
      <c r="KFW1394" s="69"/>
      <c r="KFX1394" s="69"/>
      <c r="KFY1394" s="69"/>
      <c r="KFZ1394" s="69"/>
      <c r="KGA1394" s="69"/>
      <c r="KGB1394" s="69"/>
      <c r="KGC1394" s="69"/>
      <c r="KGD1394" s="69"/>
      <c r="KGE1394" s="69"/>
      <c r="KGF1394" s="69"/>
      <c r="KGG1394" s="69"/>
      <c r="KGH1394" s="69"/>
      <c r="KGI1394" s="69"/>
      <c r="KGJ1394" s="69"/>
      <c r="KGK1394" s="69"/>
      <c r="KGL1394" s="69"/>
      <c r="KGM1394" s="69"/>
      <c r="KGN1394" s="69"/>
      <c r="KGO1394" s="69"/>
      <c r="KGP1394" s="69"/>
      <c r="KGQ1394" s="69"/>
      <c r="KGR1394" s="69"/>
      <c r="KGS1394" s="69"/>
      <c r="KGT1394" s="69"/>
      <c r="KGU1394" s="69"/>
      <c r="KGV1394" s="69"/>
      <c r="KGW1394" s="69"/>
      <c r="KGX1394" s="69"/>
      <c r="KGY1394" s="69"/>
      <c r="KGZ1394" s="69"/>
      <c r="KHA1394" s="69"/>
      <c r="KHB1394" s="69"/>
      <c r="KHC1394" s="69"/>
      <c r="KHD1394" s="69"/>
      <c r="KHE1394" s="69"/>
      <c r="KHF1394" s="69"/>
      <c r="KHG1394" s="69"/>
      <c r="KHH1394" s="69"/>
      <c r="KHI1394" s="69"/>
      <c r="KHJ1394" s="69"/>
      <c r="KHK1394" s="69"/>
      <c r="KHL1394" s="69"/>
      <c r="KHM1394" s="69"/>
      <c r="KHN1394" s="69"/>
      <c r="KHO1394" s="69"/>
      <c r="KHP1394" s="69"/>
      <c r="KHQ1394" s="69"/>
      <c r="KHR1394" s="69"/>
      <c r="KHS1394" s="69"/>
      <c r="KHT1394" s="69"/>
      <c r="KHU1394" s="69"/>
      <c r="KHV1394" s="69"/>
      <c r="KHW1394" s="69"/>
      <c r="KHX1394" s="69"/>
      <c r="KHY1394" s="69"/>
      <c r="KHZ1394" s="69"/>
      <c r="KIA1394" s="69"/>
      <c r="KIB1394" s="69"/>
      <c r="KIC1394" s="69"/>
      <c r="KID1394" s="69"/>
      <c r="KIE1394" s="69"/>
      <c r="KIF1394" s="69"/>
      <c r="KIG1394" s="69"/>
      <c r="KIH1394" s="69"/>
      <c r="KII1394" s="69"/>
      <c r="KIJ1394" s="69"/>
      <c r="KIK1394" s="69"/>
      <c r="KIL1394" s="69"/>
      <c r="KIM1394" s="69"/>
      <c r="KIN1394" s="69"/>
      <c r="KIO1394" s="69"/>
      <c r="KIP1394" s="69"/>
      <c r="KIQ1394" s="69"/>
      <c r="KIR1394" s="69"/>
      <c r="KIS1394" s="69"/>
      <c r="KIT1394" s="69"/>
      <c r="KIU1394" s="69"/>
      <c r="KIV1394" s="69"/>
      <c r="KIW1394" s="69"/>
      <c r="KIX1394" s="69"/>
      <c r="KIY1394" s="69"/>
      <c r="KIZ1394" s="69"/>
      <c r="KJA1394" s="69"/>
      <c r="KJB1394" s="69"/>
      <c r="KJC1394" s="69"/>
      <c r="KJD1394" s="69"/>
      <c r="KJE1394" s="69"/>
      <c r="KJF1394" s="69"/>
      <c r="KJG1394" s="69"/>
      <c r="KJH1394" s="69"/>
      <c r="KJI1394" s="69"/>
      <c r="KJJ1394" s="69"/>
      <c r="KJK1394" s="69"/>
      <c r="KJL1394" s="69"/>
      <c r="KJM1394" s="69"/>
      <c r="KJN1394" s="69"/>
      <c r="KJO1394" s="69"/>
      <c r="KJP1394" s="69"/>
      <c r="KJQ1394" s="69"/>
      <c r="KJR1394" s="69"/>
      <c r="KJS1394" s="69"/>
      <c r="KJT1394" s="69"/>
      <c r="KJU1394" s="69"/>
      <c r="KJV1394" s="69"/>
      <c r="KJW1394" s="69"/>
      <c r="KJX1394" s="69"/>
      <c r="KJY1394" s="69"/>
      <c r="KJZ1394" s="69"/>
      <c r="KKA1394" s="69"/>
      <c r="KKB1394" s="69"/>
      <c r="KKC1394" s="69"/>
      <c r="KKD1394" s="69"/>
      <c r="KKE1394" s="69"/>
      <c r="KKF1394" s="69"/>
      <c r="KKG1394" s="69"/>
      <c r="KKH1394" s="69"/>
      <c r="KKI1394" s="69"/>
      <c r="KKJ1394" s="69"/>
      <c r="KKK1394" s="69"/>
      <c r="KKL1394" s="69"/>
      <c r="KKM1394" s="69"/>
      <c r="KKN1394" s="69"/>
      <c r="KKO1394" s="69"/>
      <c r="KKP1394" s="69"/>
      <c r="KKQ1394" s="69"/>
      <c r="KKR1394" s="69"/>
      <c r="KKS1394" s="69"/>
      <c r="KKT1394" s="69"/>
      <c r="KKU1394" s="69"/>
      <c r="KKV1394" s="69"/>
      <c r="KKW1394" s="69"/>
      <c r="KKX1394" s="69"/>
      <c r="KKY1394" s="69"/>
      <c r="KKZ1394" s="69"/>
      <c r="KLA1394" s="69"/>
      <c r="KLB1394" s="69"/>
      <c r="KLC1394" s="69"/>
      <c r="KLD1394" s="69"/>
      <c r="KLE1394" s="69"/>
      <c r="KLF1394" s="69"/>
      <c r="KLG1394" s="69"/>
      <c r="KLH1394" s="69"/>
      <c r="KLI1394" s="69"/>
      <c r="KLJ1394" s="69"/>
      <c r="KLK1394" s="69"/>
      <c r="KLL1394" s="69"/>
      <c r="KLM1394" s="69"/>
      <c r="KLN1394" s="69"/>
      <c r="KLO1394" s="69"/>
      <c r="KLP1394" s="69"/>
      <c r="KLQ1394" s="69"/>
      <c r="KLR1394" s="69"/>
      <c r="KLS1394" s="69"/>
      <c r="KLT1394" s="69"/>
      <c r="KLU1394" s="69"/>
      <c r="KLV1394" s="69"/>
      <c r="KLW1394" s="69"/>
      <c r="KLX1394" s="69"/>
      <c r="KLY1394" s="69"/>
      <c r="KLZ1394" s="69"/>
      <c r="KMA1394" s="69"/>
      <c r="KMB1394" s="69"/>
      <c r="KMC1394" s="69"/>
      <c r="KMD1394" s="69"/>
      <c r="KME1394" s="69"/>
      <c r="KMF1394" s="69"/>
      <c r="KMG1394" s="69"/>
      <c r="KMH1394" s="69"/>
      <c r="KMI1394" s="69"/>
      <c r="KMJ1394" s="69"/>
      <c r="KMK1394" s="69"/>
      <c r="KML1394" s="69"/>
      <c r="KMM1394" s="69"/>
      <c r="KMN1394" s="69"/>
      <c r="KMO1394" s="69"/>
      <c r="KMP1394" s="69"/>
      <c r="KMQ1394" s="69"/>
      <c r="KMR1394" s="69"/>
      <c r="KMS1394" s="69"/>
      <c r="KMT1394" s="69"/>
      <c r="KMU1394" s="69"/>
      <c r="KMV1394" s="69"/>
      <c r="KMW1394" s="69"/>
      <c r="KMX1394" s="69"/>
      <c r="KMY1394" s="69"/>
      <c r="KMZ1394" s="69"/>
      <c r="KNA1394" s="69"/>
      <c r="KNB1394" s="69"/>
      <c r="KNC1394" s="69"/>
      <c r="KND1394" s="69"/>
      <c r="KNE1394" s="69"/>
      <c r="KNF1394" s="69"/>
      <c r="KNG1394" s="69"/>
      <c r="KNH1394" s="69"/>
      <c r="KNI1394" s="69"/>
      <c r="KNJ1394" s="69"/>
      <c r="KNK1394" s="69"/>
      <c r="KNL1394" s="69"/>
      <c r="KNM1394" s="69"/>
      <c r="KNN1394" s="69"/>
      <c r="KNO1394" s="69"/>
      <c r="KNP1394" s="69"/>
      <c r="KNQ1394" s="69"/>
      <c r="KNR1394" s="69"/>
      <c r="KNS1394" s="69"/>
      <c r="KNT1394" s="69"/>
      <c r="KNU1394" s="69"/>
      <c r="KNV1394" s="69"/>
      <c r="KNW1394" s="69"/>
      <c r="KNX1394" s="69"/>
      <c r="KNY1394" s="69"/>
      <c r="KNZ1394" s="69"/>
      <c r="KOA1394" s="69"/>
      <c r="KOB1394" s="69"/>
      <c r="KOC1394" s="69"/>
      <c r="KOD1394" s="69"/>
      <c r="KOE1394" s="69"/>
      <c r="KOF1394" s="69"/>
      <c r="KOG1394" s="69"/>
      <c r="KOH1394" s="69"/>
      <c r="KOI1394" s="69"/>
      <c r="KOJ1394" s="69"/>
      <c r="KOK1394" s="69"/>
      <c r="KOL1394" s="69"/>
      <c r="KOM1394" s="69"/>
      <c r="KON1394" s="69"/>
      <c r="KOO1394" s="69"/>
      <c r="KOP1394" s="69"/>
      <c r="KOQ1394" s="69"/>
      <c r="KOR1394" s="69"/>
      <c r="KOS1394" s="69"/>
      <c r="KOT1394" s="69"/>
      <c r="KOU1394" s="69"/>
      <c r="KOV1394" s="69"/>
      <c r="KOW1394" s="69"/>
      <c r="KOX1394" s="69"/>
      <c r="KOY1394" s="69"/>
      <c r="KOZ1394" s="69"/>
      <c r="KPA1394" s="69"/>
      <c r="KPB1394" s="69"/>
      <c r="KPC1394" s="69"/>
      <c r="KPD1394" s="69"/>
      <c r="KPE1394" s="69"/>
      <c r="KPF1394" s="69"/>
      <c r="KPG1394" s="69"/>
      <c r="KPH1394" s="69"/>
      <c r="KPI1394" s="69"/>
      <c r="KPJ1394" s="69"/>
      <c r="KPK1394" s="69"/>
      <c r="KPL1394" s="69"/>
      <c r="KPM1394" s="69"/>
      <c r="KPN1394" s="69"/>
      <c r="KPO1394" s="69"/>
      <c r="KPP1394" s="69"/>
      <c r="KPQ1394" s="69"/>
      <c r="KPR1394" s="69"/>
      <c r="KPS1394" s="69"/>
      <c r="KPT1394" s="69"/>
      <c r="KPU1394" s="69"/>
      <c r="KPV1394" s="69"/>
      <c r="KPW1394" s="69"/>
      <c r="KPX1394" s="69"/>
      <c r="KPY1394" s="69"/>
      <c r="KPZ1394" s="69"/>
      <c r="KQA1394" s="69"/>
      <c r="KQB1394" s="69"/>
      <c r="KQC1394" s="69"/>
      <c r="KQD1394" s="69"/>
      <c r="KQE1394" s="69"/>
      <c r="KQF1394" s="69"/>
      <c r="KQG1394" s="69"/>
      <c r="KQH1394" s="69"/>
      <c r="KQI1394" s="69"/>
      <c r="KQJ1394" s="69"/>
      <c r="KQK1394" s="69"/>
      <c r="KQL1394" s="69"/>
      <c r="KQM1394" s="69"/>
      <c r="KQN1394" s="69"/>
      <c r="KQO1394" s="69"/>
      <c r="KQP1394" s="69"/>
      <c r="KQQ1394" s="69"/>
      <c r="KQR1394" s="69"/>
      <c r="KQS1394" s="69"/>
      <c r="KQT1394" s="69"/>
      <c r="KQU1394" s="69"/>
      <c r="KQV1394" s="69"/>
      <c r="KQW1394" s="69"/>
      <c r="KQX1394" s="69"/>
      <c r="KQY1394" s="69"/>
      <c r="KQZ1394" s="69"/>
      <c r="KRA1394" s="69"/>
      <c r="KRB1394" s="69"/>
      <c r="KRC1394" s="69"/>
      <c r="KRD1394" s="69"/>
      <c r="KRE1394" s="69"/>
      <c r="KRF1394" s="69"/>
      <c r="KRG1394" s="69"/>
      <c r="KRH1394" s="69"/>
      <c r="KRI1394" s="69"/>
      <c r="KRJ1394" s="69"/>
      <c r="KRK1394" s="69"/>
      <c r="KRL1394" s="69"/>
      <c r="KRM1394" s="69"/>
      <c r="KRN1394" s="69"/>
      <c r="KRO1394" s="69"/>
      <c r="KRP1394" s="69"/>
      <c r="KRQ1394" s="69"/>
      <c r="KRR1394" s="69"/>
      <c r="KRS1394" s="69"/>
      <c r="KRT1394" s="69"/>
      <c r="KRU1394" s="69"/>
      <c r="KRV1394" s="69"/>
      <c r="KRW1394" s="69"/>
      <c r="KRX1394" s="69"/>
      <c r="KRY1394" s="69"/>
      <c r="KRZ1394" s="69"/>
      <c r="KSA1394" s="69"/>
      <c r="KSB1394" s="69"/>
      <c r="KSC1394" s="69"/>
      <c r="KSD1394" s="69"/>
      <c r="KSE1394" s="69"/>
      <c r="KSF1394" s="69"/>
      <c r="KSG1394" s="69"/>
      <c r="KSH1394" s="69"/>
      <c r="KSI1394" s="69"/>
      <c r="KSJ1394" s="69"/>
      <c r="KSK1394" s="69"/>
      <c r="KSL1394" s="69"/>
      <c r="KSM1394" s="69"/>
      <c r="KSN1394" s="69"/>
      <c r="KSO1394" s="69"/>
      <c r="KSP1394" s="69"/>
      <c r="KSQ1394" s="69"/>
      <c r="KSR1394" s="69"/>
      <c r="KSS1394" s="69"/>
      <c r="KST1394" s="69"/>
      <c r="KSU1394" s="69"/>
      <c r="KSV1394" s="69"/>
      <c r="KSW1394" s="69"/>
      <c r="KSX1394" s="69"/>
      <c r="KSY1394" s="69"/>
      <c r="KSZ1394" s="69"/>
      <c r="KTA1394" s="69"/>
      <c r="KTB1394" s="69"/>
      <c r="KTC1394" s="69"/>
      <c r="KTD1394" s="69"/>
      <c r="KTE1394" s="69"/>
      <c r="KTF1394" s="69"/>
      <c r="KTG1394" s="69"/>
      <c r="KTH1394" s="69"/>
      <c r="KTI1394" s="69"/>
      <c r="KTJ1394" s="69"/>
      <c r="KTK1394" s="69"/>
      <c r="KTL1394" s="69"/>
      <c r="KTM1394" s="69"/>
      <c r="KTN1394" s="69"/>
      <c r="KTO1394" s="69"/>
      <c r="KTP1394" s="69"/>
      <c r="KTQ1394" s="69"/>
      <c r="KTR1394" s="69"/>
      <c r="KTS1394" s="69"/>
      <c r="KTT1394" s="69"/>
      <c r="KTU1394" s="69"/>
      <c r="KTV1394" s="69"/>
      <c r="KTW1394" s="69"/>
      <c r="KTX1394" s="69"/>
      <c r="KTY1394" s="69"/>
      <c r="KTZ1394" s="69"/>
      <c r="KUA1394" s="69"/>
      <c r="KUB1394" s="69"/>
      <c r="KUC1394" s="69"/>
      <c r="KUD1394" s="69"/>
      <c r="KUE1394" s="69"/>
      <c r="KUF1394" s="69"/>
      <c r="KUG1394" s="69"/>
      <c r="KUH1394" s="69"/>
      <c r="KUI1394" s="69"/>
      <c r="KUJ1394" s="69"/>
      <c r="KUK1394" s="69"/>
      <c r="KUL1394" s="69"/>
      <c r="KUM1394" s="69"/>
      <c r="KUN1394" s="69"/>
      <c r="KUO1394" s="69"/>
      <c r="KUP1394" s="69"/>
      <c r="KUQ1394" s="69"/>
      <c r="KUR1394" s="69"/>
      <c r="KUS1394" s="69"/>
      <c r="KUT1394" s="69"/>
      <c r="KUU1394" s="69"/>
      <c r="KUV1394" s="69"/>
      <c r="KUW1394" s="69"/>
      <c r="KUX1394" s="69"/>
      <c r="KUY1394" s="69"/>
      <c r="KUZ1394" s="69"/>
      <c r="KVA1394" s="69"/>
      <c r="KVB1394" s="69"/>
      <c r="KVC1394" s="69"/>
      <c r="KVD1394" s="69"/>
      <c r="KVE1394" s="69"/>
      <c r="KVF1394" s="69"/>
      <c r="KVG1394" s="69"/>
      <c r="KVH1394" s="69"/>
      <c r="KVI1394" s="69"/>
      <c r="KVJ1394" s="69"/>
      <c r="KVK1394" s="69"/>
      <c r="KVL1394" s="69"/>
      <c r="KVM1394" s="69"/>
      <c r="KVN1394" s="69"/>
      <c r="KVO1394" s="69"/>
      <c r="KVP1394" s="69"/>
      <c r="KVQ1394" s="69"/>
      <c r="KVR1394" s="69"/>
      <c r="KVS1394" s="69"/>
      <c r="KVT1394" s="69"/>
      <c r="KVU1394" s="69"/>
      <c r="KVV1394" s="69"/>
      <c r="KVW1394" s="69"/>
      <c r="KVX1394" s="69"/>
      <c r="KVY1394" s="69"/>
      <c r="KVZ1394" s="69"/>
      <c r="KWA1394" s="69"/>
      <c r="KWB1394" s="69"/>
      <c r="KWC1394" s="69"/>
      <c r="KWD1394" s="69"/>
      <c r="KWE1394" s="69"/>
      <c r="KWF1394" s="69"/>
      <c r="KWG1394" s="69"/>
      <c r="KWH1394" s="69"/>
      <c r="KWI1394" s="69"/>
      <c r="KWJ1394" s="69"/>
      <c r="KWK1394" s="69"/>
      <c r="KWL1394" s="69"/>
      <c r="KWM1394" s="69"/>
      <c r="KWN1394" s="69"/>
      <c r="KWO1394" s="69"/>
      <c r="KWP1394" s="69"/>
      <c r="KWQ1394" s="69"/>
      <c r="KWR1394" s="69"/>
      <c r="KWS1394" s="69"/>
      <c r="KWT1394" s="69"/>
      <c r="KWU1394" s="69"/>
      <c r="KWV1394" s="69"/>
      <c r="KWW1394" s="69"/>
      <c r="KWX1394" s="69"/>
      <c r="KWY1394" s="69"/>
      <c r="KWZ1394" s="69"/>
      <c r="KXA1394" s="69"/>
      <c r="KXB1394" s="69"/>
      <c r="KXC1394" s="69"/>
      <c r="KXD1394" s="69"/>
      <c r="KXE1394" s="69"/>
      <c r="KXF1394" s="69"/>
      <c r="KXG1394" s="69"/>
      <c r="KXH1394" s="69"/>
      <c r="KXI1394" s="69"/>
      <c r="KXJ1394" s="69"/>
      <c r="KXK1394" s="69"/>
      <c r="KXL1394" s="69"/>
      <c r="KXM1394" s="69"/>
      <c r="KXN1394" s="69"/>
      <c r="KXO1394" s="69"/>
      <c r="KXP1394" s="69"/>
      <c r="KXQ1394" s="69"/>
      <c r="KXR1394" s="69"/>
      <c r="KXS1394" s="69"/>
      <c r="KXT1394" s="69"/>
      <c r="KXU1394" s="69"/>
      <c r="KXV1394" s="69"/>
      <c r="KXW1394" s="69"/>
      <c r="KXX1394" s="69"/>
      <c r="KXY1394" s="69"/>
      <c r="KXZ1394" s="69"/>
      <c r="KYA1394" s="69"/>
      <c r="KYB1394" s="69"/>
      <c r="KYC1394" s="69"/>
      <c r="KYD1394" s="69"/>
      <c r="KYE1394" s="69"/>
      <c r="KYF1394" s="69"/>
      <c r="KYG1394" s="69"/>
      <c r="KYH1394" s="69"/>
      <c r="KYI1394" s="69"/>
      <c r="KYJ1394" s="69"/>
      <c r="KYK1394" s="69"/>
      <c r="KYL1394" s="69"/>
      <c r="KYM1394" s="69"/>
      <c r="KYN1394" s="69"/>
      <c r="KYO1394" s="69"/>
      <c r="KYP1394" s="69"/>
      <c r="KYQ1394" s="69"/>
      <c r="KYR1394" s="69"/>
      <c r="KYS1394" s="69"/>
      <c r="KYT1394" s="69"/>
      <c r="KYU1394" s="69"/>
      <c r="KYV1394" s="69"/>
      <c r="KYW1394" s="69"/>
      <c r="KYX1394" s="69"/>
      <c r="KYY1394" s="69"/>
      <c r="KYZ1394" s="69"/>
      <c r="KZA1394" s="69"/>
      <c r="KZB1394" s="69"/>
      <c r="KZC1394" s="69"/>
      <c r="KZD1394" s="69"/>
      <c r="KZE1394" s="69"/>
      <c r="KZF1394" s="69"/>
      <c r="KZG1394" s="69"/>
      <c r="KZH1394" s="69"/>
      <c r="KZI1394" s="69"/>
      <c r="KZJ1394" s="69"/>
      <c r="KZK1394" s="69"/>
      <c r="KZL1394" s="69"/>
      <c r="KZM1394" s="69"/>
      <c r="KZN1394" s="69"/>
      <c r="KZO1394" s="69"/>
      <c r="KZP1394" s="69"/>
      <c r="KZQ1394" s="69"/>
      <c r="KZR1394" s="69"/>
      <c r="KZS1394" s="69"/>
      <c r="KZT1394" s="69"/>
      <c r="KZU1394" s="69"/>
      <c r="KZV1394" s="69"/>
      <c r="KZW1394" s="69"/>
      <c r="KZX1394" s="69"/>
      <c r="KZY1394" s="69"/>
      <c r="KZZ1394" s="69"/>
      <c r="LAA1394" s="69"/>
      <c r="LAB1394" s="69"/>
      <c r="LAC1394" s="69"/>
      <c r="LAD1394" s="69"/>
      <c r="LAE1394" s="69"/>
      <c r="LAF1394" s="69"/>
      <c r="LAG1394" s="69"/>
      <c r="LAH1394" s="69"/>
      <c r="LAI1394" s="69"/>
      <c r="LAJ1394" s="69"/>
      <c r="LAK1394" s="69"/>
      <c r="LAL1394" s="69"/>
      <c r="LAM1394" s="69"/>
      <c r="LAN1394" s="69"/>
      <c r="LAO1394" s="69"/>
      <c r="LAP1394" s="69"/>
      <c r="LAQ1394" s="69"/>
      <c r="LAR1394" s="69"/>
      <c r="LAS1394" s="69"/>
      <c r="LAT1394" s="69"/>
      <c r="LAU1394" s="69"/>
      <c r="LAV1394" s="69"/>
      <c r="LAW1394" s="69"/>
      <c r="LAX1394" s="69"/>
      <c r="LAY1394" s="69"/>
      <c r="LAZ1394" s="69"/>
      <c r="LBA1394" s="69"/>
      <c r="LBB1394" s="69"/>
      <c r="LBC1394" s="69"/>
      <c r="LBD1394" s="69"/>
      <c r="LBE1394" s="69"/>
      <c r="LBF1394" s="69"/>
      <c r="LBG1394" s="69"/>
      <c r="LBH1394" s="69"/>
      <c r="LBI1394" s="69"/>
      <c r="LBJ1394" s="69"/>
      <c r="LBK1394" s="69"/>
      <c r="LBL1394" s="69"/>
      <c r="LBM1394" s="69"/>
      <c r="LBN1394" s="69"/>
      <c r="LBO1394" s="69"/>
      <c r="LBP1394" s="69"/>
      <c r="LBQ1394" s="69"/>
      <c r="LBR1394" s="69"/>
      <c r="LBS1394" s="69"/>
      <c r="LBT1394" s="69"/>
      <c r="LBU1394" s="69"/>
      <c r="LBV1394" s="69"/>
      <c r="LBW1394" s="69"/>
      <c r="LBX1394" s="69"/>
      <c r="LBY1394" s="69"/>
      <c r="LBZ1394" s="69"/>
      <c r="LCA1394" s="69"/>
      <c r="LCB1394" s="69"/>
      <c r="LCC1394" s="69"/>
      <c r="LCD1394" s="69"/>
      <c r="LCE1394" s="69"/>
      <c r="LCF1394" s="69"/>
      <c r="LCG1394" s="69"/>
      <c r="LCH1394" s="69"/>
      <c r="LCI1394" s="69"/>
      <c r="LCJ1394" s="69"/>
      <c r="LCK1394" s="69"/>
      <c r="LCL1394" s="69"/>
      <c r="LCM1394" s="69"/>
      <c r="LCN1394" s="69"/>
      <c r="LCO1394" s="69"/>
      <c r="LCP1394" s="69"/>
      <c r="LCQ1394" s="69"/>
      <c r="LCR1394" s="69"/>
      <c r="LCS1394" s="69"/>
      <c r="LCT1394" s="69"/>
      <c r="LCU1394" s="69"/>
      <c r="LCV1394" s="69"/>
      <c r="LCW1394" s="69"/>
      <c r="LCX1394" s="69"/>
      <c r="LCY1394" s="69"/>
      <c r="LCZ1394" s="69"/>
      <c r="LDA1394" s="69"/>
      <c r="LDB1394" s="69"/>
      <c r="LDC1394" s="69"/>
      <c r="LDD1394" s="69"/>
      <c r="LDE1394" s="69"/>
      <c r="LDF1394" s="69"/>
      <c r="LDG1394" s="69"/>
      <c r="LDH1394" s="69"/>
      <c r="LDI1394" s="69"/>
      <c r="LDJ1394" s="69"/>
      <c r="LDK1394" s="69"/>
      <c r="LDL1394" s="69"/>
      <c r="LDM1394" s="69"/>
      <c r="LDN1394" s="69"/>
      <c r="LDO1394" s="69"/>
      <c r="LDP1394" s="69"/>
      <c r="LDQ1394" s="69"/>
      <c r="LDR1394" s="69"/>
      <c r="LDS1394" s="69"/>
      <c r="LDT1394" s="69"/>
      <c r="LDU1394" s="69"/>
      <c r="LDV1394" s="69"/>
      <c r="LDW1394" s="69"/>
      <c r="LDX1394" s="69"/>
      <c r="LDY1394" s="69"/>
      <c r="LDZ1394" s="69"/>
      <c r="LEA1394" s="69"/>
      <c r="LEB1394" s="69"/>
      <c r="LEC1394" s="69"/>
      <c r="LED1394" s="69"/>
      <c r="LEE1394" s="69"/>
      <c r="LEF1394" s="69"/>
      <c r="LEG1394" s="69"/>
      <c r="LEH1394" s="69"/>
      <c r="LEI1394" s="69"/>
      <c r="LEJ1394" s="69"/>
      <c r="LEK1394" s="69"/>
      <c r="LEL1394" s="69"/>
      <c r="LEM1394" s="69"/>
      <c r="LEN1394" s="69"/>
      <c r="LEO1394" s="69"/>
      <c r="LEP1394" s="69"/>
      <c r="LEQ1394" s="69"/>
      <c r="LER1394" s="69"/>
      <c r="LES1394" s="69"/>
      <c r="LET1394" s="69"/>
      <c r="LEU1394" s="69"/>
      <c r="LEV1394" s="69"/>
      <c r="LEW1394" s="69"/>
      <c r="LEX1394" s="69"/>
      <c r="LEY1394" s="69"/>
      <c r="LEZ1394" s="69"/>
      <c r="LFA1394" s="69"/>
      <c r="LFB1394" s="69"/>
      <c r="LFC1394" s="69"/>
      <c r="LFD1394" s="69"/>
      <c r="LFE1394" s="69"/>
      <c r="LFF1394" s="69"/>
      <c r="LFG1394" s="69"/>
      <c r="LFH1394" s="69"/>
      <c r="LFI1394" s="69"/>
      <c r="LFJ1394" s="69"/>
      <c r="LFK1394" s="69"/>
      <c r="LFL1394" s="69"/>
      <c r="LFM1394" s="69"/>
      <c r="LFN1394" s="69"/>
      <c r="LFO1394" s="69"/>
      <c r="LFP1394" s="69"/>
      <c r="LFQ1394" s="69"/>
      <c r="LFR1394" s="69"/>
      <c r="LFS1394" s="69"/>
      <c r="LFT1394" s="69"/>
      <c r="LFU1394" s="69"/>
      <c r="LFV1394" s="69"/>
      <c r="LFW1394" s="69"/>
      <c r="LFX1394" s="69"/>
      <c r="LFY1394" s="69"/>
      <c r="LFZ1394" s="69"/>
      <c r="LGA1394" s="69"/>
      <c r="LGB1394" s="69"/>
      <c r="LGC1394" s="69"/>
      <c r="LGD1394" s="69"/>
      <c r="LGE1394" s="69"/>
      <c r="LGF1394" s="69"/>
      <c r="LGG1394" s="69"/>
      <c r="LGH1394" s="69"/>
      <c r="LGI1394" s="69"/>
      <c r="LGJ1394" s="69"/>
      <c r="LGK1394" s="69"/>
      <c r="LGL1394" s="69"/>
      <c r="LGM1394" s="69"/>
      <c r="LGN1394" s="69"/>
      <c r="LGO1394" s="69"/>
      <c r="LGP1394" s="69"/>
      <c r="LGQ1394" s="69"/>
      <c r="LGR1394" s="69"/>
      <c r="LGS1394" s="69"/>
      <c r="LGT1394" s="69"/>
      <c r="LGU1394" s="69"/>
      <c r="LGV1394" s="69"/>
      <c r="LGW1394" s="69"/>
      <c r="LGX1394" s="69"/>
      <c r="LGY1394" s="69"/>
      <c r="LGZ1394" s="69"/>
      <c r="LHA1394" s="69"/>
      <c r="LHB1394" s="69"/>
      <c r="LHC1394" s="69"/>
      <c r="LHD1394" s="69"/>
      <c r="LHE1394" s="69"/>
      <c r="LHF1394" s="69"/>
      <c r="LHG1394" s="69"/>
      <c r="LHH1394" s="69"/>
      <c r="LHI1394" s="69"/>
      <c r="LHJ1394" s="69"/>
      <c r="LHK1394" s="69"/>
      <c r="LHL1394" s="69"/>
      <c r="LHM1394" s="69"/>
      <c r="LHN1394" s="69"/>
      <c r="LHO1394" s="69"/>
      <c r="LHP1394" s="69"/>
      <c r="LHQ1394" s="69"/>
      <c r="LHR1394" s="69"/>
      <c r="LHS1394" s="69"/>
      <c r="LHT1394" s="69"/>
      <c r="LHU1394" s="69"/>
      <c r="LHV1394" s="69"/>
      <c r="LHW1394" s="69"/>
      <c r="LHX1394" s="69"/>
      <c r="LHY1394" s="69"/>
      <c r="LHZ1394" s="69"/>
      <c r="LIA1394" s="69"/>
      <c r="LIB1394" s="69"/>
      <c r="LIC1394" s="69"/>
      <c r="LID1394" s="69"/>
      <c r="LIE1394" s="69"/>
      <c r="LIF1394" s="69"/>
      <c r="LIG1394" s="69"/>
      <c r="LIH1394" s="69"/>
      <c r="LII1394" s="69"/>
      <c r="LIJ1394" s="69"/>
      <c r="LIK1394" s="69"/>
      <c r="LIL1394" s="69"/>
      <c r="LIM1394" s="69"/>
      <c r="LIN1394" s="69"/>
      <c r="LIO1394" s="69"/>
      <c r="LIP1394" s="69"/>
      <c r="LIQ1394" s="69"/>
      <c r="LIR1394" s="69"/>
      <c r="LIS1394" s="69"/>
      <c r="LIT1394" s="69"/>
      <c r="LIU1394" s="69"/>
      <c r="LIV1394" s="69"/>
      <c r="LIW1394" s="69"/>
      <c r="LIX1394" s="69"/>
      <c r="LIY1394" s="69"/>
      <c r="LIZ1394" s="69"/>
      <c r="LJA1394" s="69"/>
      <c r="LJB1394" s="69"/>
      <c r="LJC1394" s="69"/>
      <c r="LJD1394" s="69"/>
      <c r="LJE1394" s="69"/>
      <c r="LJF1394" s="69"/>
      <c r="LJG1394" s="69"/>
      <c r="LJH1394" s="69"/>
      <c r="LJI1394" s="69"/>
      <c r="LJJ1394" s="69"/>
      <c r="LJK1394" s="69"/>
      <c r="LJL1394" s="69"/>
      <c r="LJM1394" s="69"/>
      <c r="LJN1394" s="69"/>
      <c r="LJO1394" s="69"/>
      <c r="LJP1394" s="69"/>
      <c r="LJQ1394" s="69"/>
      <c r="LJR1394" s="69"/>
      <c r="LJS1394" s="69"/>
      <c r="LJT1394" s="69"/>
      <c r="LJU1394" s="69"/>
      <c r="LJV1394" s="69"/>
      <c r="LJW1394" s="69"/>
      <c r="LJX1394" s="69"/>
      <c r="LJY1394" s="69"/>
      <c r="LJZ1394" s="69"/>
      <c r="LKA1394" s="69"/>
      <c r="LKB1394" s="69"/>
      <c r="LKC1394" s="69"/>
      <c r="LKD1394" s="69"/>
      <c r="LKE1394" s="69"/>
      <c r="LKF1394" s="69"/>
      <c r="LKG1394" s="69"/>
      <c r="LKH1394" s="69"/>
      <c r="LKI1394" s="69"/>
      <c r="LKJ1394" s="69"/>
      <c r="LKK1394" s="69"/>
      <c r="LKL1394" s="69"/>
      <c r="LKM1394" s="69"/>
      <c r="LKN1394" s="69"/>
      <c r="LKO1394" s="69"/>
      <c r="LKP1394" s="69"/>
      <c r="LKQ1394" s="69"/>
      <c r="LKR1394" s="69"/>
      <c r="LKS1394" s="69"/>
      <c r="LKT1394" s="69"/>
      <c r="LKU1394" s="69"/>
      <c r="LKV1394" s="69"/>
      <c r="LKW1394" s="69"/>
      <c r="LKX1394" s="69"/>
      <c r="LKY1394" s="69"/>
      <c r="LKZ1394" s="69"/>
      <c r="LLA1394" s="69"/>
      <c r="LLB1394" s="69"/>
      <c r="LLC1394" s="69"/>
      <c r="LLD1394" s="69"/>
      <c r="LLE1394" s="69"/>
      <c r="LLF1394" s="69"/>
      <c r="LLG1394" s="69"/>
      <c r="LLH1394" s="69"/>
      <c r="LLI1394" s="69"/>
      <c r="LLJ1394" s="69"/>
      <c r="LLK1394" s="69"/>
      <c r="LLL1394" s="69"/>
      <c r="LLM1394" s="69"/>
      <c r="LLN1394" s="69"/>
      <c r="LLO1394" s="69"/>
      <c r="LLP1394" s="69"/>
      <c r="LLQ1394" s="69"/>
      <c r="LLR1394" s="69"/>
      <c r="LLS1394" s="69"/>
      <c r="LLT1394" s="69"/>
      <c r="LLU1394" s="69"/>
      <c r="LLV1394" s="69"/>
      <c r="LLW1394" s="69"/>
      <c r="LLX1394" s="69"/>
      <c r="LLY1394" s="69"/>
      <c r="LLZ1394" s="69"/>
      <c r="LMA1394" s="69"/>
      <c r="LMB1394" s="69"/>
      <c r="LMC1394" s="69"/>
      <c r="LMD1394" s="69"/>
      <c r="LME1394" s="69"/>
      <c r="LMF1394" s="69"/>
      <c r="LMG1394" s="69"/>
      <c r="LMH1394" s="69"/>
      <c r="LMI1394" s="69"/>
      <c r="LMJ1394" s="69"/>
      <c r="LMK1394" s="69"/>
      <c r="LML1394" s="69"/>
      <c r="LMM1394" s="69"/>
      <c r="LMN1394" s="69"/>
      <c r="LMO1394" s="69"/>
      <c r="LMP1394" s="69"/>
      <c r="LMQ1394" s="69"/>
      <c r="LMR1394" s="69"/>
      <c r="LMS1394" s="69"/>
      <c r="LMT1394" s="69"/>
      <c r="LMU1394" s="69"/>
      <c r="LMV1394" s="69"/>
      <c r="LMW1394" s="69"/>
      <c r="LMX1394" s="69"/>
      <c r="LMY1394" s="69"/>
      <c r="LMZ1394" s="69"/>
      <c r="LNA1394" s="69"/>
      <c r="LNB1394" s="69"/>
      <c r="LNC1394" s="69"/>
      <c r="LND1394" s="69"/>
      <c r="LNE1394" s="69"/>
      <c r="LNF1394" s="69"/>
      <c r="LNG1394" s="69"/>
      <c r="LNH1394" s="69"/>
      <c r="LNI1394" s="69"/>
      <c r="LNJ1394" s="69"/>
      <c r="LNK1394" s="69"/>
      <c r="LNL1394" s="69"/>
      <c r="LNM1394" s="69"/>
      <c r="LNN1394" s="69"/>
      <c r="LNO1394" s="69"/>
      <c r="LNP1394" s="69"/>
      <c r="LNQ1394" s="69"/>
      <c r="LNR1394" s="69"/>
      <c r="LNS1394" s="69"/>
      <c r="LNT1394" s="69"/>
      <c r="LNU1394" s="69"/>
      <c r="LNV1394" s="69"/>
      <c r="LNW1394" s="69"/>
      <c r="LNX1394" s="69"/>
      <c r="LNY1394" s="69"/>
      <c r="LNZ1394" s="69"/>
      <c r="LOA1394" s="69"/>
      <c r="LOB1394" s="69"/>
      <c r="LOC1394" s="69"/>
      <c r="LOD1394" s="69"/>
      <c r="LOE1394" s="69"/>
      <c r="LOF1394" s="69"/>
      <c r="LOG1394" s="69"/>
      <c r="LOH1394" s="69"/>
      <c r="LOI1394" s="69"/>
      <c r="LOJ1394" s="69"/>
      <c r="LOK1394" s="69"/>
      <c r="LOL1394" s="69"/>
      <c r="LOM1394" s="69"/>
      <c r="LON1394" s="69"/>
      <c r="LOO1394" s="69"/>
      <c r="LOP1394" s="69"/>
      <c r="LOQ1394" s="69"/>
      <c r="LOR1394" s="69"/>
      <c r="LOS1394" s="69"/>
      <c r="LOT1394" s="69"/>
      <c r="LOU1394" s="69"/>
      <c r="LOV1394" s="69"/>
      <c r="LOW1394" s="69"/>
      <c r="LOX1394" s="69"/>
      <c r="LOY1394" s="69"/>
      <c r="LOZ1394" s="69"/>
      <c r="LPA1394" s="69"/>
      <c r="LPB1394" s="69"/>
      <c r="LPC1394" s="69"/>
      <c r="LPD1394" s="69"/>
      <c r="LPE1394" s="69"/>
      <c r="LPF1394" s="69"/>
      <c r="LPG1394" s="69"/>
      <c r="LPH1394" s="69"/>
      <c r="LPI1394" s="69"/>
      <c r="LPJ1394" s="69"/>
      <c r="LPK1394" s="69"/>
      <c r="LPL1394" s="69"/>
      <c r="LPM1394" s="69"/>
      <c r="LPN1394" s="69"/>
      <c r="LPO1394" s="69"/>
      <c r="LPP1394" s="69"/>
      <c r="LPQ1394" s="69"/>
      <c r="LPR1394" s="69"/>
      <c r="LPS1394" s="69"/>
      <c r="LPT1394" s="69"/>
      <c r="LPU1394" s="69"/>
      <c r="LPV1394" s="69"/>
      <c r="LPW1394" s="69"/>
      <c r="LPX1394" s="69"/>
      <c r="LPY1394" s="69"/>
      <c r="LPZ1394" s="69"/>
      <c r="LQA1394" s="69"/>
      <c r="LQB1394" s="69"/>
      <c r="LQC1394" s="69"/>
      <c r="LQD1394" s="69"/>
      <c r="LQE1394" s="69"/>
      <c r="LQF1394" s="69"/>
      <c r="LQG1394" s="69"/>
      <c r="LQH1394" s="69"/>
      <c r="LQI1394" s="69"/>
      <c r="LQJ1394" s="69"/>
      <c r="LQK1394" s="69"/>
      <c r="LQL1394" s="69"/>
      <c r="LQM1394" s="69"/>
      <c r="LQN1394" s="69"/>
      <c r="LQO1394" s="69"/>
      <c r="LQP1394" s="69"/>
      <c r="LQQ1394" s="69"/>
      <c r="LQR1394" s="69"/>
      <c r="LQS1394" s="69"/>
      <c r="LQT1394" s="69"/>
      <c r="LQU1394" s="69"/>
      <c r="LQV1394" s="69"/>
      <c r="LQW1394" s="69"/>
      <c r="LQX1394" s="69"/>
      <c r="LQY1394" s="69"/>
      <c r="LQZ1394" s="69"/>
      <c r="LRA1394" s="69"/>
      <c r="LRB1394" s="69"/>
      <c r="LRC1394" s="69"/>
      <c r="LRD1394" s="69"/>
      <c r="LRE1394" s="69"/>
      <c r="LRF1394" s="69"/>
      <c r="LRG1394" s="69"/>
      <c r="LRH1394" s="69"/>
      <c r="LRI1394" s="69"/>
      <c r="LRJ1394" s="69"/>
      <c r="LRK1394" s="69"/>
      <c r="LRL1394" s="69"/>
      <c r="LRM1394" s="69"/>
      <c r="LRN1394" s="69"/>
      <c r="LRO1394" s="69"/>
      <c r="LRP1394" s="69"/>
      <c r="LRQ1394" s="69"/>
      <c r="LRR1394" s="69"/>
      <c r="LRS1394" s="69"/>
      <c r="LRT1394" s="69"/>
      <c r="LRU1394" s="69"/>
      <c r="LRV1394" s="69"/>
      <c r="LRW1394" s="69"/>
      <c r="LRX1394" s="69"/>
      <c r="LRY1394" s="69"/>
      <c r="LRZ1394" s="69"/>
      <c r="LSA1394" s="69"/>
      <c r="LSB1394" s="69"/>
      <c r="LSC1394" s="69"/>
      <c r="LSD1394" s="69"/>
      <c r="LSE1394" s="69"/>
      <c r="LSF1394" s="69"/>
      <c r="LSG1394" s="69"/>
      <c r="LSH1394" s="69"/>
      <c r="LSI1394" s="69"/>
      <c r="LSJ1394" s="69"/>
      <c r="LSK1394" s="69"/>
      <c r="LSL1394" s="69"/>
      <c r="LSM1394" s="69"/>
      <c r="LSN1394" s="69"/>
      <c r="LSO1394" s="69"/>
      <c r="LSP1394" s="69"/>
      <c r="LSQ1394" s="69"/>
      <c r="LSR1394" s="69"/>
      <c r="LSS1394" s="69"/>
      <c r="LST1394" s="69"/>
      <c r="LSU1394" s="69"/>
      <c r="LSV1394" s="69"/>
      <c r="LSW1394" s="69"/>
      <c r="LSX1394" s="69"/>
      <c r="LSY1394" s="69"/>
      <c r="LSZ1394" s="69"/>
      <c r="LTA1394" s="69"/>
      <c r="LTB1394" s="69"/>
      <c r="LTC1394" s="69"/>
      <c r="LTD1394" s="69"/>
      <c r="LTE1394" s="69"/>
      <c r="LTF1394" s="69"/>
      <c r="LTG1394" s="69"/>
      <c r="LTH1394" s="69"/>
      <c r="LTI1394" s="69"/>
      <c r="LTJ1394" s="69"/>
      <c r="LTK1394" s="69"/>
      <c r="LTL1394" s="69"/>
      <c r="LTM1394" s="69"/>
      <c r="LTN1394" s="69"/>
      <c r="LTO1394" s="69"/>
      <c r="LTP1394" s="69"/>
      <c r="LTQ1394" s="69"/>
      <c r="LTR1394" s="69"/>
      <c r="LTS1394" s="69"/>
      <c r="LTT1394" s="69"/>
      <c r="LTU1394" s="69"/>
      <c r="LTV1394" s="69"/>
      <c r="LTW1394" s="69"/>
      <c r="LTX1394" s="69"/>
      <c r="LTY1394" s="69"/>
      <c r="LTZ1394" s="69"/>
      <c r="LUA1394" s="69"/>
      <c r="LUB1394" s="69"/>
      <c r="LUC1394" s="69"/>
      <c r="LUD1394" s="69"/>
      <c r="LUE1394" s="69"/>
      <c r="LUF1394" s="69"/>
      <c r="LUG1394" s="69"/>
      <c r="LUH1394" s="69"/>
      <c r="LUI1394" s="69"/>
      <c r="LUJ1394" s="69"/>
      <c r="LUK1394" s="69"/>
      <c r="LUL1394" s="69"/>
      <c r="LUM1394" s="69"/>
      <c r="LUN1394" s="69"/>
      <c r="LUO1394" s="69"/>
      <c r="LUP1394" s="69"/>
      <c r="LUQ1394" s="69"/>
      <c r="LUR1394" s="69"/>
      <c r="LUS1394" s="69"/>
      <c r="LUT1394" s="69"/>
      <c r="LUU1394" s="69"/>
      <c r="LUV1394" s="69"/>
      <c r="LUW1394" s="69"/>
      <c r="LUX1394" s="69"/>
      <c r="LUY1394" s="69"/>
      <c r="LUZ1394" s="69"/>
      <c r="LVA1394" s="69"/>
      <c r="LVB1394" s="69"/>
      <c r="LVC1394" s="69"/>
      <c r="LVD1394" s="69"/>
      <c r="LVE1394" s="69"/>
      <c r="LVF1394" s="69"/>
      <c r="LVG1394" s="69"/>
      <c r="LVH1394" s="69"/>
      <c r="LVI1394" s="69"/>
      <c r="LVJ1394" s="69"/>
      <c r="LVK1394" s="69"/>
      <c r="LVL1394" s="69"/>
      <c r="LVM1394" s="69"/>
      <c r="LVN1394" s="69"/>
      <c r="LVO1394" s="69"/>
      <c r="LVP1394" s="69"/>
      <c r="LVQ1394" s="69"/>
      <c r="LVR1394" s="69"/>
      <c r="LVS1394" s="69"/>
      <c r="LVT1394" s="69"/>
      <c r="LVU1394" s="69"/>
      <c r="LVV1394" s="69"/>
      <c r="LVW1394" s="69"/>
      <c r="LVX1394" s="69"/>
      <c r="LVY1394" s="69"/>
      <c r="LVZ1394" s="69"/>
      <c r="LWA1394" s="69"/>
      <c r="LWB1394" s="69"/>
      <c r="LWC1394" s="69"/>
      <c r="LWD1394" s="69"/>
      <c r="LWE1394" s="69"/>
      <c r="LWF1394" s="69"/>
      <c r="LWG1394" s="69"/>
      <c r="LWH1394" s="69"/>
      <c r="LWI1394" s="69"/>
      <c r="LWJ1394" s="69"/>
      <c r="LWK1394" s="69"/>
      <c r="LWL1394" s="69"/>
      <c r="LWM1394" s="69"/>
      <c r="LWN1394" s="69"/>
      <c r="LWO1394" s="69"/>
      <c r="LWP1394" s="69"/>
      <c r="LWQ1394" s="69"/>
      <c r="LWR1394" s="69"/>
      <c r="LWS1394" s="69"/>
      <c r="LWT1394" s="69"/>
      <c r="LWU1394" s="69"/>
      <c r="LWV1394" s="69"/>
      <c r="LWW1394" s="69"/>
      <c r="LWX1394" s="69"/>
      <c r="LWY1394" s="69"/>
      <c r="LWZ1394" s="69"/>
      <c r="LXA1394" s="69"/>
      <c r="LXB1394" s="69"/>
      <c r="LXC1394" s="69"/>
      <c r="LXD1394" s="69"/>
      <c r="LXE1394" s="69"/>
      <c r="LXF1394" s="69"/>
      <c r="LXG1394" s="69"/>
      <c r="LXH1394" s="69"/>
      <c r="LXI1394" s="69"/>
      <c r="LXJ1394" s="69"/>
      <c r="LXK1394" s="69"/>
      <c r="LXL1394" s="69"/>
      <c r="LXM1394" s="69"/>
      <c r="LXN1394" s="69"/>
      <c r="LXO1394" s="69"/>
      <c r="LXP1394" s="69"/>
      <c r="LXQ1394" s="69"/>
      <c r="LXR1394" s="69"/>
      <c r="LXS1394" s="69"/>
      <c r="LXT1394" s="69"/>
      <c r="LXU1394" s="69"/>
      <c r="LXV1394" s="69"/>
      <c r="LXW1394" s="69"/>
      <c r="LXX1394" s="69"/>
      <c r="LXY1394" s="69"/>
      <c r="LXZ1394" s="69"/>
      <c r="LYA1394" s="69"/>
      <c r="LYB1394" s="69"/>
      <c r="LYC1394" s="69"/>
      <c r="LYD1394" s="69"/>
      <c r="LYE1394" s="69"/>
      <c r="LYF1394" s="69"/>
      <c r="LYG1394" s="69"/>
      <c r="LYH1394" s="69"/>
      <c r="LYI1394" s="69"/>
      <c r="LYJ1394" s="69"/>
      <c r="LYK1394" s="69"/>
      <c r="LYL1394" s="69"/>
      <c r="LYM1394" s="69"/>
      <c r="LYN1394" s="69"/>
      <c r="LYO1394" s="69"/>
      <c r="LYP1394" s="69"/>
      <c r="LYQ1394" s="69"/>
      <c r="LYR1394" s="69"/>
      <c r="LYS1394" s="69"/>
      <c r="LYT1394" s="69"/>
      <c r="LYU1394" s="69"/>
      <c r="LYV1394" s="69"/>
      <c r="LYW1394" s="69"/>
      <c r="LYX1394" s="69"/>
      <c r="LYY1394" s="69"/>
      <c r="LYZ1394" s="69"/>
      <c r="LZA1394" s="69"/>
      <c r="LZB1394" s="69"/>
      <c r="LZC1394" s="69"/>
      <c r="LZD1394" s="69"/>
      <c r="LZE1394" s="69"/>
      <c r="LZF1394" s="69"/>
      <c r="LZG1394" s="69"/>
      <c r="LZH1394" s="69"/>
      <c r="LZI1394" s="69"/>
      <c r="LZJ1394" s="69"/>
      <c r="LZK1394" s="69"/>
      <c r="LZL1394" s="69"/>
      <c r="LZM1394" s="69"/>
      <c r="LZN1394" s="69"/>
      <c r="LZO1394" s="69"/>
      <c r="LZP1394" s="69"/>
      <c r="LZQ1394" s="69"/>
      <c r="LZR1394" s="69"/>
      <c r="LZS1394" s="69"/>
      <c r="LZT1394" s="69"/>
      <c r="LZU1394" s="69"/>
      <c r="LZV1394" s="69"/>
      <c r="LZW1394" s="69"/>
      <c r="LZX1394" s="69"/>
      <c r="LZY1394" s="69"/>
      <c r="LZZ1394" s="69"/>
      <c r="MAA1394" s="69"/>
      <c r="MAB1394" s="69"/>
      <c r="MAC1394" s="69"/>
      <c r="MAD1394" s="69"/>
      <c r="MAE1394" s="69"/>
      <c r="MAF1394" s="69"/>
      <c r="MAG1394" s="69"/>
      <c r="MAH1394" s="69"/>
      <c r="MAI1394" s="69"/>
      <c r="MAJ1394" s="69"/>
      <c r="MAK1394" s="69"/>
      <c r="MAL1394" s="69"/>
      <c r="MAM1394" s="69"/>
      <c r="MAN1394" s="69"/>
      <c r="MAO1394" s="69"/>
      <c r="MAP1394" s="69"/>
      <c r="MAQ1394" s="69"/>
      <c r="MAR1394" s="69"/>
      <c r="MAS1394" s="69"/>
      <c r="MAT1394" s="69"/>
      <c r="MAU1394" s="69"/>
      <c r="MAV1394" s="69"/>
      <c r="MAW1394" s="69"/>
      <c r="MAX1394" s="69"/>
      <c r="MAY1394" s="69"/>
      <c r="MAZ1394" s="69"/>
      <c r="MBA1394" s="69"/>
      <c r="MBB1394" s="69"/>
      <c r="MBC1394" s="69"/>
      <c r="MBD1394" s="69"/>
      <c r="MBE1394" s="69"/>
      <c r="MBF1394" s="69"/>
      <c r="MBG1394" s="69"/>
      <c r="MBH1394" s="69"/>
      <c r="MBI1394" s="69"/>
      <c r="MBJ1394" s="69"/>
      <c r="MBK1394" s="69"/>
      <c r="MBL1394" s="69"/>
      <c r="MBM1394" s="69"/>
      <c r="MBN1394" s="69"/>
      <c r="MBO1394" s="69"/>
      <c r="MBP1394" s="69"/>
      <c r="MBQ1394" s="69"/>
      <c r="MBR1394" s="69"/>
      <c r="MBS1394" s="69"/>
      <c r="MBT1394" s="69"/>
      <c r="MBU1394" s="69"/>
      <c r="MBV1394" s="69"/>
      <c r="MBW1394" s="69"/>
      <c r="MBX1394" s="69"/>
      <c r="MBY1394" s="69"/>
      <c r="MBZ1394" s="69"/>
      <c r="MCA1394" s="69"/>
      <c r="MCB1394" s="69"/>
      <c r="MCC1394" s="69"/>
      <c r="MCD1394" s="69"/>
      <c r="MCE1394" s="69"/>
      <c r="MCF1394" s="69"/>
      <c r="MCG1394" s="69"/>
      <c r="MCH1394" s="69"/>
      <c r="MCI1394" s="69"/>
      <c r="MCJ1394" s="69"/>
      <c r="MCK1394" s="69"/>
      <c r="MCL1394" s="69"/>
      <c r="MCM1394" s="69"/>
      <c r="MCN1394" s="69"/>
      <c r="MCO1394" s="69"/>
      <c r="MCP1394" s="69"/>
      <c r="MCQ1394" s="69"/>
      <c r="MCR1394" s="69"/>
      <c r="MCS1394" s="69"/>
      <c r="MCT1394" s="69"/>
      <c r="MCU1394" s="69"/>
      <c r="MCV1394" s="69"/>
      <c r="MCW1394" s="69"/>
      <c r="MCX1394" s="69"/>
      <c r="MCY1394" s="69"/>
      <c r="MCZ1394" s="69"/>
      <c r="MDA1394" s="69"/>
      <c r="MDB1394" s="69"/>
      <c r="MDC1394" s="69"/>
      <c r="MDD1394" s="69"/>
      <c r="MDE1394" s="69"/>
      <c r="MDF1394" s="69"/>
      <c r="MDG1394" s="69"/>
      <c r="MDH1394" s="69"/>
      <c r="MDI1394" s="69"/>
      <c r="MDJ1394" s="69"/>
      <c r="MDK1394" s="69"/>
      <c r="MDL1394" s="69"/>
      <c r="MDM1394" s="69"/>
      <c r="MDN1394" s="69"/>
      <c r="MDO1394" s="69"/>
      <c r="MDP1394" s="69"/>
      <c r="MDQ1394" s="69"/>
      <c r="MDR1394" s="69"/>
      <c r="MDS1394" s="69"/>
      <c r="MDT1394" s="69"/>
      <c r="MDU1394" s="69"/>
      <c r="MDV1394" s="69"/>
      <c r="MDW1394" s="69"/>
      <c r="MDX1394" s="69"/>
      <c r="MDY1394" s="69"/>
      <c r="MDZ1394" s="69"/>
      <c r="MEA1394" s="69"/>
      <c r="MEB1394" s="69"/>
      <c r="MEC1394" s="69"/>
      <c r="MED1394" s="69"/>
      <c r="MEE1394" s="69"/>
      <c r="MEF1394" s="69"/>
      <c r="MEG1394" s="69"/>
      <c r="MEH1394" s="69"/>
      <c r="MEI1394" s="69"/>
      <c r="MEJ1394" s="69"/>
      <c r="MEK1394" s="69"/>
      <c r="MEL1394" s="69"/>
      <c r="MEM1394" s="69"/>
      <c r="MEN1394" s="69"/>
      <c r="MEO1394" s="69"/>
      <c r="MEP1394" s="69"/>
      <c r="MEQ1394" s="69"/>
      <c r="MER1394" s="69"/>
      <c r="MES1394" s="69"/>
      <c r="MET1394" s="69"/>
      <c r="MEU1394" s="69"/>
      <c r="MEV1394" s="69"/>
      <c r="MEW1394" s="69"/>
      <c r="MEX1394" s="69"/>
      <c r="MEY1394" s="69"/>
      <c r="MEZ1394" s="69"/>
      <c r="MFA1394" s="69"/>
      <c r="MFB1394" s="69"/>
      <c r="MFC1394" s="69"/>
      <c r="MFD1394" s="69"/>
      <c r="MFE1394" s="69"/>
      <c r="MFF1394" s="69"/>
      <c r="MFG1394" s="69"/>
      <c r="MFH1394" s="69"/>
      <c r="MFI1394" s="69"/>
      <c r="MFJ1394" s="69"/>
      <c r="MFK1394" s="69"/>
      <c r="MFL1394" s="69"/>
      <c r="MFM1394" s="69"/>
      <c r="MFN1394" s="69"/>
      <c r="MFO1394" s="69"/>
      <c r="MFP1394" s="69"/>
      <c r="MFQ1394" s="69"/>
      <c r="MFR1394" s="69"/>
      <c r="MFS1394" s="69"/>
      <c r="MFT1394" s="69"/>
      <c r="MFU1394" s="69"/>
      <c r="MFV1394" s="69"/>
      <c r="MFW1394" s="69"/>
      <c r="MFX1394" s="69"/>
      <c r="MFY1394" s="69"/>
      <c r="MFZ1394" s="69"/>
      <c r="MGA1394" s="69"/>
      <c r="MGB1394" s="69"/>
      <c r="MGC1394" s="69"/>
      <c r="MGD1394" s="69"/>
      <c r="MGE1394" s="69"/>
      <c r="MGF1394" s="69"/>
      <c r="MGG1394" s="69"/>
      <c r="MGH1394" s="69"/>
      <c r="MGI1394" s="69"/>
      <c r="MGJ1394" s="69"/>
      <c r="MGK1394" s="69"/>
      <c r="MGL1394" s="69"/>
      <c r="MGM1394" s="69"/>
      <c r="MGN1394" s="69"/>
      <c r="MGO1394" s="69"/>
      <c r="MGP1394" s="69"/>
      <c r="MGQ1394" s="69"/>
      <c r="MGR1394" s="69"/>
      <c r="MGS1394" s="69"/>
      <c r="MGT1394" s="69"/>
      <c r="MGU1394" s="69"/>
      <c r="MGV1394" s="69"/>
      <c r="MGW1394" s="69"/>
      <c r="MGX1394" s="69"/>
      <c r="MGY1394" s="69"/>
      <c r="MGZ1394" s="69"/>
      <c r="MHA1394" s="69"/>
      <c r="MHB1394" s="69"/>
      <c r="MHC1394" s="69"/>
      <c r="MHD1394" s="69"/>
      <c r="MHE1394" s="69"/>
      <c r="MHF1394" s="69"/>
      <c r="MHG1394" s="69"/>
      <c r="MHH1394" s="69"/>
      <c r="MHI1394" s="69"/>
      <c r="MHJ1394" s="69"/>
      <c r="MHK1394" s="69"/>
      <c r="MHL1394" s="69"/>
      <c r="MHM1394" s="69"/>
      <c r="MHN1394" s="69"/>
      <c r="MHO1394" s="69"/>
      <c r="MHP1394" s="69"/>
      <c r="MHQ1394" s="69"/>
      <c r="MHR1394" s="69"/>
      <c r="MHS1394" s="69"/>
      <c r="MHT1394" s="69"/>
      <c r="MHU1394" s="69"/>
      <c r="MHV1394" s="69"/>
      <c r="MHW1394" s="69"/>
      <c r="MHX1394" s="69"/>
      <c r="MHY1394" s="69"/>
      <c r="MHZ1394" s="69"/>
      <c r="MIA1394" s="69"/>
      <c r="MIB1394" s="69"/>
      <c r="MIC1394" s="69"/>
      <c r="MID1394" s="69"/>
      <c r="MIE1394" s="69"/>
      <c r="MIF1394" s="69"/>
      <c r="MIG1394" s="69"/>
      <c r="MIH1394" s="69"/>
      <c r="MII1394" s="69"/>
      <c r="MIJ1394" s="69"/>
      <c r="MIK1394" s="69"/>
      <c r="MIL1394" s="69"/>
      <c r="MIM1394" s="69"/>
      <c r="MIN1394" s="69"/>
      <c r="MIO1394" s="69"/>
      <c r="MIP1394" s="69"/>
      <c r="MIQ1394" s="69"/>
      <c r="MIR1394" s="69"/>
      <c r="MIS1394" s="69"/>
      <c r="MIT1394" s="69"/>
      <c r="MIU1394" s="69"/>
      <c r="MIV1394" s="69"/>
      <c r="MIW1394" s="69"/>
      <c r="MIX1394" s="69"/>
      <c r="MIY1394" s="69"/>
      <c r="MIZ1394" s="69"/>
      <c r="MJA1394" s="69"/>
      <c r="MJB1394" s="69"/>
      <c r="MJC1394" s="69"/>
      <c r="MJD1394" s="69"/>
      <c r="MJE1394" s="69"/>
      <c r="MJF1394" s="69"/>
      <c r="MJG1394" s="69"/>
      <c r="MJH1394" s="69"/>
      <c r="MJI1394" s="69"/>
      <c r="MJJ1394" s="69"/>
      <c r="MJK1394" s="69"/>
      <c r="MJL1394" s="69"/>
      <c r="MJM1394" s="69"/>
      <c r="MJN1394" s="69"/>
      <c r="MJO1394" s="69"/>
      <c r="MJP1394" s="69"/>
      <c r="MJQ1394" s="69"/>
      <c r="MJR1394" s="69"/>
      <c r="MJS1394" s="69"/>
      <c r="MJT1394" s="69"/>
      <c r="MJU1394" s="69"/>
      <c r="MJV1394" s="69"/>
      <c r="MJW1394" s="69"/>
      <c r="MJX1394" s="69"/>
      <c r="MJY1394" s="69"/>
      <c r="MJZ1394" s="69"/>
      <c r="MKA1394" s="69"/>
      <c r="MKB1394" s="69"/>
      <c r="MKC1394" s="69"/>
      <c r="MKD1394" s="69"/>
      <c r="MKE1394" s="69"/>
      <c r="MKF1394" s="69"/>
      <c r="MKG1394" s="69"/>
      <c r="MKH1394" s="69"/>
      <c r="MKI1394" s="69"/>
      <c r="MKJ1394" s="69"/>
      <c r="MKK1394" s="69"/>
      <c r="MKL1394" s="69"/>
      <c r="MKM1394" s="69"/>
      <c r="MKN1394" s="69"/>
      <c r="MKO1394" s="69"/>
      <c r="MKP1394" s="69"/>
      <c r="MKQ1394" s="69"/>
      <c r="MKR1394" s="69"/>
      <c r="MKS1394" s="69"/>
      <c r="MKT1394" s="69"/>
      <c r="MKU1394" s="69"/>
      <c r="MKV1394" s="69"/>
      <c r="MKW1394" s="69"/>
      <c r="MKX1394" s="69"/>
      <c r="MKY1394" s="69"/>
      <c r="MKZ1394" s="69"/>
      <c r="MLA1394" s="69"/>
      <c r="MLB1394" s="69"/>
      <c r="MLC1394" s="69"/>
      <c r="MLD1394" s="69"/>
      <c r="MLE1394" s="69"/>
      <c r="MLF1394" s="69"/>
      <c r="MLG1394" s="69"/>
      <c r="MLH1394" s="69"/>
      <c r="MLI1394" s="69"/>
      <c r="MLJ1394" s="69"/>
      <c r="MLK1394" s="69"/>
      <c r="MLL1394" s="69"/>
      <c r="MLM1394" s="69"/>
      <c r="MLN1394" s="69"/>
      <c r="MLO1394" s="69"/>
      <c r="MLP1394" s="69"/>
      <c r="MLQ1394" s="69"/>
      <c r="MLR1394" s="69"/>
      <c r="MLS1394" s="69"/>
      <c r="MLT1394" s="69"/>
      <c r="MLU1394" s="69"/>
      <c r="MLV1394" s="69"/>
      <c r="MLW1394" s="69"/>
      <c r="MLX1394" s="69"/>
      <c r="MLY1394" s="69"/>
      <c r="MLZ1394" s="69"/>
      <c r="MMA1394" s="69"/>
      <c r="MMB1394" s="69"/>
      <c r="MMC1394" s="69"/>
      <c r="MMD1394" s="69"/>
      <c r="MME1394" s="69"/>
      <c r="MMF1394" s="69"/>
      <c r="MMG1394" s="69"/>
      <c r="MMH1394" s="69"/>
      <c r="MMI1394" s="69"/>
      <c r="MMJ1394" s="69"/>
      <c r="MMK1394" s="69"/>
      <c r="MML1394" s="69"/>
      <c r="MMM1394" s="69"/>
      <c r="MMN1394" s="69"/>
      <c r="MMO1394" s="69"/>
      <c r="MMP1394" s="69"/>
      <c r="MMQ1394" s="69"/>
      <c r="MMR1394" s="69"/>
      <c r="MMS1394" s="69"/>
      <c r="MMT1394" s="69"/>
      <c r="MMU1394" s="69"/>
      <c r="MMV1394" s="69"/>
      <c r="MMW1394" s="69"/>
      <c r="MMX1394" s="69"/>
      <c r="MMY1394" s="69"/>
      <c r="MMZ1394" s="69"/>
      <c r="MNA1394" s="69"/>
      <c r="MNB1394" s="69"/>
      <c r="MNC1394" s="69"/>
      <c r="MND1394" s="69"/>
      <c r="MNE1394" s="69"/>
      <c r="MNF1394" s="69"/>
      <c r="MNG1394" s="69"/>
      <c r="MNH1394" s="69"/>
      <c r="MNI1394" s="69"/>
      <c r="MNJ1394" s="69"/>
      <c r="MNK1394" s="69"/>
      <c r="MNL1394" s="69"/>
      <c r="MNM1394" s="69"/>
      <c r="MNN1394" s="69"/>
      <c r="MNO1394" s="69"/>
      <c r="MNP1394" s="69"/>
      <c r="MNQ1394" s="69"/>
      <c r="MNR1394" s="69"/>
      <c r="MNS1394" s="69"/>
      <c r="MNT1394" s="69"/>
      <c r="MNU1394" s="69"/>
      <c r="MNV1394" s="69"/>
      <c r="MNW1394" s="69"/>
      <c r="MNX1394" s="69"/>
      <c r="MNY1394" s="69"/>
      <c r="MNZ1394" s="69"/>
      <c r="MOA1394" s="69"/>
      <c r="MOB1394" s="69"/>
      <c r="MOC1394" s="69"/>
      <c r="MOD1394" s="69"/>
      <c r="MOE1394" s="69"/>
      <c r="MOF1394" s="69"/>
      <c r="MOG1394" s="69"/>
      <c r="MOH1394" s="69"/>
      <c r="MOI1394" s="69"/>
      <c r="MOJ1394" s="69"/>
      <c r="MOK1394" s="69"/>
      <c r="MOL1394" s="69"/>
      <c r="MOM1394" s="69"/>
      <c r="MON1394" s="69"/>
      <c r="MOO1394" s="69"/>
      <c r="MOP1394" s="69"/>
      <c r="MOQ1394" s="69"/>
      <c r="MOR1394" s="69"/>
      <c r="MOS1394" s="69"/>
      <c r="MOT1394" s="69"/>
      <c r="MOU1394" s="69"/>
      <c r="MOV1394" s="69"/>
      <c r="MOW1394" s="69"/>
      <c r="MOX1394" s="69"/>
      <c r="MOY1394" s="69"/>
      <c r="MOZ1394" s="69"/>
      <c r="MPA1394" s="69"/>
      <c r="MPB1394" s="69"/>
      <c r="MPC1394" s="69"/>
      <c r="MPD1394" s="69"/>
      <c r="MPE1394" s="69"/>
      <c r="MPF1394" s="69"/>
      <c r="MPG1394" s="69"/>
      <c r="MPH1394" s="69"/>
      <c r="MPI1394" s="69"/>
      <c r="MPJ1394" s="69"/>
      <c r="MPK1394" s="69"/>
      <c r="MPL1394" s="69"/>
      <c r="MPM1394" s="69"/>
      <c r="MPN1394" s="69"/>
      <c r="MPO1394" s="69"/>
      <c r="MPP1394" s="69"/>
      <c r="MPQ1394" s="69"/>
      <c r="MPR1394" s="69"/>
      <c r="MPS1394" s="69"/>
      <c r="MPT1394" s="69"/>
      <c r="MPU1394" s="69"/>
      <c r="MPV1394" s="69"/>
      <c r="MPW1394" s="69"/>
      <c r="MPX1394" s="69"/>
      <c r="MPY1394" s="69"/>
      <c r="MPZ1394" s="69"/>
      <c r="MQA1394" s="69"/>
      <c r="MQB1394" s="69"/>
      <c r="MQC1394" s="69"/>
      <c r="MQD1394" s="69"/>
      <c r="MQE1394" s="69"/>
      <c r="MQF1394" s="69"/>
      <c r="MQG1394" s="69"/>
      <c r="MQH1394" s="69"/>
      <c r="MQI1394" s="69"/>
      <c r="MQJ1394" s="69"/>
      <c r="MQK1394" s="69"/>
      <c r="MQL1394" s="69"/>
      <c r="MQM1394" s="69"/>
      <c r="MQN1394" s="69"/>
      <c r="MQO1394" s="69"/>
      <c r="MQP1394" s="69"/>
      <c r="MQQ1394" s="69"/>
      <c r="MQR1394" s="69"/>
      <c r="MQS1394" s="69"/>
      <c r="MQT1394" s="69"/>
      <c r="MQU1394" s="69"/>
      <c r="MQV1394" s="69"/>
      <c r="MQW1394" s="69"/>
      <c r="MQX1394" s="69"/>
      <c r="MQY1394" s="69"/>
      <c r="MQZ1394" s="69"/>
      <c r="MRA1394" s="69"/>
      <c r="MRB1394" s="69"/>
      <c r="MRC1394" s="69"/>
      <c r="MRD1394" s="69"/>
      <c r="MRE1394" s="69"/>
      <c r="MRF1394" s="69"/>
      <c r="MRG1394" s="69"/>
      <c r="MRH1394" s="69"/>
      <c r="MRI1394" s="69"/>
      <c r="MRJ1394" s="69"/>
      <c r="MRK1394" s="69"/>
      <c r="MRL1394" s="69"/>
      <c r="MRM1394" s="69"/>
      <c r="MRN1394" s="69"/>
      <c r="MRO1394" s="69"/>
      <c r="MRP1394" s="69"/>
      <c r="MRQ1394" s="69"/>
      <c r="MRR1394" s="69"/>
      <c r="MRS1394" s="69"/>
      <c r="MRT1394" s="69"/>
      <c r="MRU1394" s="69"/>
      <c r="MRV1394" s="69"/>
      <c r="MRW1394" s="69"/>
      <c r="MRX1394" s="69"/>
      <c r="MRY1394" s="69"/>
      <c r="MRZ1394" s="69"/>
      <c r="MSA1394" s="69"/>
      <c r="MSB1394" s="69"/>
      <c r="MSC1394" s="69"/>
      <c r="MSD1394" s="69"/>
      <c r="MSE1394" s="69"/>
      <c r="MSF1394" s="69"/>
      <c r="MSG1394" s="69"/>
      <c r="MSH1394" s="69"/>
      <c r="MSI1394" s="69"/>
      <c r="MSJ1394" s="69"/>
      <c r="MSK1394" s="69"/>
      <c r="MSL1394" s="69"/>
      <c r="MSM1394" s="69"/>
      <c r="MSN1394" s="69"/>
      <c r="MSO1394" s="69"/>
      <c r="MSP1394" s="69"/>
      <c r="MSQ1394" s="69"/>
      <c r="MSR1394" s="69"/>
      <c r="MSS1394" s="69"/>
      <c r="MST1394" s="69"/>
      <c r="MSU1394" s="69"/>
      <c r="MSV1394" s="69"/>
      <c r="MSW1394" s="69"/>
      <c r="MSX1394" s="69"/>
      <c r="MSY1394" s="69"/>
      <c r="MSZ1394" s="69"/>
      <c r="MTA1394" s="69"/>
      <c r="MTB1394" s="69"/>
      <c r="MTC1394" s="69"/>
      <c r="MTD1394" s="69"/>
      <c r="MTE1394" s="69"/>
      <c r="MTF1394" s="69"/>
      <c r="MTG1394" s="69"/>
      <c r="MTH1394" s="69"/>
      <c r="MTI1394" s="69"/>
      <c r="MTJ1394" s="69"/>
      <c r="MTK1394" s="69"/>
      <c r="MTL1394" s="69"/>
      <c r="MTM1394" s="69"/>
      <c r="MTN1394" s="69"/>
      <c r="MTO1394" s="69"/>
      <c r="MTP1394" s="69"/>
      <c r="MTQ1394" s="69"/>
      <c r="MTR1394" s="69"/>
      <c r="MTS1394" s="69"/>
      <c r="MTT1394" s="69"/>
      <c r="MTU1394" s="69"/>
      <c r="MTV1394" s="69"/>
      <c r="MTW1394" s="69"/>
      <c r="MTX1394" s="69"/>
      <c r="MTY1394" s="69"/>
      <c r="MTZ1394" s="69"/>
      <c r="MUA1394" s="69"/>
      <c r="MUB1394" s="69"/>
      <c r="MUC1394" s="69"/>
      <c r="MUD1394" s="69"/>
      <c r="MUE1394" s="69"/>
      <c r="MUF1394" s="69"/>
      <c r="MUG1394" s="69"/>
      <c r="MUH1394" s="69"/>
      <c r="MUI1394" s="69"/>
      <c r="MUJ1394" s="69"/>
      <c r="MUK1394" s="69"/>
      <c r="MUL1394" s="69"/>
      <c r="MUM1394" s="69"/>
      <c r="MUN1394" s="69"/>
      <c r="MUO1394" s="69"/>
      <c r="MUP1394" s="69"/>
      <c r="MUQ1394" s="69"/>
      <c r="MUR1394" s="69"/>
      <c r="MUS1394" s="69"/>
      <c r="MUT1394" s="69"/>
      <c r="MUU1394" s="69"/>
      <c r="MUV1394" s="69"/>
      <c r="MUW1394" s="69"/>
      <c r="MUX1394" s="69"/>
      <c r="MUY1394" s="69"/>
      <c r="MUZ1394" s="69"/>
      <c r="MVA1394" s="69"/>
      <c r="MVB1394" s="69"/>
      <c r="MVC1394" s="69"/>
      <c r="MVD1394" s="69"/>
      <c r="MVE1394" s="69"/>
      <c r="MVF1394" s="69"/>
      <c r="MVG1394" s="69"/>
      <c r="MVH1394" s="69"/>
      <c r="MVI1394" s="69"/>
      <c r="MVJ1394" s="69"/>
      <c r="MVK1394" s="69"/>
      <c r="MVL1394" s="69"/>
      <c r="MVM1394" s="69"/>
      <c r="MVN1394" s="69"/>
      <c r="MVO1394" s="69"/>
      <c r="MVP1394" s="69"/>
      <c r="MVQ1394" s="69"/>
      <c r="MVR1394" s="69"/>
      <c r="MVS1394" s="69"/>
      <c r="MVT1394" s="69"/>
      <c r="MVU1394" s="69"/>
      <c r="MVV1394" s="69"/>
      <c r="MVW1394" s="69"/>
      <c r="MVX1394" s="69"/>
      <c r="MVY1394" s="69"/>
      <c r="MVZ1394" s="69"/>
      <c r="MWA1394" s="69"/>
      <c r="MWB1394" s="69"/>
      <c r="MWC1394" s="69"/>
      <c r="MWD1394" s="69"/>
      <c r="MWE1394" s="69"/>
      <c r="MWF1394" s="69"/>
      <c r="MWG1394" s="69"/>
      <c r="MWH1394" s="69"/>
      <c r="MWI1394" s="69"/>
      <c r="MWJ1394" s="69"/>
      <c r="MWK1394" s="69"/>
      <c r="MWL1394" s="69"/>
      <c r="MWM1394" s="69"/>
      <c r="MWN1394" s="69"/>
      <c r="MWO1394" s="69"/>
      <c r="MWP1394" s="69"/>
      <c r="MWQ1394" s="69"/>
      <c r="MWR1394" s="69"/>
      <c r="MWS1394" s="69"/>
      <c r="MWT1394" s="69"/>
      <c r="MWU1394" s="69"/>
      <c r="MWV1394" s="69"/>
      <c r="MWW1394" s="69"/>
      <c r="MWX1394" s="69"/>
      <c r="MWY1394" s="69"/>
      <c r="MWZ1394" s="69"/>
      <c r="MXA1394" s="69"/>
      <c r="MXB1394" s="69"/>
      <c r="MXC1394" s="69"/>
      <c r="MXD1394" s="69"/>
      <c r="MXE1394" s="69"/>
      <c r="MXF1394" s="69"/>
      <c r="MXG1394" s="69"/>
      <c r="MXH1394" s="69"/>
      <c r="MXI1394" s="69"/>
      <c r="MXJ1394" s="69"/>
      <c r="MXK1394" s="69"/>
      <c r="MXL1394" s="69"/>
      <c r="MXM1394" s="69"/>
      <c r="MXN1394" s="69"/>
      <c r="MXO1394" s="69"/>
      <c r="MXP1394" s="69"/>
      <c r="MXQ1394" s="69"/>
      <c r="MXR1394" s="69"/>
      <c r="MXS1394" s="69"/>
      <c r="MXT1394" s="69"/>
      <c r="MXU1394" s="69"/>
      <c r="MXV1394" s="69"/>
      <c r="MXW1394" s="69"/>
      <c r="MXX1394" s="69"/>
      <c r="MXY1394" s="69"/>
      <c r="MXZ1394" s="69"/>
      <c r="MYA1394" s="69"/>
      <c r="MYB1394" s="69"/>
      <c r="MYC1394" s="69"/>
      <c r="MYD1394" s="69"/>
      <c r="MYE1394" s="69"/>
      <c r="MYF1394" s="69"/>
      <c r="MYG1394" s="69"/>
      <c r="MYH1394" s="69"/>
      <c r="MYI1394" s="69"/>
      <c r="MYJ1394" s="69"/>
      <c r="MYK1394" s="69"/>
      <c r="MYL1394" s="69"/>
      <c r="MYM1394" s="69"/>
      <c r="MYN1394" s="69"/>
      <c r="MYO1394" s="69"/>
      <c r="MYP1394" s="69"/>
      <c r="MYQ1394" s="69"/>
      <c r="MYR1394" s="69"/>
      <c r="MYS1394" s="69"/>
      <c r="MYT1394" s="69"/>
      <c r="MYU1394" s="69"/>
      <c r="MYV1394" s="69"/>
      <c r="MYW1394" s="69"/>
      <c r="MYX1394" s="69"/>
      <c r="MYY1394" s="69"/>
      <c r="MYZ1394" s="69"/>
      <c r="MZA1394" s="69"/>
      <c r="MZB1394" s="69"/>
      <c r="MZC1394" s="69"/>
      <c r="MZD1394" s="69"/>
      <c r="MZE1394" s="69"/>
      <c r="MZF1394" s="69"/>
      <c r="MZG1394" s="69"/>
      <c r="MZH1394" s="69"/>
      <c r="MZI1394" s="69"/>
      <c r="MZJ1394" s="69"/>
      <c r="MZK1394" s="69"/>
      <c r="MZL1394" s="69"/>
      <c r="MZM1394" s="69"/>
      <c r="MZN1394" s="69"/>
      <c r="MZO1394" s="69"/>
      <c r="MZP1394" s="69"/>
      <c r="MZQ1394" s="69"/>
      <c r="MZR1394" s="69"/>
      <c r="MZS1394" s="69"/>
      <c r="MZT1394" s="69"/>
      <c r="MZU1394" s="69"/>
      <c r="MZV1394" s="69"/>
      <c r="MZW1394" s="69"/>
      <c r="MZX1394" s="69"/>
      <c r="MZY1394" s="69"/>
      <c r="MZZ1394" s="69"/>
      <c r="NAA1394" s="69"/>
      <c r="NAB1394" s="69"/>
      <c r="NAC1394" s="69"/>
      <c r="NAD1394" s="69"/>
      <c r="NAE1394" s="69"/>
      <c r="NAF1394" s="69"/>
      <c r="NAG1394" s="69"/>
      <c r="NAH1394" s="69"/>
      <c r="NAI1394" s="69"/>
      <c r="NAJ1394" s="69"/>
      <c r="NAK1394" s="69"/>
      <c r="NAL1394" s="69"/>
      <c r="NAM1394" s="69"/>
      <c r="NAN1394" s="69"/>
      <c r="NAO1394" s="69"/>
      <c r="NAP1394" s="69"/>
      <c r="NAQ1394" s="69"/>
      <c r="NAR1394" s="69"/>
      <c r="NAS1394" s="69"/>
      <c r="NAT1394" s="69"/>
      <c r="NAU1394" s="69"/>
      <c r="NAV1394" s="69"/>
      <c r="NAW1394" s="69"/>
      <c r="NAX1394" s="69"/>
      <c r="NAY1394" s="69"/>
      <c r="NAZ1394" s="69"/>
      <c r="NBA1394" s="69"/>
      <c r="NBB1394" s="69"/>
      <c r="NBC1394" s="69"/>
      <c r="NBD1394" s="69"/>
      <c r="NBE1394" s="69"/>
      <c r="NBF1394" s="69"/>
      <c r="NBG1394" s="69"/>
      <c r="NBH1394" s="69"/>
      <c r="NBI1394" s="69"/>
      <c r="NBJ1394" s="69"/>
      <c r="NBK1394" s="69"/>
      <c r="NBL1394" s="69"/>
      <c r="NBM1394" s="69"/>
      <c r="NBN1394" s="69"/>
      <c r="NBO1394" s="69"/>
      <c r="NBP1394" s="69"/>
      <c r="NBQ1394" s="69"/>
      <c r="NBR1394" s="69"/>
      <c r="NBS1394" s="69"/>
      <c r="NBT1394" s="69"/>
      <c r="NBU1394" s="69"/>
      <c r="NBV1394" s="69"/>
      <c r="NBW1394" s="69"/>
      <c r="NBX1394" s="69"/>
      <c r="NBY1394" s="69"/>
      <c r="NBZ1394" s="69"/>
      <c r="NCA1394" s="69"/>
      <c r="NCB1394" s="69"/>
      <c r="NCC1394" s="69"/>
      <c r="NCD1394" s="69"/>
      <c r="NCE1394" s="69"/>
      <c r="NCF1394" s="69"/>
      <c r="NCG1394" s="69"/>
      <c r="NCH1394" s="69"/>
      <c r="NCI1394" s="69"/>
      <c r="NCJ1394" s="69"/>
      <c r="NCK1394" s="69"/>
      <c r="NCL1394" s="69"/>
      <c r="NCM1394" s="69"/>
      <c r="NCN1394" s="69"/>
      <c r="NCO1394" s="69"/>
      <c r="NCP1394" s="69"/>
      <c r="NCQ1394" s="69"/>
      <c r="NCR1394" s="69"/>
      <c r="NCS1394" s="69"/>
      <c r="NCT1394" s="69"/>
      <c r="NCU1394" s="69"/>
      <c r="NCV1394" s="69"/>
      <c r="NCW1394" s="69"/>
      <c r="NCX1394" s="69"/>
      <c r="NCY1394" s="69"/>
      <c r="NCZ1394" s="69"/>
      <c r="NDA1394" s="69"/>
      <c r="NDB1394" s="69"/>
      <c r="NDC1394" s="69"/>
      <c r="NDD1394" s="69"/>
      <c r="NDE1394" s="69"/>
      <c r="NDF1394" s="69"/>
      <c r="NDG1394" s="69"/>
      <c r="NDH1394" s="69"/>
      <c r="NDI1394" s="69"/>
      <c r="NDJ1394" s="69"/>
      <c r="NDK1394" s="69"/>
      <c r="NDL1394" s="69"/>
      <c r="NDM1394" s="69"/>
      <c r="NDN1394" s="69"/>
      <c r="NDO1394" s="69"/>
      <c r="NDP1394" s="69"/>
      <c r="NDQ1394" s="69"/>
      <c r="NDR1394" s="69"/>
      <c r="NDS1394" s="69"/>
      <c r="NDT1394" s="69"/>
      <c r="NDU1394" s="69"/>
      <c r="NDV1394" s="69"/>
      <c r="NDW1394" s="69"/>
      <c r="NDX1394" s="69"/>
      <c r="NDY1394" s="69"/>
      <c r="NDZ1394" s="69"/>
      <c r="NEA1394" s="69"/>
      <c r="NEB1394" s="69"/>
      <c r="NEC1394" s="69"/>
      <c r="NED1394" s="69"/>
      <c r="NEE1394" s="69"/>
      <c r="NEF1394" s="69"/>
      <c r="NEG1394" s="69"/>
      <c r="NEH1394" s="69"/>
      <c r="NEI1394" s="69"/>
      <c r="NEJ1394" s="69"/>
      <c r="NEK1394" s="69"/>
      <c r="NEL1394" s="69"/>
      <c r="NEM1394" s="69"/>
      <c r="NEN1394" s="69"/>
      <c r="NEO1394" s="69"/>
      <c r="NEP1394" s="69"/>
      <c r="NEQ1394" s="69"/>
      <c r="NER1394" s="69"/>
      <c r="NES1394" s="69"/>
      <c r="NET1394" s="69"/>
      <c r="NEU1394" s="69"/>
      <c r="NEV1394" s="69"/>
      <c r="NEW1394" s="69"/>
      <c r="NEX1394" s="69"/>
      <c r="NEY1394" s="69"/>
      <c r="NEZ1394" s="69"/>
      <c r="NFA1394" s="69"/>
      <c r="NFB1394" s="69"/>
      <c r="NFC1394" s="69"/>
      <c r="NFD1394" s="69"/>
      <c r="NFE1394" s="69"/>
      <c r="NFF1394" s="69"/>
      <c r="NFG1394" s="69"/>
      <c r="NFH1394" s="69"/>
      <c r="NFI1394" s="69"/>
      <c r="NFJ1394" s="69"/>
      <c r="NFK1394" s="69"/>
      <c r="NFL1394" s="69"/>
      <c r="NFM1394" s="69"/>
      <c r="NFN1394" s="69"/>
      <c r="NFO1394" s="69"/>
      <c r="NFP1394" s="69"/>
      <c r="NFQ1394" s="69"/>
      <c r="NFR1394" s="69"/>
      <c r="NFS1394" s="69"/>
      <c r="NFT1394" s="69"/>
      <c r="NFU1394" s="69"/>
      <c r="NFV1394" s="69"/>
      <c r="NFW1394" s="69"/>
      <c r="NFX1394" s="69"/>
      <c r="NFY1394" s="69"/>
      <c r="NFZ1394" s="69"/>
      <c r="NGA1394" s="69"/>
      <c r="NGB1394" s="69"/>
      <c r="NGC1394" s="69"/>
      <c r="NGD1394" s="69"/>
      <c r="NGE1394" s="69"/>
      <c r="NGF1394" s="69"/>
      <c r="NGG1394" s="69"/>
      <c r="NGH1394" s="69"/>
      <c r="NGI1394" s="69"/>
      <c r="NGJ1394" s="69"/>
      <c r="NGK1394" s="69"/>
      <c r="NGL1394" s="69"/>
      <c r="NGM1394" s="69"/>
      <c r="NGN1394" s="69"/>
      <c r="NGO1394" s="69"/>
      <c r="NGP1394" s="69"/>
      <c r="NGQ1394" s="69"/>
      <c r="NGR1394" s="69"/>
      <c r="NGS1394" s="69"/>
      <c r="NGT1394" s="69"/>
      <c r="NGU1394" s="69"/>
      <c r="NGV1394" s="69"/>
      <c r="NGW1394" s="69"/>
      <c r="NGX1394" s="69"/>
      <c r="NGY1394" s="69"/>
      <c r="NGZ1394" s="69"/>
      <c r="NHA1394" s="69"/>
      <c r="NHB1394" s="69"/>
      <c r="NHC1394" s="69"/>
      <c r="NHD1394" s="69"/>
      <c r="NHE1394" s="69"/>
      <c r="NHF1394" s="69"/>
      <c r="NHG1394" s="69"/>
      <c r="NHH1394" s="69"/>
      <c r="NHI1394" s="69"/>
      <c r="NHJ1394" s="69"/>
      <c r="NHK1394" s="69"/>
      <c r="NHL1394" s="69"/>
      <c r="NHM1394" s="69"/>
      <c r="NHN1394" s="69"/>
      <c r="NHO1394" s="69"/>
      <c r="NHP1394" s="69"/>
      <c r="NHQ1394" s="69"/>
      <c r="NHR1394" s="69"/>
      <c r="NHS1394" s="69"/>
      <c r="NHT1394" s="69"/>
      <c r="NHU1394" s="69"/>
      <c r="NHV1394" s="69"/>
      <c r="NHW1394" s="69"/>
      <c r="NHX1394" s="69"/>
      <c r="NHY1394" s="69"/>
      <c r="NHZ1394" s="69"/>
      <c r="NIA1394" s="69"/>
      <c r="NIB1394" s="69"/>
      <c r="NIC1394" s="69"/>
      <c r="NID1394" s="69"/>
      <c r="NIE1394" s="69"/>
      <c r="NIF1394" s="69"/>
      <c r="NIG1394" s="69"/>
      <c r="NIH1394" s="69"/>
      <c r="NII1394" s="69"/>
      <c r="NIJ1394" s="69"/>
      <c r="NIK1394" s="69"/>
      <c r="NIL1394" s="69"/>
      <c r="NIM1394" s="69"/>
      <c r="NIN1394" s="69"/>
      <c r="NIO1394" s="69"/>
      <c r="NIP1394" s="69"/>
      <c r="NIQ1394" s="69"/>
      <c r="NIR1394" s="69"/>
      <c r="NIS1394" s="69"/>
      <c r="NIT1394" s="69"/>
      <c r="NIU1394" s="69"/>
      <c r="NIV1394" s="69"/>
      <c r="NIW1394" s="69"/>
      <c r="NIX1394" s="69"/>
      <c r="NIY1394" s="69"/>
      <c r="NIZ1394" s="69"/>
      <c r="NJA1394" s="69"/>
      <c r="NJB1394" s="69"/>
      <c r="NJC1394" s="69"/>
      <c r="NJD1394" s="69"/>
      <c r="NJE1394" s="69"/>
      <c r="NJF1394" s="69"/>
      <c r="NJG1394" s="69"/>
      <c r="NJH1394" s="69"/>
      <c r="NJI1394" s="69"/>
      <c r="NJJ1394" s="69"/>
      <c r="NJK1394" s="69"/>
      <c r="NJL1394" s="69"/>
      <c r="NJM1394" s="69"/>
      <c r="NJN1394" s="69"/>
      <c r="NJO1394" s="69"/>
      <c r="NJP1394" s="69"/>
      <c r="NJQ1394" s="69"/>
      <c r="NJR1394" s="69"/>
      <c r="NJS1394" s="69"/>
      <c r="NJT1394" s="69"/>
      <c r="NJU1394" s="69"/>
      <c r="NJV1394" s="69"/>
      <c r="NJW1394" s="69"/>
      <c r="NJX1394" s="69"/>
      <c r="NJY1394" s="69"/>
      <c r="NJZ1394" s="69"/>
      <c r="NKA1394" s="69"/>
      <c r="NKB1394" s="69"/>
      <c r="NKC1394" s="69"/>
      <c r="NKD1394" s="69"/>
      <c r="NKE1394" s="69"/>
      <c r="NKF1394" s="69"/>
      <c r="NKG1394" s="69"/>
      <c r="NKH1394" s="69"/>
      <c r="NKI1394" s="69"/>
      <c r="NKJ1394" s="69"/>
      <c r="NKK1394" s="69"/>
      <c r="NKL1394" s="69"/>
      <c r="NKM1394" s="69"/>
      <c r="NKN1394" s="69"/>
      <c r="NKO1394" s="69"/>
      <c r="NKP1394" s="69"/>
      <c r="NKQ1394" s="69"/>
      <c r="NKR1394" s="69"/>
      <c r="NKS1394" s="69"/>
      <c r="NKT1394" s="69"/>
      <c r="NKU1394" s="69"/>
      <c r="NKV1394" s="69"/>
      <c r="NKW1394" s="69"/>
      <c r="NKX1394" s="69"/>
      <c r="NKY1394" s="69"/>
      <c r="NKZ1394" s="69"/>
      <c r="NLA1394" s="69"/>
      <c r="NLB1394" s="69"/>
      <c r="NLC1394" s="69"/>
      <c r="NLD1394" s="69"/>
      <c r="NLE1394" s="69"/>
      <c r="NLF1394" s="69"/>
      <c r="NLG1394" s="69"/>
      <c r="NLH1394" s="69"/>
      <c r="NLI1394" s="69"/>
      <c r="NLJ1394" s="69"/>
      <c r="NLK1394" s="69"/>
      <c r="NLL1394" s="69"/>
      <c r="NLM1394" s="69"/>
      <c r="NLN1394" s="69"/>
      <c r="NLO1394" s="69"/>
      <c r="NLP1394" s="69"/>
      <c r="NLQ1394" s="69"/>
      <c r="NLR1394" s="69"/>
      <c r="NLS1394" s="69"/>
      <c r="NLT1394" s="69"/>
      <c r="NLU1394" s="69"/>
      <c r="NLV1394" s="69"/>
      <c r="NLW1394" s="69"/>
      <c r="NLX1394" s="69"/>
      <c r="NLY1394" s="69"/>
      <c r="NLZ1394" s="69"/>
      <c r="NMA1394" s="69"/>
      <c r="NMB1394" s="69"/>
      <c r="NMC1394" s="69"/>
      <c r="NMD1394" s="69"/>
      <c r="NME1394" s="69"/>
      <c r="NMF1394" s="69"/>
      <c r="NMG1394" s="69"/>
      <c r="NMH1394" s="69"/>
      <c r="NMI1394" s="69"/>
      <c r="NMJ1394" s="69"/>
      <c r="NMK1394" s="69"/>
      <c r="NML1394" s="69"/>
      <c r="NMM1394" s="69"/>
      <c r="NMN1394" s="69"/>
      <c r="NMO1394" s="69"/>
      <c r="NMP1394" s="69"/>
      <c r="NMQ1394" s="69"/>
      <c r="NMR1394" s="69"/>
      <c r="NMS1394" s="69"/>
      <c r="NMT1394" s="69"/>
      <c r="NMU1394" s="69"/>
      <c r="NMV1394" s="69"/>
      <c r="NMW1394" s="69"/>
      <c r="NMX1394" s="69"/>
      <c r="NMY1394" s="69"/>
      <c r="NMZ1394" s="69"/>
      <c r="NNA1394" s="69"/>
      <c r="NNB1394" s="69"/>
      <c r="NNC1394" s="69"/>
      <c r="NND1394" s="69"/>
      <c r="NNE1394" s="69"/>
      <c r="NNF1394" s="69"/>
      <c r="NNG1394" s="69"/>
      <c r="NNH1394" s="69"/>
      <c r="NNI1394" s="69"/>
      <c r="NNJ1394" s="69"/>
      <c r="NNK1394" s="69"/>
      <c r="NNL1394" s="69"/>
      <c r="NNM1394" s="69"/>
      <c r="NNN1394" s="69"/>
      <c r="NNO1394" s="69"/>
      <c r="NNP1394" s="69"/>
      <c r="NNQ1394" s="69"/>
      <c r="NNR1394" s="69"/>
      <c r="NNS1394" s="69"/>
      <c r="NNT1394" s="69"/>
      <c r="NNU1394" s="69"/>
      <c r="NNV1394" s="69"/>
      <c r="NNW1394" s="69"/>
      <c r="NNX1394" s="69"/>
      <c r="NNY1394" s="69"/>
      <c r="NNZ1394" s="69"/>
      <c r="NOA1394" s="69"/>
      <c r="NOB1394" s="69"/>
      <c r="NOC1394" s="69"/>
      <c r="NOD1394" s="69"/>
      <c r="NOE1394" s="69"/>
      <c r="NOF1394" s="69"/>
      <c r="NOG1394" s="69"/>
      <c r="NOH1394" s="69"/>
      <c r="NOI1394" s="69"/>
      <c r="NOJ1394" s="69"/>
      <c r="NOK1394" s="69"/>
      <c r="NOL1394" s="69"/>
      <c r="NOM1394" s="69"/>
      <c r="NON1394" s="69"/>
      <c r="NOO1394" s="69"/>
      <c r="NOP1394" s="69"/>
      <c r="NOQ1394" s="69"/>
      <c r="NOR1394" s="69"/>
      <c r="NOS1394" s="69"/>
      <c r="NOT1394" s="69"/>
      <c r="NOU1394" s="69"/>
      <c r="NOV1394" s="69"/>
      <c r="NOW1394" s="69"/>
      <c r="NOX1394" s="69"/>
      <c r="NOY1394" s="69"/>
      <c r="NOZ1394" s="69"/>
      <c r="NPA1394" s="69"/>
      <c r="NPB1394" s="69"/>
      <c r="NPC1394" s="69"/>
      <c r="NPD1394" s="69"/>
      <c r="NPE1394" s="69"/>
      <c r="NPF1394" s="69"/>
      <c r="NPG1394" s="69"/>
      <c r="NPH1394" s="69"/>
      <c r="NPI1394" s="69"/>
      <c r="NPJ1394" s="69"/>
      <c r="NPK1394" s="69"/>
      <c r="NPL1394" s="69"/>
      <c r="NPM1394" s="69"/>
      <c r="NPN1394" s="69"/>
      <c r="NPO1394" s="69"/>
      <c r="NPP1394" s="69"/>
      <c r="NPQ1394" s="69"/>
      <c r="NPR1394" s="69"/>
      <c r="NPS1394" s="69"/>
      <c r="NPT1394" s="69"/>
      <c r="NPU1394" s="69"/>
      <c r="NPV1394" s="69"/>
      <c r="NPW1394" s="69"/>
      <c r="NPX1394" s="69"/>
      <c r="NPY1394" s="69"/>
      <c r="NPZ1394" s="69"/>
      <c r="NQA1394" s="69"/>
      <c r="NQB1394" s="69"/>
      <c r="NQC1394" s="69"/>
      <c r="NQD1394" s="69"/>
      <c r="NQE1394" s="69"/>
      <c r="NQF1394" s="69"/>
      <c r="NQG1394" s="69"/>
      <c r="NQH1394" s="69"/>
      <c r="NQI1394" s="69"/>
      <c r="NQJ1394" s="69"/>
      <c r="NQK1394" s="69"/>
      <c r="NQL1394" s="69"/>
      <c r="NQM1394" s="69"/>
      <c r="NQN1394" s="69"/>
      <c r="NQO1394" s="69"/>
      <c r="NQP1394" s="69"/>
      <c r="NQQ1394" s="69"/>
      <c r="NQR1394" s="69"/>
      <c r="NQS1394" s="69"/>
      <c r="NQT1394" s="69"/>
      <c r="NQU1394" s="69"/>
      <c r="NQV1394" s="69"/>
      <c r="NQW1394" s="69"/>
      <c r="NQX1394" s="69"/>
      <c r="NQY1394" s="69"/>
      <c r="NQZ1394" s="69"/>
      <c r="NRA1394" s="69"/>
      <c r="NRB1394" s="69"/>
      <c r="NRC1394" s="69"/>
      <c r="NRD1394" s="69"/>
      <c r="NRE1394" s="69"/>
      <c r="NRF1394" s="69"/>
      <c r="NRG1394" s="69"/>
      <c r="NRH1394" s="69"/>
      <c r="NRI1394" s="69"/>
      <c r="NRJ1394" s="69"/>
      <c r="NRK1394" s="69"/>
      <c r="NRL1394" s="69"/>
      <c r="NRM1394" s="69"/>
      <c r="NRN1394" s="69"/>
      <c r="NRO1394" s="69"/>
      <c r="NRP1394" s="69"/>
      <c r="NRQ1394" s="69"/>
      <c r="NRR1394" s="69"/>
      <c r="NRS1394" s="69"/>
      <c r="NRT1394" s="69"/>
      <c r="NRU1394" s="69"/>
      <c r="NRV1394" s="69"/>
      <c r="NRW1394" s="69"/>
      <c r="NRX1394" s="69"/>
      <c r="NRY1394" s="69"/>
      <c r="NRZ1394" s="69"/>
      <c r="NSA1394" s="69"/>
      <c r="NSB1394" s="69"/>
      <c r="NSC1394" s="69"/>
      <c r="NSD1394" s="69"/>
      <c r="NSE1394" s="69"/>
      <c r="NSF1394" s="69"/>
      <c r="NSG1394" s="69"/>
      <c r="NSH1394" s="69"/>
      <c r="NSI1394" s="69"/>
      <c r="NSJ1394" s="69"/>
      <c r="NSK1394" s="69"/>
      <c r="NSL1394" s="69"/>
      <c r="NSM1394" s="69"/>
      <c r="NSN1394" s="69"/>
      <c r="NSO1394" s="69"/>
      <c r="NSP1394" s="69"/>
      <c r="NSQ1394" s="69"/>
      <c r="NSR1394" s="69"/>
      <c r="NSS1394" s="69"/>
      <c r="NST1394" s="69"/>
      <c r="NSU1394" s="69"/>
      <c r="NSV1394" s="69"/>
      <c r="NSW1394" s="69"/>
      <c r="NSX1394" s="69"/>
      <c r="NSY1394" s="69"/>
      <c r="NSZ1394" s="69"/>
      <c r="NTA1394" s="69"/>
      <c r="NTB1394" s="69"/>
      <c r="NTC1394" s="69"/>
      <c r="NTD1394" s="69"/>
      <c r="NTE1394" s="69"/>
      <c r="NTF1394" s="69"/>
      <c r="NTG1394" s="69"/>
      <c r="NTH1394" s="69"/>
      <c r="NTI1394" s="69"/>
      <c r="NTJ1394" s="69"/>
      <c r="NTK1394" s="69"/>
      <c r="NTL1394" s="69"/>
      <c r="NTM1394" s="69"/>
      <c r="NTN1394" s="69"/>
      <c r="NTO1394" s="69"/>
      <c r="NTP1394" s="69"/>
      <c r="NTQ1394" s="69"/>
      <c r="NTR1394" s="69"/>
      <c r="NTS1394" s="69"/>
      <c r="NTT1394" s="69"/>
      <c r="NTU1394" s="69"/>
      <c r="NTV1394" s="69"/>
      <c r="NTW1394" s="69"/>
      <c r="NTX1394" s="69"/>
      <c r="NTY1394" s="69"/>
      <c r="NTZ1394" s="69"/>
      <c r="NUA1394" s="69"/>
      <c r="NUB1394" s="69"/>
      <c r="NUC1394" s="69"/>
      <c r="NUD1394" s="69"/>
      <c r="NUE1394" s="69"/>
      <c r="NUF1394" s="69"/>
      <c r="NUG1394" s="69"/>
      <c r="NUH1394" s="69"/>
      <c r="NUI1394" s="69"/>
      <c r="NUJ1394" s="69"/>
      <c r="NUK1394" s="69"/>
      <c r="NUL1394" s="69"/>
      <c r="NUM1394" s="69"/>
      <c r="NUN1394" s="69"/>
      <c r="NUO1394" s="69"/>
      <c r="NUP1394" s="69"/>
      <c r="NUQ1394" s="69"/>
      <c r="NUR1394" s="69"/>
      <c r="NUS1394" s="69"/>
      <c r="NUT1394" s="69"/>
      <c r="NUU1394" s="69"/>
      <c r="NUV1394" s="69"/>
      <c r="NUW1394" s="69"/>
      <c r="NUX1394" s="69"/>
      <c r="NUY1394" s="69"/>
      <c r="NUZ1394" s="69"/>
      <c r="NVA1394" s="69"/>
      <c r="NVB1394" s="69"/>
      <c r="NVC1394" s="69"/>
      <c r="NVD1394" s="69"/>
      <c r="NVE1394" s="69"/>
      <c r="NVF1394" s="69"/>
      <c r="NVG1394" s="69"/>
      <c r="NVH1394" s="69"/>
      <c r="NVI1394" s="69"/>
      <c r="NVJ1394" s="69"/>
      <c r="NVK1394" s="69"/>
      <c r="NVL1394" s="69"/>
      <c r="NVM1394" s="69"/>
      <c r="NVN1394" s="69"/>
      <c r="NVO1394" s="69"/>
      <c r="NVP1394" s="69"/>
      <c r="NVQ1394" s="69"/>
      <c r="NVR1394" s="69"/>
      <c r="NVS1394" s="69"/>
      <c r="NVT1394" s="69"/>
      <c r="NVU1394" s="69"/>
      <c r="NVV1394" s="69"/>
      <c r="NVW1394" s="69"/>
      <c r="NVX1394" s="69"/>
      <c r="NVY1394" s="69"/>
      <c r="NVZ1394" s="69"/>
      <c r="NWA1394" s="69"/>
      <c r="NWB1394" s="69"/>
      <c r="NWC1394" s="69"/>
      <c r="NWD1394" s="69"/>
      <c r="NWE1394" s="69"/>
      <c r="NWF1394" s="69"/>
      <c r="NWG1394" s="69"/>
      <c r="NWH1394" s="69"/>
      <c r="NWI1394" s="69"/>
      <c r="NWJ1394" s="69"/>
      <c r="NWK1394" s="69"/>
      <c r="NWL1394" s="69"/>
      <c r="NWM1394" s="69"/>
      <c r="NWN1394" s="69"/>
      <c r="NWO1394" s="69"/>
      <c r="NWP1394" s="69"/>
      <c r="NWQ1394" s="69"/>
      <c r="NWR1394" s="69"/>
      <c r="NWS1394" s="69"/>
      <c r="NWT1394" s="69"/>
      <c r="NWU1394" s="69"/>
      <c r="NWV1394" s="69"/>
      <c r="NWW1394" s="69"/>
      <c r="NWX1394" s="69"/>
      <c r="NWY1394" s="69"/>
      <c r="NWZ1394" s="69"/>
      <c r="NXA1394" s="69"/>
      <c r="NXB1394" s="69"/>
      <c r="NXC1394" s="69"/>
      <c r="NXD1394" s="69"/>
      <c r="NXE1394" s="69"/>
      <c r="NXF1394" s="69"/>
      <c r="NXG1394" s="69"/>
      <c r="NXH1394" s="69"/>
      <c r="NXI1394" s="69"/>
      <c r="NXJ1394" s="69"/>
      <c r="NXK1394" s="69"/>
      <c r="NXL1394" s="69"/>
      <c r="NXM1394" s="69"/>
      <c r="NXN1394" s="69"/>
      <c r="NXO1394" s="69"/>
      <c r="NXP1394" s="69"/>
      <c r="NXQ1394" s="69"/>
      <c r="NXR1394" s="69"/>
      <c r="NXS1394" s="69"/>
      <c r="NXT1394" s="69"/>
      <c r="NXU1394" s="69"/>
      <c r="NXV1394" s="69"/>
      <c r="NXW1394" s="69"/>
      <c r="NXX1394" s="69"/>
      <c r="NXY1394" s="69"/>
      <c r="NXZ1394" s="69"/>
      <c r="NYA1394" s="69"/>
      <c r="NYB1394" s="69"/>
      <c r="NYC1394" s="69"/>
      <c r="NYD1394" s="69"/>
      <c r="NYE1394" s="69"/>
      <c r="NYF1394" s="69"/>
      <c r="NYG1394" s="69"/>
      <c r="NYH1394" s="69"/>
      <c r="NYI1394" s="69"/>
      <c r="NYJ1394" s="69"/>
      <c r="NYK1394" s="69"/>
      <c r="NYL1394" s="69"/>
      <c r="NYM1394" s="69"/>
      <c r="NYN1394" s="69"/>
      <c r="NYO1394" s="69"/>
      <c r="NYP1394" s="69"/>
      <c r="NYQ1394" s="69"/>
      <c r="NYR1394" s="69"/>
      <c r="NYS1394" s="69"/>
      <c r="NYT1394" s="69"/>
      <c r="NYU1394" s="69"/>
      <c r="NYV1394" s="69"/>
      <c r="NYW1394" s="69"/>
      <c r="NYX1394" s="69"/>
      <c r="NYY1394" s="69"/>
      <c r="NYZ1394" s="69"/>
      <c r="NZA1394" s="69"/>
      <c r="NZB1394" s="69"/>
      <c r="NZC1394" s="69"/>
      <c r="NZD1394" s="69"/>
      <c r="NZE1394" s="69"/>
      <c r="NZF1394" s="69"/>
      <c r="NZG1394" s="69"/>
      <c r="NZH1394" s="69"/>
      <c r="NZI1394" s="69"/>
      <c r="NZJ1394" s="69"/>
      <c r="NZK1394" s="69"/>
      <c r="NZL1394" s="69"/>
      <c r="NZM1394" s="69"/>
      <c r="NZN1394" s="69"/>
      <c r="NZO1394" s="69"/>
      <c r="NZP1394" s="69"/>
      <c r="NZQ1394" s="69"/>
      <c r="NZR1394" s="69"/>
      <c r="NZS1394" s="69"/>
      <c r="NZT1394" s="69"/>
      <c r="NZU1394" s="69"/>
      <c r="NZV1394" s="69"/>
      <c r="NZW1394" s="69"/>
      <c r="NZX1394" s="69"/>
      <c r="NZY1394" s="69"/>
      <c r="NZZ1394" s="69"/>
      <c r="OAA1394" s="69"/>
      <c r="OAB1394" s="69"/>
      <c r="OAC1394" s="69"/>
      <c r="OAD1394" s="69"/>
      <c r="OAE1394" s="69"/>
      <c r="OAF1394" s="69"/>
      <c r="OAG1394" s="69"/>
      <c r="OAH1394" s="69"/>
      <c r="OAI1394" s="69"/>
      <c r="OAJ1394" s="69"/>
      <c r="OAK1394" s="69"/>
      <c r="OAL1394" s="69"/>
      <c r="OAM1394" s="69"/>
      <c r="OAN1394" s="69"/>
      <c r="OAO1394" s="69"/>
      <c r="OAP1394" s="69"/>
      <c r="OAQ1394" s="69"/>
      <c r="OAR1394" s="69"/>
      <c r="OAS1394" s="69"/>
      <c r="OAT1394" s="69"/>
      <c r="OAU1394" s="69"/>
      <c r="OAV1394" s="69"/>
      <c r="OAW1394" s="69"/>
      <c r="OAX1394" s="69"/>
      <c r="OAY1394" s="69"/>
      <c r="OAZ1394" s="69"/>
      <c r="OBA1394" s="69"/>
      <c r="OBB1394" s="69"/>
      <c r="OBC1394" s="69"/>
      <c r="OBD1394" s="69"/>
      <c r="OBE1394" s="69"/>
      <c r="OBF1394" s="69"/>
      <c r="OBG1394" s="69"/>
      <c r="OBH1394" s="69"/>
      <c r="OBI1394" s="69"/>
      <c r="OBJ1394" s="69"/>
      <c r="OBK1394" s="69"/>
      <c r="OBL1394" s="69"/>
      <c r="OBM1394" s="69"/>
      <c r="OBN1394" s="69"/>
      <c r="OBO1394" s="69"/>
      <c r="OBP1394" s="69"/>
      <c r="OBQ1394" s="69"/>
      <c r="OBR1394" s="69"/>
      <c r="OBS1394" s="69"/>
      <c r="OBT1394" s="69"/>
      <c r="OBU1394" s="69"/>
      <c r="OBV1394" s="69"/>
      <c r="OBW1394" s="69"/>
      <c r="OBX1394" s="69"/>
      <c r="OBY1394" s="69"/>
      <c r="OBZ1394" s="69"/>
      <c r="OCA1394" s="69"/>
      <c r="OCB1394" s="69"/>
      <c r="OCC1394" s="69"/>
      <c r="OCD1394" s="69"/>
      <c r="OCE1394" s="69"/>
      <c r="OCF1394" s="69"/>
      <c r="OCG1394" s="69"/>
      <c r="OCH1394" s="69"/>
      <c r="OCI1394" s="69"/>
      <c r="OCJ1394" s="69"/>
      <c r="OCK1394" s="69"/>
      <c r="OCL1394" s="69"/>
      <c r="OCM1394" s="69"/>
      <c r="OCN1394" s="69"/>
      <c r="OCO1394" s="69"/>
      <c r="OCP1394" s="69"/>
      <c r="OCQ1394" s="69"/>
      <c r="OCR1394" s="69"/>
      <c r="OCS1394" s="69"/>
      <c r="OCT1394" s="69"/>
      <c r="OCU1394" s="69"/>
      <c r="OCV1394" s="69"/>
      <c r="OCW1394" s="69"/>
      <c r="OCX1394" s="69"/>
      <c r="OCY1394" s="69"/>
      <c r="OCZ1394" s="69"/>
      <c r="ODA1394" s="69"/>
      <c r="ODB1394" s="69"/>
      <c r="ODC1394" s="69"/>
      <c r="ODD1394" s="69"/>
      <c r="ODE1394" s="69"/>
      <c r="ODF1394" s="69"/>
      <c r="ODG1394" s="69"/>
      <c r="ODH1394" s="69"/>
      <c r="ODI1394" s="69"/>
      <c r="ODJ1394" s="69"/>
      <c r="ODK1394" s="69"/>
      <c r="ODL1394" s="69"/>
      <c r="ODM1394" s="69"/>
      <c r="ODN1394" s="69"/>
      <c r="ODO1394" s="69"/>
      <c r="ODP1394" s="69"/>
      <c r="ODQ1394" s="69"/>
      <c r="ODR1394" s="69"/>
      <c r="ODS1394" s="69"/>
      <c r="ODT1394" s="69"/>
      <c r="ODU1394" s="69"/>
      <c r="ODV1394" s="69"/>
      <c r="ODW1394" s="69"/>
      <c r="ODX1394" s="69"/>
      <c r="ODY1394" s="69"/>
      <c r="ODZ1394" s="69"/>
      <c r="OEA1394" s="69"/>
      <c r="OEB1394" s="69"/>
      <c r="OEC1394" s="69"/>
      <c r="OED1394" s="69"/>
      <c r="OEE1394" s="69"/>
      <c r="OEF1394" s="69"/>
      <c r="OEG1394" s="69"/>
      <c r="OEH1394" s="69"/>
      <c r="OEI1394" s="69"/>
      <c r="OEJ1394" s="69"/>
      <c r="OEK1394" s="69"/>
      <c r="OEL1394" s="69"/>
      <c r="OEM1394" s="69"/>
      <c r="OEN1394" s="69"/>
      <c r="OEO1394" s="69"/>
      <c r="OEP1394" s="69"/>
      <c r="OEQ1394" s="69"/>
      <c r="OER1394" s="69"/>
      <c r="OES1394" s="69"/>
      <c r="OET1394" s="69"/>
      <c r="OEU1394" s="69"/>
      <c r="OEV1394" s="69"/>
      <c r="OEW1394" s="69"/>
      <c r="OEX1394" s="69"/>
      <c r="OEY1394" s="69"/>
      <c r="OEZ1394" s="69"/>
      <c r="OFA1394" s="69"/>
      <c r="OFB1394" s="69"/>
      <c r="OFC1394" s="69"/>
      <c r="OFD1394" s="69"/>
      <c r="OFE1394" s="69"/>
      <c r="OFF1394" s="69"/>
      <c r="OFG1394" s="69"/>
      <c r="OFH1394" s="69"/>
      <c r="OFI1394" s="69"/>
      <c r="OFJ1394" s="69"/>
      <c r="OFK1394" s="69"/>
      <c r="OFL1394" s="69"/>
      <c r="OFM1394" s="69"/>
      <c r="OFN1394" s="69"/>
      <c r="OFO1394" s="69"/>
      <c r="OFP1394" s="69"/>
      <c r="OFQ1394" s="69"/>
      <c r="OFR1394" s="69"/>
      <c r="OFS1394" s="69"/>
      <c r="OFT1394" s="69"/>
      <c r="OFU1394" s="69"/>
      <c r="OFV1394" s="69"/>
      <c r="OFW1394" s="69"/>
      <c r="OFX1394" s="69"/>
      <c r="OFY1394" s="69"/>
      <c r="OFZ1394" s="69"/>
      <c r="OGA1394" s="69"/>
      <c r="OGB1394" s="69"/>
      <c r="OGC1394" s="69"/>
      <c r="OGD1394" s="69"/>
      <c r="OGE1394" s="69"/>
      <c r="OGF1394" s="69"/>
      <c r="OGG1394" s="69"/>
      <c r="OGH1394" s="69"/>
      <c r="OGI1394" s="69"/>
      <c r="OGJ1394" s="69"/>
      <c r="OGK1394" s="69"/>
      <c r="OGL1394" s="69"/>
      <c r="OGM1394" s="69"/>
      <c r="OGN1394" s="69"/>
      <c r="OGO1394" s="69"/>
      <c r="OGP1394" s="69"/>
      <c r="OGQ1394" s="69"/>
      <c r="OGR1394" s="69"/>
      <c r="OGS1394" s="69"/>
      <c r="OGT1394" s="69"/>
      <c r="OGU1394" s="69"/>
      <c r="OGV1394" s="69"/>
      <c r="OGW1394" s="69"/>
      <c r="OGX1394" s="69"/>
      <c r="OGY1394" s="69"/>
      <c r="OGZ1394" s="69"/>
      <c r="OHA1394" s="69"/>
      <c r="OHB1394" s="69"/>
      <c r="OHC1394" s="69"/>
      <c r="OHD1394" s="69"/>
      <c r="OHE1394" s="69"/>
      <c r="OHF1394" s="69"/>
      <c r="OHG1394" s="69"/>
      <c r="OHH1394" s="69"/>
      <c r="OHI1394" s="69"/>
      <c r="OHJ1394" s="69"/>
      <c r="OHK1394" s="69"/>
      <c r="OHL1394" s="69"/>
      <c r="OHM1394" s="69"/>
      <c r="OHN1394" s="69"/>
      <c r="OHO1394" s="69"/>
      <c r="OHP1394" s="69"/>
      <c r="OHQ1394" s="69"/>
      <c r="OHR1394" s="69"/>
      <c r="OHS1394" s="69"/>
      <c r="OHT1394" s="69"/>
      <c r="OHU1394" s="69"/>
      <c r="OHV1394" s="69"/>
      <c r="OHW1394" s="69"/>
      <c r="OHX1394" s="69"/>
      <c r="OHY1394" s="69"/>
      <c r="OHZ1394" s="69"/>
      <c r="OIA1394" s="69"/>
      <c r="OIB1394" s="69"/>
      <c r="OIC1394" s="69"/>
      <c r="OID1394" s="69"/>
      <c r="OIE1394" s="69"/>
      <c r="OIF1394" s="69"/>
      <c r="OIG1394" s="69"/>
      <c r="OIH1394" s="69"/>
      <c r="OII1394" s="69"/>
      <c r="OIJ1394" s="69"/>
      <c r="OIK1394" s="69"/>
      <c r="OIL1394" s="69"/>
      <c r="OIM1394" s="69"/>
      <c r="OIN1394" s="69"/>
      <c r="OIO1394" s="69"/>
      <c r="OIP1394" s="69"/>
      <c r="OIQ1394" s="69"/>
      <c r="OIR1394" s="69"/>
      <c r="OIS1394" s="69"/>
      <c r="OIT1394" s="69"/>
      <c r="OIU1394" s="69"/>
      <c r="OIV1394" s="69"/>
      <c r="OIW1394" s="69"/>
      <c r="OIX1394" s="69"/>
      <c r="OIY1394" s="69"/>
      <c r="OIZ1394" s="69"/>
      <c r="OJA1394" s="69"/>
      <c r="OJB1394" s="69"/>
      <c r="OJC1394" s="69"/>
      <c r="OJD1394" s="69"/>
      <c r="OJE1394" s="69"/>
      <c r="OJF1394" s="69"/>
      <c r="OJG1394" s="69"/>
      <c r="OJH1394" s="69"/>
      <c r="OJI1394" s="69"/>
      <c r="OJJ1394" s="69"/>
      <c r="OJK1394" s="69"/>
      <c r="OJL1394" s="69"/>
      <c r="OJM1394" s="69"/>
      <c r="OJN1394" s="69"/>
      <c r="OJO1394" s="69"/>
      <c r="OJP1394" s="69"/>
      <c r="OJQ1394" s="69"/>
      <c r="OJR1394" s="69"/>
      <c r="OJS1394" s="69"/>
      <c r="OJT1394" s="69"/>
      <c r="OJU1394" s="69"/>
      <c r="OJV1394" s="69"/>
      <c r="OJW1394" s="69"/>
      <c r="OJX1394" s="69"/>
      <c r="OJY1394" s="69"/>
      <c r="OJZ1394" s="69"/>
      <c r="OKA1394" s="69"/>
      <c r="OKB1394" s="69"/>
      <c r="OKC1394" s="69"/>
      <c r="OKD1394" s="69"/>
      <c r="OKE1394" s="69"/>
      <c r="OKF1394" s="69"/>
      <c r="OKG1394" s="69"/>
      <c r="OKH1394" s="69"/>
      <c r="OKI1394" s="69"/>
      <c r="OKJ1394" s="69"/>
      <c r="OKK1394" s="69"/>
      <c r="OKL1394" s="69"/>
      <c r="OKM1394" s="69"/>
      <c r="OKN1394" s="69"/>
      <c r="OKO1394" s="69"/>
      <c r="OKP1394" s="69"/>
      <c r="OKQ1394" s="69"/>
      <c r="OKR1394" s="69"/>
      <c r="OKS1394" s="69"/>
      <c r="OKT1394" s="69"/>
      <c r="OKU1394" s="69"/>
      <c r="OKV1394" s="69"/>
      <c r="OKW1394" s="69"/>
      <c r="OKX1394" s="69"/>
      <c r="OKY1394" s="69"/>
      <c r="OKZ1394" s="69"/>
      <c r="OLA1394" s="69"/>
      <c r="OLB1394" s="69"/>
      <c r="OLC1394" s="69"/>
      <c r="OLD1394" s="69"/>
      <c r="OLE1394" s="69"/>
      <c r="OLF1394" s="69"/>
      <c r="OLG1394" s="69"/>
      <c r="OLH1394" s="69"/>
      <c r="OLI1394" s="69"/>
      <c r="OLJ1394" s="69"/>
      <c r="OLK1394" s="69"/>
      <c r="OLL1394" s="69"/>
      <c r="OLM1394" s="69"/>
      <c r="OLN1394" s="69"/>
      <c r="OLO1394" s="69"/>
      <c r="OLP1394" s="69"/>
      <c r="OLQ1394" s="69"/>
      <c r="OLR1394" s="69"/>
      <c r="OLS1394" s="69"/>
      <c r="OLT1394" s="69"/>
      <c r="OLU1394" s="69"/>
      <c r="OLV1394" s="69"/>
      <c r="OLW1394" s="69"/>
      <c r="OLX1394" s="69"/>
      <c r="OLY1394" s="69"/>
      <c r="OLZ1394" s="69"/>
      <c r="OMA1394" s="69"/>
      <c r="OMB1394" s="69"/>
      <c r="OMC1394" s="69"/>
      <c r="OMD1394" s="69"/>
      <c r="OME1394" s="69"/>
      <c r="OMF1394" s="69"/>
      <c r="OMG1394" s="69"/>
      <c r="OMH1394" s="69"/>
      <c r="OMI1394" s="69"/>
      <c r="OMJ1394" s="69"/>
      <c r="OMK1394" s="69"/>
      <c r="OML1394" s="69"/>
      <c r="OMM1394" s="69"/>
      <c r="OMN1394" s="69"/>
      <c r="OMO1394" s="69"/>
      <c r="OMP1394" s="69"/>
      <c r="OMQ1394" s="69"/>
      <c r="OMR1394" s="69"/>
      <c r="OMS1394" s="69"/>
      <c r="OMT1394" s="69"/>
      <c r="OMU1394" s="69"/>
      <c r="OMV1394" s="69"/>
      <c r="OMW1394" s="69"/>
      <c r="OMX1394" s="69"/>
      <c r="OMY1394" s="69"/>
      <c r="OMZ1394" s="69"/>
      <c r="ONA1394" s="69"/>
      <c r="ONB1394" s="69"/>
      <c r="ONC1394" s="69"/>
      <c r="OND1394" s="69"/>
      <c r="ONE1394" s="69"/>
      <c r="ONF1394" s="69"/>
      <c r="ONG1394" s="69"/>
      <c r="ONH1394" s="69"/>
      <c r="ONI1394" s="69"/>
      <c r="ONJ1394" s="69"/>
      <c r="ONK1394" s="69"/>
      <c r="ONL1394" s="69"/>
      <c r="ONM1394" s="69"/>
      <c r="ONN1394" s="69"/>
      <c r="ONO1394" s="69"/>
      <c r="ONP1394" s="69"/>
      <c r="ONQ1394" s="69"/>
      <c r="ONR1394" s="69"/>
      <c r="ONS1394" s="69"/>
      <c r="ONT1394" s="69"/>
      <c r="ONU1394" s="69"/>
      <c r="ONV1394" s="69"/>
      <c r="ONW1394" s="69"/>
      <c r="ONX1394" s="69"/>
      <c r="ONY1394" s="69"/>
      <c r="ONZ1394" s="69"/>
      <c r="OOA1394" s="69"/>
      <c r="OOB1394" s="69"/>
      <c r="OOC1394" s="69"/>
      <c r="OOD1394" s="69"/>
      <c r="OOE1394" s="69"/>
      <c r="OOF1394" s="69"/>
      <c r="OOG1394" s="69"/>
      <c r="OOH1394" s="69"/>
      <c r="OOI1394" s="69"/>
      <c r="OOJ1394" s="69"/>
      <c r="OOK1394" s="69"/>
      <c r="OOL1394" s="69"/>
      <c r="OOM1394" s="69"/>
      <c r="OON1394" s="69"/>
      <c r="OOO1394" s="69"/>
      <c r="OOP1394" s="69"/>
      <c r="OOQ1394" s="69"/>
      <c r="OOR1394" s="69"/>
      <c r="OOS1394" s="69"/>
      <c r="OOT1394" s="69"/>
      <c r="OOU1394" s="69"/>
      <c r="OOV1394" s="69"/>
      <c r="OOW1394" s="69"/>
      <c r="OOX1394" s="69"/>
      <c r="OOY1394" s="69"/>
      <c r="OOZ1394" s="69"/>
      <c r="OPA1394" s="69"/>
      <c r="OPB1394" s="69"/>
      <c r="OPC1394" s="69"/>
      <c r="OPD1394" s="69"/>
      <c r="OPE1394" s="69"/>
      <c r="OPF1394" s="69"/>
      <c r="OPG1394" s="69"/>
      <c r="OPH1394" s="69"/>
      <c r="OPI1394" s="69"/>
      <c r="OPJ1394" s="69"/>
      <c r="OPK1394" s="69"/>
      <c r="OPL1394" s="69"/>
      <c r="OPM1394" s="69"/>
      <c r="OPN1394" s="69"/>
      <c r="OPO1394" s="69"/>
      <c r="OPP1394" s="69"/>
      <c r="OPQ1394" s="69"/>
      <c r="OPR1394" s="69"/>
      <c r="OPS1394" s="69"/>
      <c r="OPT1394" s="69"/>
      <c r="OPU1394" s="69"/>
      <c r="OPV1394" s="69"/>
      <c r="OPW1394" s="69"/>
      <c r="OPX1394" s="69"/>
      <c r="OPY1394" s="69"/>
      <c r="OPZ1394" s="69"/>
      <c r="OQA1394" s="69"/>
      <c r="OQB1394" s="69"/>
      <c r="OQC1394" s="69"/>
      <c r="OQD1394" s="69"/>
      <c r="OQE1394" s="69"/>
      <c r="OQF1394" s="69"/>
      <c r="OQG1394" s="69"/>
      <c r="OQH1394" s="69"/>
      <c r="OQI1394" s="69"/>
      <c r="OQJ1394" s="69"/>
      <c r="OQK1394" s="69"/>
      <c r="OQL1394" s="69"/>
      <c r="OQM1394" s="69"/>
      <c r="OQN1394" s="69"/>
      <c r="OQO1394" s="69"/>
      <c r="OQP1394" s="69"/>
      <c r="OQQ1394" s="69"/>
      <c r="OQR1394" s="69"/>
      <c r="OQS1394" s="69"/>
      <c r="OQT1394" s="69"/>
      <c r="OQU1394" s="69"/>
      <c r="OQV1394" s="69"/>
      <c r="OQW1394" s="69"/>
      <c r="OQX1394" s="69"/>
      <c r="OQY1394" s="69"/>
      <c r="OQZ1394" s="69"/>
      <c r="ORA1394" s="69"/>
      <c r="ORB1394" s="69"/>
      <c r="ORC1394" s="69"/>
      <c r="ORD1394" s="69"/>
      <c r="ORE1394" s="69"/>
      <c r="ORF1394" s="69"/>
      <c r="ORG1394" s="69"/>
      <c r="ORH1394" s="69"/>
      <c r="ORI1394" s="69"/>
      <c r="ORJ1394" s="69"/>
      <c r="ORK1394" s="69"/>
      <c r="ORL1394" s="69"/>
      <c r="ORM1394" s="69"/>
      <c r="ORN1394" s="69"/>
      <c r="ORO1394" s="69"/>
      <c r="ORP1394" s="69"/>
      <c r="ORQ1394" s="69"/>
      <c r="ORR1394" s="69"/>
      <c r="ORS1394" s="69"/>
      <c r="ORT1394" s="69"/>
      <c r="ORU1394" s="69"/>
      <c r="ORV1394" s="69"/>
      <c r="ORW1394" s="69"/>
      <c r="ORX1394" s="69"/>
      <c r="ORY1394" s="69"/>
      <c r="ORZ1394" s="69"/>
      <c r="OSA1394" s="69"/>
      <c r="OSB1394" s="69"/>
      <c r="OSC1394" s="69"/>
      <c r="OSD1394" s="69"/>
      <c r="OSE1394" s="69"/>
      <c r="OSF1394" s="69"/>
      <c r="OSG1394" s="69"/>
      <c r="OSH1394" s="69"/>
      <c r="OSI1394" s="69"/>
      <c r="OSJ1394" s="69"/>
      <c r="OSK1394" s="69"/>
      <c r="OSL1394" s="69"/>
      <c r="OSM1394" s="69"/>
      <c r="OSN1394" s="69"/>
      <c r="OSO1394" s="69"/>
      <c r="OSP1394" s="69"/>
      <c r="OSQ1394" s="69"/>
      <c r="OSR1394" s="69"/>
      <c r="OSS1394" s="69"/>
      <c r="OST1394" s="69"/>
      <c r="OSU1394" s="69"/>
      <c r="OSV1394" s="69"/>
      <c r="OSW1394" s="69"/>
      <c r="OSX1394" s="69"/>
      <c r="OSY1394" s="69"/>
      <c r="OSZ1394" s="69"/>
      <c r="OTA1394" s="69"/>
      <c r="OTB1394" s="69"/>
      <c r="OTC1394" s="69"/>
      <c r="OTD1394" s="69"/>
      <c r="OTE1394" s="69"/>
      <c r="OTF1394" s="69"/>
      <c r="OTG1394" s="69"/>
      <c r="OTH1394" s="69"/>
      <c r="OTI1394" s="69"/>
      <c r="OTJ1394" s="69"/>
      <c r="OTK1394" s="69"/>
      <c r="OTL1394" s="69"/>
      <c r="OTM1394" s="69"/>
      <c r="OTN1394" s="69"/>
      <c r="OTO1394" s="69"/>
      <c r="OTP1394" s="69"/>
      <c r="OTQ1394" s="69"/>
      <c r="OTR1394" s="69"/>
      <c r="OTS1394" s="69"/>
      <c r="OTT1394" s="69"/>
      <c r="OTU1394" s="69"/>
      <c r="OTV1394" s="69"/>
      <c r="OTW1394" s="69"/>
      <c r="OTX1394" s="69"/>
      <c r="OTY1394" s="69"/>
      <c r="OTZ1394" s="69"/>
      <c r="OUA1394" s="69"/>
      <c r="OUB1394" s="69"/>
      <c r="OUC1394" s="69"/>
      <c r="OUD1394" s="69"/>
      <c r="OUE1394" s="69"/>
      <c r="OUF1394" s="69"/>
      <c r="OUG1394" s="69"/>
      <c r="OUH1394" s="69"/>
      <c r="OUI1394" s="69"/>
      <c r="OUJ1394" s="69"/>
      <c r="OUK1394" s="69"/>
      <c r="OUL1394" s="69"/>
      <c r="OUM1394" s="69"/>
      <c r="OUN1394" s="69"/>
      <c r="OUO1394" s="69"/>
      <c r="OUP1394" s="69"/>
      <c r="OUQ1394" s="69"/>
      <c r="OUR1394" s="69"/>
      <c r="OUS1394" s="69"/>
      <c r="OUT1394" s="69"/>
      <c r="OUU1394" s="69"/>
      <c r="OUV1394" s="69"/>
      <c r="OUW1394" s="69"/>
      <c r="OUX1394" s="69"/>
      <c r="OUY1394" s="69"/>
      <c r="OUZ1394" s="69"/>
      <c r="OVA1394" s="69"/>
      <c r="OVB1394" s="69"/>
      <c r="OVC1394" s="69"/>
      <c r="OVD1394" s="69"/>
      <c r="OVE1394" s="69"/>
      <c r="OVF1394" s="69"/>
      <c r="OVG1394" s="69"/>
      <c r="OVH1394" s="69"/>
      <c r="OVI1394" s="69"/>
      <c r="OVJ1394" s="69"/>
      <c r="OVK1394" s="69"/>
      <c r="OVL1394" s="69"/>
      <c r="OVM1394" s="69"/>
      <c r="OVN1394" s="69"/>
      <c r="OVO1394" s="69"/>
      <c r="OVP1394" s="69"/>
      <c r="OVQ1394" s="69"/>
      <c r="OVR1394" s="69"/>
      <c r="OVS1394" s="69"/>
      <c r="OVT1394" s="69"/>
      <c r="OVU1394" s="69"/>
      <c r="OVV1394" s="69"/>
      <c r="OVW1394" s="69"/>
      <c r="OVX1394" s="69"/>
      <c r="OVY1394" s="69"/>
      <c r="OVZ1394" s="69"/>
      <c r="OWA1394" s="69"/>
      <c r="OWB1394" s="69"/>
      <c r="OWC1394" s="69"/>
      <c r="OWD1394" s="69"/>
      <c r="OWE1394" s="69"/>
      <c r="OWF1394" s="69"/>
      <c r="OWG1394" s="69"/>
      <c r="OWH1394" s="69"/>
      <c r="OWI1394" s="69"/>
      <c r="OWJ1394" s="69"/>
      <c r="OWK1394" s="69"/>
      <c r="OWL1394" s="69"/>
      <c r="OWM1394" s="69"/>
      <c r="OWN1394" s="69"/>
      <c r="OWO1394" s="69"/>
      <c r="OWP1394" s="69"/>
      <c r="OWQ1394" s="69"/>
      <c r="OWR1394" s="69"/>
      <c r="OWS1394" s="69"/>
      <c r="OWT1394" s="69"/>
      <c r="OWU1394" s="69"/>
      <c r="OWV1394" s="69"/>
      <c r="OWW1394" s="69"/>
      <c r="OWX1394" s="69"/>
      <c r="OWY1394" s="69"/>
      <c r="OWZ1394" s="69"/>
      <c r="OXA1394" s="69"/>
      <c r="OXB1394" s="69"/>
      <c r="OXC1394" s="69"/>
      <c r="OXD1394" s="69"/>
      <c r="OXE1394" s="69"/>
      <c r="OXF1394" s="69"/>
      <c r="OXG1394" s="69"/>
      <c r="OXH1394" s="69"/>
      <c r="OXI1394" s="69"/>
      <c r="OXJ1394" s="69"/>
      <c r="OXK1394" s="69"/>
      <c r="OXL1394" s="69"/>
      <c r="OXM1394" s="69"/>
      <c r="OXN1394" s="69"/>
      <c r="OXO1394" s="69"/>
      <c r="OXP1394" s="69"/>
      <c r="OXQ1394" s="69"/>
      <c r="OXR1394" s="69"/>
      <c r="OXS1394" s="69"/>
      <c r="OXT1394" s="69"/>
      <c r="OXU1394" s="69"/>
      <c r="OXV1394" s="69"/>
      <c r="OXW1394" s="69"/>
      <c r="OXX1394" s="69"/>
      <c r="OXY1394" s="69"/>
      <c r="OXZ1394" s="69"/>
      <c r="OYA1394" s="69"/>
      <c r="OYB1394" s="69"/>
      <c r="OYC1394" s="69"/>
      <c r="OYD1394" s="69"/>
      <c r="OYE1394" s="69"/>
      <c r="OYF1394" s="69"/>
      <c r="OYG1394" s="69"/>
      <c r="OYH1394" s="69"/>
      <c r="OYI1394" s="69"/>
      <c r="OYJ1394" s="69"/>
      <c r="OYK1394" s="69"/>
      <c r="OYL1394" s="69"/>
      <c r="OYM1394" s="69"/>
      <c r="OYN1394" s="69"/>
      <c r="OYO1394" s="69"/>
      <c r="OYP1394" s="69"/>
      <c r="OYQ1394" s="69"/>
      <c r="OYR1394" s="69"/>
      <c r="OYS1394" s="69"/>
      <c r="OYT1394" s="69"/>
      <c r="OYU1394" s="69"/>
      <c r="OYV1394" s="69"/>
      <c r="OYW1394" s="69"/>
      <c r="OYX1394" s="69"/>
      <c r="OYY1394" s="69"/>
      <c r="OYZ1394" s="69"/>
      <c r="OZA1394" s="69"/>
      <c r="OZB1394" s="69"/>
      <c r="OZC1394" s="69"/>
      <c r="OZD1394" s="69"/>
      <c r="OZE1394" s="69"/>
      <c r="OZF1394" s="69"/>
      <c r="OZG1394" s="69"/>
      <c r="OZH1394" s="69"/>
      <c r="OZI1394" s="69"/>
      <c r="OZJ1394" s="69"/>
      <c r="OZK1394" s="69"/>
      <c r="OZL1394" s="69"/>
      <c r="OZM1394" s="69"/>
      <c r="OZN1394" s="69"/>
      <c r="OZO1394" s="69"/>
      <c r="OZP1394" s="69"/>
      <c r="OZQ1394" s="69"/>
      <c r="OZR1394" s="69"/>
      <c r="OZS1394" s="69"/>
      <c r="OZT1394" s="69"/>
      <c r="OZU1394" s="69"/>
      <c r="OZV1394" s="69"/>
      <c r="OZW1394" s="69"/>
      <c r="OZX1394" s="69"/>
      <c r="OZY1394" s="69"/>
      <c r="OZZ1394" s="69"/>
      <c r="PAA1394" s="69"/>
      <c r="PAB1394" s="69"/>
      <c r="PAC1394" s="69"/>
      <c r="PAD1394" s="69"/>
      <c r="PAE1394" s="69"/>
      <c r="PAF1394" s="69"/>
      <c r="PAG1394" s="69"/>
      <c r="PAH1394" s="69"/>
      <c r="PAI1394" s="69"/>
      <c r="PAJ1394" s="69"/>
      <c r="PAK1394" s="69"/>
      <c r="PAL1394" s="69"/>
      <c r="PAM1394" s="69"/>
      <c r="PAN1394" s="69"/>
      <c r="PAO1394" s="69"/>
      <c r="PAP1394" s="69"/>
      <c r="PAQ1394" s="69"/>
      <c r="PAR1394" s="69"/>
      <c r="PAS1394" s="69"/>
      <c r="PAT1394" s="69"/>
      <c r="PAU1394" s="69"/>
      <c r="PAV1394" s="69"/>
      <c r="PAW1394" s="69"/>
      <c r="PAX1394" s="69"/>
      <c r="PAY1394" s="69"/>
      <c r="PAZ1394" s="69"/>
      <c r="PBA1394" s="69"/>
      <c r="PBB1394" s="69"/>
      <c r="PBC1394" s="69"/>
      <c r="PBD1394" s="69"/>
      <c r="PBE1394" s="69"/>
      <c r="PBF1394" s="69"/>
      <c r="PBG1394" s="69"/>
      <c r="PBH1394" s="69"/>
      <c r="PBI1394" s="69"/>
      <c r="PBJ1394" s="69"/>
      <c r="PBK1394" s="69"/>
      <c r="PBL1394" s="69"/>
      <c r="PBM1394" s="69"/>
      <c r="PBN1394" s="69"/>
      <c r="PBO1394" s="69"/>
      <c r="PBP1394" s="69"/>
      <c r="PBQ1394" s="69"/>
      <c r="PBR1394" s="69"/>
      <c r="PBS1394" s="69"/>
      <c r="PBT1394" s="69"/>
      <c r="PBU1394" s="69"/>
      <c r="PBV1394" s="69"/>
      <c r="PBW1394" s="69"/>
      <c r="PBX1394" s="69"/>
      <c r="PBY1394" s="69"/>
      <c r="PBZ1394" s="69"/>
      <c r="PCA1394" s="69"/>
      <c r="PCB1394" s="69"/>
      <c r="PCC1394" s="69"/>
      <c r="PCD1394" s="69"/>
      <c r="PCE1394" s="69"/>
      <c r="PCF1394" s="69"/>
      <c r="PCG1394" s="69"/>
      <c r="PCH1394" s="69"/>
      <c r="PCI1394" s="69"/>
      <c r="PCJ1394" s="69"/>
      <c r="PCK1394" s="69"/>
      <c r="PCL1394" s="69"/>
      <c r="PCM1394" s="69"/>
      <c r="PCN1394" s="69"/>
      <c r="PCO1394" s="69"/>
      <c r="PCP1394" s="69"/>
      <c r="PCQ1394" s="69"/>
      <c r="PCR1394" s="69"/>
      <c r="PCS1394" s="69"/>
      <c r="PCT1394" s="69"/>
      <c r="PCU1394" s="69"/>
      <c r="PCV1394" s="69"/>
      <c r="PCW1394" s="69"/>
      <c r="PCX1394" s="69"/>
      <c r="PCY1394" s="69"/>
      <c r="PCZ1394" s="69"/>
      <c r="PDA1394" s="69"/>
      <c r="PDB1394" s="69"/>
      <c r="PDC1394" s="69"/>
      <c r="PDD1394" s="69"/>
      <c r="PDE1394" s="69"/>
      <c r="PDF1394" s="69"/>
      <c r="PDG1394" s="69"/>
      <c r="PDH1394" s="69"/>
      <c r="PDI1394" s="69"/>
      <c r="PDJ1394" s="69"/>
      <c r="PDK1394" s="69"/>
      <c r="PDL1394" s="69"/>
      <c r="PDM1394" s="69"/>
      <c r="PDN1394" s="69"/>
      <c r="PDO1394" s="69"/>
      <c r="PDP1394" s="69"/>
      <c r="PDQ1394" s="69"/>
      <c r="PDR1394" s="69"/>
      <c r="PDS1394" s="69"/>
      <c r="PDT1394" s="69"/>
      <c r="PDU1394" s="69"/>
      <c r="PDV1394" s="69"/>
      <c r="PDW1394" s="69"/>
      <c r="PDX1394" s="69"/>
      <c r="PDY1394" s="69"/>
      <c r="PDZ1394" s="69"/>
      <c r="PEA1394" s="69"/>
      <c r="PEB1394" s="69"/>
      <c r="PEC1394" s="69"/>
      <c r="PED1394" s="69"/>
      <c r="PEE1394" s="69"/>
      <c r="PEF1394" s="69"/>
      <c r="PEG1394" s="69"/>
      <c r="PEH1394" s="69"/>
      <c r="PEI1394" s="69"/>
      <c r="PEJ1394" s="69"/>
      <c r="PEK1394" s="69"/>
      <c r="PEL1394" s="69"/>
      <c r="PEM1394" s="69"/>
      <c r="PEN1394" s="69"/>
      <c r="PEO1394" s="69"/>
      <c r="PEP1394" s="69"/>
      <c r="PEQ1394" s="69"/>
      <c r="PER1394" s="69"/>
      <c r="PES1394" s="69"/>
      <c r="PET1394" s="69"/>
      <c r="PEU1394" s="69"/>
      <c r="PEV1394" s="69"/>
      <c r="PEW1394" s="69"/>
      <c r="PEX1394" s="69"/>
      <c r="PEY1394" s="69"/>
      <c r="PEZ1394" s="69"/>
      <c r="PFA1394" s="69"/>
      <c r="PFB1394" s="69"/>
      <c r="PFC1394" s="69"/>
      <c r="PFD1394" s="69"/>
      <c r="PFE1394" s="69"/>
      <c r="PFF1394" s="69"/>
      <c r="PFG1394" s="69"/>
      <c r="PFH1394" s="69"/>
      <c r="PFI1394" s="69"/>
      <c r="PFJ1394" s="69"/>
      <c r="PFK1394" s="69"/>
      <c r="PFL1394" s="69"/>
      <c r="PFM1394" s="69"/>
      <c r="PFN1394" s="69"/>
      <c r="PFO1394" s="69"/>
      <c r="PFP1394" s="69"/>
      <c r="PFQ1394" s="69"/>
      <c r="PFR1394" s="69"/>
      <c r="PFS1394" s="69"/>
      <c r="PFT1394" s="69"/>
      <c r="PFU1394" s="69"/>
      <c r="PFV1394" s="69"/>
      <c r="PFW1394" s="69"/>
      <c r="PFX1394" s="69"/>
      <c r="PFY1394" s="69"/>
      <c r="PFZ1394" s="69"/>
      <c r="PGA1394" s="69"/>
      <c r="PGB1394" s="69"/>
      <c r="PGC1394" s="69"/>
      <c r="PGD1394" s="69"/>
      <c r="PGE1394" s="69"/>
      <c r="PGF1394" s="69"/>
      <c r="PGG1394" s="69"/>
      <c r="PGH1394" s="69"/>
      <c r="PGI1394" s="69"/>
      <c r="PGJ1394" s="69"/>
      <c r="PGK1394" s="69"/>
      <c r="PGL1394" s="69"/>
      <c r="PGM1394" s="69"/>
      <c r="PGN1394" s="69"/>
      <c r="PGO1394" s="69"/>
      <c r="PGP1394" s="69"/>
      <c r="PGQ1394" s="69"/>
      <c r="PGR1394" s="69"/>
      <c r="PGS1394" s="69"/>
      <c r="PGT1394" s="69"/>
      <c r="PGU1394" s="69"/>
      <c r="PGV1394" s="69"/>
      <c r="PGW1394" s="69"/>
      <c r="PGX1394" s="69"/>
      <c r="PGY1394" s="69"/>
      <c r="PGZ1394" s="69"/>
      <c r="PHA1394" s="69"/>
      <c r="PHB1394" s="69"/>
      <c r="PHC1394" s="69"/>
      <c r="PHD1394" s="69"/>
      <c r="PHE1394" s="69"/>
      <c r="PHF1394" s="69"/>
      <c r="PHG1394" s="69"/>
      <c r="PHH1394" s="69"/>
      <c r="PHI1394" s="69"/>
      <c r="PHJ1394" s="69"/>
      <c r="PHK1394" s="69"/>
      <c r="PHL1394" s="69"/>
      <c r="PHM1394" s="69"/>
      <c r="PHN1394" s="69"/>
      <c r="PHO1394" s="69"/>
      <c r="PHP1394" s="69"/>
      <c r="PHQ1394" s="69"/>
      <c r="PHR1394" s="69"/>
      <c r="PHS1394" s="69"/>
      <c r="PHT1394" s="69"/>
      <c r="PHU1394" s="69"/>
      <c r="PHV1394" s="69"/>
      <c r="PHW1394" s="69"/>
      <c r="PHX1394" s="69"/>
      <c r="PHY1394" s="69"/>
      <c r="PHZ1394" s="69"/>
      <c r="PIA1394" s="69"/>
      <c r="PIB1394" s="69"/>
      <c r="PIC1394" s="69"/>
      <c r="PID1394" s="69"/>
      <c r="PIE1394" s="69"/>
      <c r="PIF1394" s="69"/>
      <c r="PIG1394" s="69"/>
      <c r="PIH1394" s="69"/>
      <c r="PII1394" s="69"/>
      <c r="PIJ1394" s="69"/>
      <c r="PIK1394" s="69"/>
      <c r="PIL1394" s="69"/>
      <c r="PIM1394" s="69"/>
      <c r="PIN1394" s="69"/>
      <c r="PIO1394" s="69"/>
      <c r="PIP1394" s="69"/>
      <c r="PIQ1394" s="69"/>
      <c r="PIR1394" s="69"/>
      <c r="PIS1394" s="69"/>
      <c r="PIT1394" s="69"/>
      <c r="PIU1394" s="69"/>
      <c r="PIV1394" s="69"/>
      <c r="PIW1394" s="69"/>
      <c r="PIX1394" s="69"/>
      <c r="PIY1394" s="69"/>
      <c r="PIZ1394" s="69"/>
      <c r="PJA1394" s="69"/>
      <c r="PJB1394" s="69"/>
      <c r="PJC1394" s="69"/>
      <c r="PJD1394" s="69"/>
      <c r="PJE1394" s="69"/>
      <c r="PJF1394" s="69"/>
      <c r="PJG1394" s="69"/>
      <c r="PJH1394" s="69"/>
      <c r="PJI1394" s="69"/>
      <c r="PJJ1394" s="69"/>
      <c r="PJK1394" s="69"/>
      <c r="PJL1394" s="69"/>
      <c r="PJM1394" s="69"/>
      <c r="PJN1394" s="69"/>
      <c r="PJO1394" s="69"/>
      <c r="PJP1394" s="69"/>
      <c r="PJQ1394" s="69"/>
      <c r="PJR1394" s="69"/>
      <c r="PJS1394" s="69"/>
      <c r="PJT1394" s="69"/>
      <c r="PJU1394" s="69"/>
      <c r="PJV1394" s="69"/>
      <c r="PJW1394" s="69"/>
      <c r="PJX1394" s="69"/>
      <c r="PJY1394" s="69"/>
      <c r="PJZ1394" s="69"/>
      <c r="PKA1394" s="69"/>
      <c r="PKB1394" s="69"/>
      <c r="PKC1394" s="69"/>
      <c r="PKD1394" s="69"/>
      <c r="PKE1394" s="69"/>
      <c r="PKF1394" s="69"/>
      <c r="PKG1394" s="69"/>
      <c r="PKH1394" s="69"/>
      <c r="PKI1394" s="69"/>
      <c r="PKJ1394" s="69"/>
      <c r="PKK1394" s="69"/>
      <c r="PKL1394" s="69"/>
      <c r="PKM1394" s="69"/>
      <c r="PKN1394" s="69"/>
      <c r="PKO1394" s="69"/>
      <c r="PKP1394" s="69"/>
      <c r="PKQ1394" s="69"/>
      <c r="PKR1394" s="69"/>
      <c r="PKS1394" s="69"/>
      <c r="PKT1394" s="69"/>
      <c r="PKU1394" s="69"/>
      <c r="PKV1394" s="69"/>
      <c r="PKW1394" s="69"/>
      <c r="PKX1394" s="69"/>
      <c r="PKY1394" s="69"/>
      <c r="PKZ1394" s="69"/>
      <c r="PLA1394" s="69"/>
      <c r="PLB1394" s="69"/>
      <c r="PLC1394" s="69"/>
      <c r="PLD1394" s="69"/>
      <c r="PLE1394" s="69"/>
      <c r="PLF1394" s="69"/>
      <c r="PLG1394" s="69"/>
      <c r="PLH1394" s="69"/>
      <c r="PLI1394" s="69"/>
      <c r="PLJ1394" s="69"/>
      <c r="PLK1394" s="69"/>
      <c r="PLL1394" s="69"/>
      <c r="PLM1394" s="69"/>
      <c r="PLN1394" s="69"/>
      <c r="PLO1394" s="69"/>
      <c r="PLP1394" s="69"/>
      <c r="PLQ1394" s="69"/>
      <c r="PLR1394" s="69"/>
      <c r="PLS1394" s="69"/>
      <c r="PLT1394" s="69"/>
      <c r="PLU1394" s="69"/>
      <c r="PLV1394" s="69"/>
      <c r="PLW1394" s="69"/>
      <c r="PLX1394" s="69"/>
      <c r="PLY1394" s="69"/>
      <c r="PLZ1394" s="69"/>
      <c r="PMA1394" s="69"/>
      <c r="PMB1394" s="69"/>
      <c r="PMC1394" s="69"/>
      <c r="PMD1394" s="69"/>
      <c r="PME1394" s="69"/>
      <c r="PMF1394" s="69"/>
      <c r="PMG1394" s="69"/>
      <c r="PMH1394" s="69"/>
      <c r="PMI1394" s="69"/>
      <c r="PMJ1394" s="69"/>
      <c r="PMK1394" s="69"/>
      <c r="PML1394" s="69"/>
      <c r="PMM1394" s="69"/>
      <c r="PMN1394" s="69"/>
      <c r="PMO1394" s="69"/>
      <c r="PMP1394" s="69"/>
      <c r="PMQ1394" s="69"/>
      <c r="PMR1394" s="69"/>
      <c r="PMS1394" s="69"/>
      <c r="PMT1394" s="69"/>
      <c r="PMU1394" s="69"/>
      <c r="PMV1394" s="69"/>
      <c r="PMW1394" s="69"/>
      <c r="PMX1394" s="69"/>
      <c r="PMY1394" s="69"/>
      <c r="PMZ1394" s="69"/>
      <c r="PNA1394" s="69"/>
      <c r="PNB1394" s="69"/>
      <c r="PNC1394" s="69"/>
      <c r="PND1394" s="69"/>
      <c r="PNE1394" s="69"/>
      <c r="PNF1394" s="69"/>
      <c r="PNG1394" s="69"/>
      <c r="PNH1394" s="69"/>
      <c r="PNI1394" s="69"/>
      <c r="PNJ1394" s="69"/>
      <c r="PNK1394" s="69"/>
      <c r="PNL1394" s="69"/>
      <c r="PNM1394" s="69"/>
      <c r="PNN1394" s="69"/>
      <c r="PNO1394" s="69"/>
      <c r="PNP1394" s="69"/>
      <c r="PNQ1394" s="69"/>
      <c r="PNR1394" s="69"/>
      <c r="PNS1394" s="69"/>
      <c r="PNT1394" s="69"/>
      <c r="PNU1394" s="69"/>
      <c r="PNV1394" s="69"/>
      <c r="PNW1394" s="69"/>
      <c r="PNX1394" s="69"/>
      <c r="PNY1394" s="69"/>
      <c r="PNZ1394" s="69"/>
      <c r="POA1394" s="69"/>
      <c r="POB1394" s="69"/>
      <c r="POC1394" s="69"/>
      <c r="POD1394" s="69"/>
      <c r="POE1394" s="69"/>
      <c r="POF1394" s="69"/>
      <c r="POG1394" s="69"/>
      <c r="POH1394" s="69"/>
      <c r="POI1394" s="69"/>
      <c r="POJ1394" s="69"/>
      <c r="POK1394" s="69"/>
      <c r="POL1394" s="69"/>
      <c r="POM1394" s="69"/>
      <c r="PON1394" s="69"/>
      <c r="POO1394" s="69"/>
      <c r="POP1394" s="69"/>
      <c r="POQ1394" s="69"/>
      <c r="POR1394" s="69"/>
      <c r="POS1394" s="69"/>
      <c r="POT1394" s="69"/>
      <c r="POU1394" s="69"/>
      <c r="POV1394" s="69"/>
      <c r="POW1394" s="69"/>
      <c r="POX1394" s="69"/>
      <c r="POY1394" s="69"/>
      <c r="POZ1394" s="69"/>
      <c r="PPA1394" s="69"/>
      <c r="PPB1394" s="69"/>
      <c r="PPC1394" s="69"/>
      <c r="PPD1394" s="69"/>
      <c r="PPE1394" s="69"/>
      <c r="PPF1394" s="69"/>
      <c r="PPG1394" s="69"/>
      <c r="PPH1394" s="69"/>
      <c r="PPI1394" s="69"/>
      <c r="PPJ1394" s="69"/>
      <c r="PPK1394" s="69"/>
      <c r="PPL1394" s="69"/>
      <c r="PPM1394" s="69"/>
      <c r="PPN1394" s="69"/>
      <c r="PPO1394" s="69"/>
      <c r="PPP1394" s="69"/>
      <c r="PPQ1394" s="69"/>
      <c r="PPR1394" s="69"/>
      <c r="PPS1394" s="69"/>
      <c r="PPT1394" s="69"/>
      <c r="PPU1394" s="69"/>
      <c r="PPV1394" s="69"/>
      <c r="PPW1394" s="69"/>
      <c r="PPX1394" s="69"/>
      <c r="PPY1394" s="69"/>
      <c r="PPZ1394" s="69"/>
      <c r="PQA1394" s="69"/>
      <c r="PQB1394" s="69"/>
      <c r="PQC1394" s="69"/>
      <c r="PQD1394" s="69"/>
      <c r="PQE1394" s="69"/>
      <c r="PQF1394" s="69"/>
      <c r="PQG1394" s="69"/>
      <c r="PQH1394" s="69"/>
      <c r="PQI1394" s="69"/>
      <c r="PQJ1394" s="69"/>
      <c r="PQK1394" s="69"/>
      <c r="PQL1394" s="69"/>
      <c r="PQM1394" s="69"/>
      <c r="PQN1394" s="69"/>
      <c r="PQO1394" s="69"/>
      <c r="PQP1394" s="69"/>
      <c r="PQQ1394" s="69"/>
      <c r="PQR1394" s="69"/>
      <c r="PQS1394" s="69"/>
      <c r="PQT1394" s="69"/>
      <c r="PQU1394" s="69"/>
      <c r="PQV1394" s="69"/>
      <c r="PQW1394" s="69"/>
      <c r="PQX1394" s="69"/>
      <c r="PQY1394" s="69"/>
      <c r="PQZ1394" s="69"/>
      <c r="PRA1394" s="69"/>
      <c r="PRB1394" s="69"/>
      <c r="PRC1394" s="69"/>
      <c r="PRD1394" s="69"/>
      <c r="PRE1394" s="69"/>
      <c r="PRF1394" s="69"/>
      <c r="PRG1394" s="69"/>
      <c r="PRH1394" s="69"/>
      <c r="PRI1394" s="69"/>
      <c r="PRJ1394" s="69"/>
      <c r="PRK1394" s="69"/>
      <c r="PRL1394" s="69"/>
      <c r="PRM1394" s="69"/>
      <c r="PRN1394" s="69"/>
      <c r="PRO1394" s="69"/>
      <c r="PRP1394" s="69"/>
      <c r="PRQ1394" s="69"/>
      <c r="PRR1394" s="69"/>
      <c r="PRS1394" s="69"/>
      <c r="PRT1394" s="69"/>
      <c r="PRU1394" s="69"/>
      <c r="PRV1394" s="69"/>
      <c r="PRW1394" s="69"/>
      <c r="PRX1394" s="69"/>
      <c r="PRY1394" s="69"/>
      <c r="PRZ1394" s="69"/>
      <c r="PSA1394" s="69"/>
      <c r="PSB1394" s="69"/>
      <c r="PSC1394" s="69"/>
      <c r="PSD1394" s="69"/>
      <c r="PSE1394" s="69"/>
      <c r="PSF1394" s="69"/>
      <c r="PSG1394" s="69"/>
      <c r="PSH1394" s="69"/>
      <c r="PSI1394" s="69"/>
      <c r="PSJ1394" s="69"/>
      <c r="PSK1394" s="69"/>
      <c r="PSL1394" s="69"/>
      <c r="PSM1394" s="69"/>
      <c r="PSN1394" s="69"/>
      <c r="PSO1394" s="69"/>
      <c r="PSP1394" s="69"/>
      <c r="PSQ1394" s="69"/>
      <c r="PSR1394" s="69"/>
      <c r="PSS1394" s="69"/>
      <c r="PST1394" s="69"/>
      <c r="PSU1394" s="69"/>
      <c r="PSV1394" s="69"/>
      <c r="PSW1394" s="69"/>
      <c r="PSX1394" s="69"/>
      <c r="PSY1394" s="69"/>
      <c r="PSZ1394" s="69"/>
      <c r="PTA1394" s="69"/>
      <c r="PTB1394" s="69"/>
      <c r="PTC1394" s="69"/>
      <c r="PTD1394" s="69"/>
      <c r="PTE1394" s="69"/>
      <c r="PTF1394" s="69"/>
      <c r="PTG1394" s="69"/>
      <c r="PTH1394" s="69"/>
      <c r="PTI1394" s="69"/>
      <c r="PTJ1394" s="69"/>
      <c r="PTK1394" s="69"/>
      <c r="PTL1394" s="69"/>
      <c r="PTM1394" s="69"/>
      <c r="PTN1394" s="69"/>
      <c r="PTO1394" s="69"/>
      <c r="PTP1394" s="69"/>
      <c r="PTQ1394" s="69"/>
      <c r="PTR1394" s="69"/>
      <c r="PTS1394" s="69"/>
      <c r="PTT1394" s="69"/>
      <c r="PTU1394" s="69"/>
      <c r="PTV1394" s="69"/>
      <c r="PTW1394" s="69"/>
      <c r="PTX1394" s="69"/>
      <c r="PTY1394" s="69"/>
      <c r="PTZ1394" s="69"/>
      <c r="PUA1394" s="69"/>
      <c r="PUB1394" s="69"/>
      <c r="PUC1394" s="69"/>
      <c r="PUD1394" s="69"/>
      <c r="PUE1394" s="69"/>
      <c r="PUF1394" s="69"/>
      <c r="PUG1394" s="69"/>
      <c r="PUH1394" s="69"/>
      <c r="PUI1394" s="69"/>
      <c r="PUJ1394" s="69"/>
      <c r="PUK1394" s="69"/>
      <c r="PUL1394" s="69"/>
      <c r="PUM1394" s="69"/>
      <c r="PUN1394" s="69"/>
      <c r="PUO1394" s="69"/>
      <c r="PUP1394" s="69"/>
      <c r="PUQ1394" s="69"/>
      <c r="PUR1394" s="69"/>
      <c r="PUS1394" s="69"/>
      <c r="PUT1394" s="69"/>
      <c r="PUU1394" s="69"/>
      <c r="PUV1394" s="69"/>
      <c r="PUW1394" s="69"/>
      <c r="PUX1394" s="69"/>
      <c r="PUY1394" s="69"/>
      <c r="PUZ1394" s="69"/>
      <c r="PVA1394" s="69"/>
      <c r="PVB1394" s="69"/>
      <c r="PVC1394" s="69"/>
      <c r="PVD1394" s="69"/>
      <c r="PVE1394" s="69"/>
      <c r="PVF1394" s="69"/>
      <c r="PVG1394" s="69"/>
      <c r="PVH1394" s="69"/>
      <c r="PVI1394" s="69"/>
      <c r="PVJ1394" s="69"/>
      <c r="PVK1394" s="69"/>
      <c r="PVL1394" s="69"/>
      <c r="PVM1394" s="69"/>
      <c r="PVN1394" s="69"/>
      <c r="PVO1394" s="69"/>
      <c r="PVP1394" s="69"/>
      <c r="PVQ1394" s="69"/>
      <c r="PVR1394" s="69"/>
      <c r="PVS1394" s="69"/>
      <c r="PVT1394" s="69"/>
      <c r="PVU1394" s="69"/>
      <c r="PVV1394" s="69"/>
      <c r="PVW1394" s="69"/>
      <c r="PVX1394" s="69"/>
      <c r="PVY1394" s="69"/>
      <c r="PVZ1394" s="69"/>
      <c r="PWA1394" s="69"/>
      <c r="PWB1394" s="69"/>
      <c r="PWC1394" s="69"/>
      <c r="PWD1394" s="69"/>
      <c r="PWE1394" s="69"/>
      <c r="PWF1394" s="69"/>
      <c r="PWG1394" s="69"/>
      <c r="PWH1394" s="69"/>
      <c r="PWI1394" s="69"/>
      <c r="PWJ1394" s="69"/>
      <c r="PWK1394" s="69"/>
      <c r="PWL1394" s="69"/>
      <c r="PWM1394" s="69"/>
      <c r="PWN1394" s="69"/>
      <c r="PWO1394" s="69"/>
      <c r="PWP1394" s="69"/>
      <c r="PWQ1394" s="69"/>
      <c r="PWR1394" s="69"/>
      <c r="PWS1394" s="69"/>
      <c r="PWT1394" s="69"/>
      <c r="PWU1394" s="69"/>
      <c r="PWV1394" s="69"/>
      <c r="PWW1394" s="69"/>
      <c r="PWX1394" s="69"/>
      <c r="PWY1394" s="69"/>
      <c r="PWZ1394" s="69"/>
      <c r="PXA1394" s="69"/>
      <c r="PXB1394" s="69"/>
      <c r="PXC1394" s="69"/>
      <c r="PXD1394" s="69"/>
      <c r="PXE1394" s="69"/>
      <c r="PXF1394" s="69"/>
      <c r="PXG1394" s="69"/>
      <c r="PXH1394" s="69"/>
      <c r="PXI1394" s="69"/>
      <c r="PXJ1394" s="69"/>
      <c r="PXK1394" s="69"/>
      <c r="PXL1394" s="69"/>
      <c r="PXM1394" s="69"/>
      <c r="PXN1394" s="69"/>
      <c r="PXO1394" s="69"/>
      <c r="PXP1394" s="69"/>
      <c r="PXQ1394" s="69"/>
      <c r="PXR1394" s="69"/>
      <c r="PXS1394" s="69"/>
      <c r="PXT1394" s="69"/>
      <c r="PXU1394" s="69"/>
      <c r="PXV1394" s="69"/>
      <c r="PXW1394" s="69"/>
      <c r="PXX1394" s="69"/>
      <c r="PXY1394" s="69"/>
      <c r="PXZ1394" s="69"/>
      <c r="PYA1394" s="69"/>
      <c r="PYB1394" s="69"/>
      <c r="PYC1394" s="69"/>
      <c r="PYD1394" s="69"/>
      <c r="PYE1394" s="69"/>
      <c r="PYF1394" s="69"/>
      <c r="PYG1394" s="69"/>
      <c r="PYH1394" s="69"/>
      <c r="PYI1394" s="69"/>
      <c r="PYJ1394" s="69"/>
      <c r="PYK1394" s="69"/>
      <c r="PYL1394" s="69"/>
      <c r="PYM1394" s="69"/>
      <c r="PYN1394" s="69"/>
      <c r="PYO1394" s="69"/>
      <c r="PYP1394" s="69"/>
      <c r="PYQ1394" s="69"/>
      <c r="PYR1394" s="69"/>
      <c r="PYS1394" s="69"/>
      <c r="PYT1394" s="69"/>
      <c r="PYU1394" s="69"/>
      <c r="PYV1394" s="69"/>
      <c r="PYW1394" s="69"/>
      <c r="PYX1394" s="69"/>
      <c r="PYY1394" s="69"/>
      <c r="PYZ1394" s="69"/>
      <c r="PZA1394" s="69"/>
      <c r="PZB1394" s="69"/>
      <c r="PZC1394" s="69"/>
      <c r="PZD1394" s="69"/>
      <c r="PZE1394" s="69"/>
      <c r="PZF1394" s="69"/>
      <c r="PZG1394" s="69"/>
      <c r="PZH1394" s="69"/>
      <c r="PZI1394" s="69"/>
      <c r="PZJ1394" s="69"/>
      <c r="PZK1394" s="69"/>
      <c r="PZL1394" s="69"/>
      <c r="PZM1394" s="69"/>
      <c r="PZN1394" s="69"/>
      <c r="PZO1394" s="69"/>
      <c r="PZP1394" s="69"/>
      <c r="PZQ1394" s="69"/>
      <c r="PZR1394" s="69"/>
      <c r="PZS1394" s="69"/>
      <c r="PZT1394" s="69"/>
      <c r="PZU1394" s="69"/>
      <c r="PZV1394" s="69"/>
      <c r="PZW1394" s="69"/>
      <c r="PZX1394" s="69"/>
      <c r="PZY1394" s="69"/>
      <c r="PZZ1394" s="69"/>
      <c r="QAA1394" s="69"/>
      <c r="QAB1394" s="69"/>
      <c r="QAC1394" s="69"/>
      <c r="QAD1394" s="69"/>
      <c r="QAE1394" s="69"/>
      <c r="QAF1394" s="69"/>
      <c r="QAG1394" s="69"/>
      <c r="QAH1394" s="69"/>
      <c r="QAI1394" s="69"/>
      <c r="QAJ1394" s="69"/>
      <c r="QAK1394" s="69"/>
      <c r="QAL1394" s="69"/>
      <c r="QAM1394" s="69"/>
      <c r="QAN1394" s="69"/>
      <c r="QAO1394" s="69"/>
      <c r="QAP1394" s="69"/>
      <c r="QAQ1394" s="69"/>
      <c r="QAR1394" s="69"/>
      <c r="QAS1394" s="69"/>
      <c r="QAT1394" s="69"/>
      <c r="QAU1394" s="69"/>
      <c r="QAV1394" s="69"/>
      <c r="QAW1394" s="69"/>
      <c r="QAX1394" s="69"/>
      <c r="QAY1394" s="69"/>
      <c r="QAZ1394" s="69"/>
      <c r="QBA1394" s="69"/>
      <c r="QBB1394" s="69"/>
      <c r="QBC1394" s="69"/>
      <c r="QBD1394" s="69"/>
      <c r="QBE1394" s="69"/>
      <c r="QBF1394" s="69"/>
      <c r="QBG1394" s="69"/>
      <c r="QBH1394" s="69"/>
      <c r="QBI1394" s="69"/>
      <c r="QBJ1394" s="69"/>
      <c r="QBK1394" s="69"/>
      <c r="QBL1394" s="69"/>
      <c r="QBM1394" s="69"/>
      <c r="QBN1394" s="69"/>
      <c r="QBO1394" s="69"/>
      <c r="QBP1394" s="69"/>
      <c r="QBQ1394" s="69"/>
      <c r="QBR1394" s="69"/>
      <c r="QBS1394" s="69"/>
      <c r="QBT1394" s="69"/>
      <c r="QBU1394" s="69"/>
      <c r="QBV1394" s="69"/>
      <c r="QBW1394" s="69"/>
      <c r="QBX1394" s="69"/>
      <c r="QBY1394" s="69"/>
      <c r="QBZ1394" s="69"/>
      <c r="QCA1394" s="69"/>
      <c r="QCB1394" s="69"/>
      <c r="QCC1394" s="69"/>
      <c r="QCD1394" s="69"/>
      <c r="QCE1394" s="69"/>
      <c r="QCF1394" s="69"/>
      <c r="QCG1394" s="69"/>
      <c r="QCH1394" s="69"/>
      <c r="QCI1394" s="69"/>
      <c r="QCJ1394" s="69"/>
      <c r="QCK1394" s="69"/>
      <c r="QCL1394" s="69"/>
      <c r="QCM1394" s="69"/>
      <c r="QCN1394" s="69"/>
      <c r="QCO1394" s="69"/>
      <c r="QCP1394" s="69"/>
      <c r="QCQ1394" s="69"/>
      <c r="QCR1394" s="69"/>
      <c r="QCS1394" s="69"/>
      <c r="QCT1394" s="69"/>
      <c r="QCU1394" s="69"/>
      <c r="QCV1394" s="69"/>
      <c r="QCW1394" s="69"/>
      <c r="QCX1394" s="69"/>
      <c r="QCY1394" s="69"/>
      <c r="QCZ1394" s="69"/>
      <c r="QDA1394" s="69"/>
      <c r="QDB1394" s="69"/>
      <c r="QDC1394" s="69"/>
      <c r="QDD1394" s="69"/>
      <c r="QDE1394" s="69"/>
      <c r="QDF1394" s="69"/>
      <c r="QDG1394" s="69"/>
      <c r="QDH1394" s="69"/>
      <c r="QDI1394" s="69"/>
      <c r="QDJ1394" s="69"/>
      <c r="QDK1394" s="69"/>
      <c r="QDL1394" s="69"/>
      <c r="QDM1394" s="69"/>
      <c r="QDN1394" s="69"/>
      <c r="QDO1394" s="69"/>
      <c r="QDP1394" s="69"/>
      <c r="QDQ1394" s="69"/>
      <c r="QDR1394" s="69"/>
      <c r="QDS1394" s="69"/>
      <c r="QDT1394" s="69"/>
      <c r="QDU1394" s="69"/>
      <c r="QDV1394" s="69"/>
      <c r="QDW1394" s="69"/>
      <c r="QDX1394" s="69"/>
      <c r="QDY1394" s="69"/>
      <c r="QDZ1394" s="69"/>
      <c r="QEA1394" s="69"/>
      <c r="QEB1394" s="69"/>
      <c r="QEC1394" s="69"/>
      <c r="QED1394" s="69"/>
      <c r="QEE1394" s="69"/>
      <c r="QEF1394" s="69"/>
      <c r="QEG1394" s="69"/>
      <c r="QEH1394" s="69"/>
      <c r="QEI1394" s="69"/>
      <c r="QEJ1394" s="69"/>
      <c r="QEK1394" s="69"/>
      <c r="QEL1394" s="69"/>
      <c r="QEM1394" s="69"/>
      <c r="QEN1394" s="69"/>
      <c r="QEO1394" s="69"/>
      <c r="QEP1394" s="69"/>
      <c r="QEQ1394" s="69"/>
      <c r="QER1394" s="69"/>
      <c r="QES1394" s="69"/>
      <c r="QET1394" s="69"/>
      <c r="QEU1394" s="69"/>
      <c r="QEV1394" s="69"/>
      <c r="QEW1394" s="69"/>
      <c r="QEX1394" s="69"/>
      <c r="QEY1394" s="69"/>
      <c r="QEZ1394" s="69"/>
      <c r="QFA1394" s="69"/>
      <c r="QFB1394" s="69"/>
      <c r="QFC1394" s="69"/>
      <c r="QFD1394" s="69"/>
      <c r="QFE1394" s="69"/>
      <c r="QFF1394" s="69"/>
      <c r="QFG1394" s="69"/>
      <c r="QFH1394" s="69"/>
      <c r="QFI1394" s="69"/>
      <c r="QFJ1394" s="69"/>
      <c r="QFK1394" s="69"/>
      <c r="QFL1394" s="69"/>
      <c r="QFM1394" s="69"/>
      <c r="QFN1394" s="69"/>
      <c r="QFO1394" s="69"/>
      <c r="QFP1394" s="69"/>
      <c r="QFQ1394" s="69"/>
      <c r="QFR1394" s="69"/>
      <c r="QFS1394" s="69"/>
      <c r="QFT1394" s="69"/>
      <c r="QFU1394" s="69"/>
      <c r="QFV1394" s="69"/>
      <c r="QFW1394" s="69"/>
      <c r="QFX1394" s="69"/>
      <c r="QFY1394" s="69"/>
      <c r="QFZ1394" s="69"/>
      <c r="QGA1394" s="69"/>
      <c r="QGB1394" s="69"/>
      <c r="QGC1394" s="69"/>
      <c r="QGD1394" s="69"/>
      <c r="QGE1394" s="69"/>
      <c r="QGF1394" s="69"/>
      <c r="QGG1394" s="69"/>
      <c r="QGH1394" s="69"/>
      <c r="QGI1394" s="69"/>
      <c r="QGJ1394" s="69"/>
      <c r="QGK1394" s="69"/>
      <c r="QGL1394" s="69"/>
      <c r="QGM1394" s="69"/>
      <c r="QGN1394" s="69"/>
      <c r="QGO1394" s="69"/>
      <c r="QGP1394" s="69"/>
      <c r="QGQ1394" s="69"/>
      <c r="QGR1394" s="69"/>
      <c r="QGS1394" s="69"/>
      <c r="QGT1394" s="69"/>
      <c r="QGU1394" s="69"/>
      <c r="QGV1394" s="69"/>
      <c r="QGW1394" s="69"/>
      <c r="QGX1394" s="69"/>
      <c r="QGY1394" s="69"/>
      <c r="QGZ1394" s="69"/>
      <c r="QHA1394" s="69"/>
      <c r="QHB1394" s="69"/>
      <c r="QHC1394" s="69"/>
      <c r="QHD1394" s="69"/>
      <c r="QHE1394" s="69"/>
      <c r="QHF1394" s="69"/>
      <c r="QHG1394" s="69"/>
      <c r="QHH1394" s="69"/>
      <c r="QHI1394" s="69"/>
      <c r="QHJ1394" s="69"/>
      <c r="QHK1394" s="69"/>
      <c r="QHL1394" s="69"/>
      <c r="QHM1394" s="69"/>
      <c r="QHN1394" s="69"/>
      <c r="QHO1394" s="69"/>
      <c r="QHP1394" s="69"/>
      <c r="QHQ1394" s="69"/>
      <c r="QHR1394" s="69"/>
      <c r="QHS1394" s="69"/>
      <c r="QHT1394" s="69"/>
      <c r="QHU1394" s="69"/>
      <c r="QHV1394" s="69"/>
      <c r="QHW1394" s="69"/>
      <c r="QHX1394" s="69"/>
      <c r="QHY1394" s="69"/>
      <c r="QHZ1394" s="69"/>
      <c r="QIA1394" s="69"/>
      <c r="QIB1394" s="69"/>
      <c r="QIC1394" s="69"/>
      <c r="QID1394" s="69"/>
      <c r="QIE1394" s="69"/>
      <c r="QIF1394" s="69"/>
      <c r="QIG1394" s="69"/>
      <c r="QIH1394" s="69"/>
      <c r="QII1394" s="69"/>
      <c r="QIJ1394" s="69"/>
      <c r="QIK1394" s="69"/>
      <c r="QIL1394" s="69"/>
      <c r="QIM1394" s="69"/>
      <c r="QIN1394" s="69"/>
      <c r="QIO1394" s="69"/>
      <c r="QIP1394" s="69"/>
      <c r="QIQ1394" s="69"/>
      <c r="QIR1394" s="69"/>
      <c r="QIS1394" s="69"/>
      <c r="QIT1394" s="69"/>
      <c r="QIU1394" s="69"/>
      <c r="QIV1394" s="69"/>
      <c r="QIW1394" s="69"/>
      <c r="QIX1394" s="69"/>
      <c r="QIY1394" s="69"/>
      <c r="QIZ1394" s="69"/>
      <c r="QJA1394" s="69"/>
      <c r="QJB1394" s="69"/>
      <c r="QJC1394" s="69"/>
      <c r="QJD1394" s="69"/>
      <c r="QJE1394" s="69"/>
      <c r="QJF1394" s="69"/>
      <c r="QJG1394" s="69"/>
      <c r="QJH1394" s="69"/>
      <c r="QJI1394" s="69"/>
      <c r="QJJ1394" s="69"/>
      <c r="QJK1394" s="69"/>
      <c r="QJL1394" s="69"/>
      <c r="QJM1394" s="69"/>
      <c r="QJN1394" s="69"/>
      <c r="QJO1394" s="69"/>
      <c r="QJP1394" s="69"/>
      <c r="QJQ1394" s="69"/>
      <c r="QJR1394" s="69"/>
      <c r="QJS1394" s="69"/>
      <c r="QJT1394" s="69"/>
      <c r="QJU1394" s="69"/>
      <c r="QJV1394" s="69"/>
      <c r="QJW1394" s="69"/>
      <c r="QJX1394" s="69"/>
      <c r="QJY1394" s="69"/>
      <c r="QJZ1394" s="69"/>
      <c r="QKA1394" s="69"/>
      <c r="QKB1394" s="69"/>
      <c r="QKC1394" s="69"/>
      <c r="QKD1394" s="69"/>
      <c r="QKE1394" s="69"/>
      <c r="QKF1394" s="69"/>
      <c r="QKG1394" s="69"/>
      <c r="QKH1394" s="69"/>
      <c r="QKI1394" s="69"/>
      <c r="QKJ1394" s="69"/>
      <c r="QKK1394" s="69"/>
      <c r="QKL1394" s="69"/>
      <c r="QKM1394" s="69"/>
      <c r="QKN1394" s="69"/>
      <c r="QKO1394" s="69"/>
      <c r="QKP1394" s="69"/>
      <c r="QKQ1394" s="69"/>
      <c r="QKR1394" s="69"/>
      <c r="QKS1394" s="69"/>
      <c r="QKT1394" s="69"/>
      <c r="QKU1394" s="69"/>
      <c r="QKV1394" s="69"/>
      <c r="QKW1394" s="69"/>
      <c r="QKX1394" s="69"/>
      <c r="QKY1394" s="69"/>
      <c r="QKZ1394" s="69"/>
      <c r="QLA1394" s="69"/>
      <c r="QLB1394" s="69"/>
      <c r="QLC1394" s="69"/>
      <c r="QLD1394" s="69"/>
      <c r="QLE1394" s="69"/>
      <c r="QLF1394" s="69"/>
      <c r="QLG1394" s="69"/>
      <c r="QLH1394" s="69"/>
      <c r="QLI1394" s="69"/>
      <c r="QLJ1394" s="69"/>
      <c r="QLK1394" s="69"/>
      <c r="QLL1394" s="69"/>
      <c r="QLM1394" s="69"/>
      <c r="QLN1394" s="69"/>
      <c r="QLO1394" s="69"/>
      <c r="QLP1394" s="69"/>
      <c r="QLQ1394" s="69"/>
      <c r="QLR1394" s="69"/>
      <c r="QLS1394" s="69"/>
      <c r="QLT1394" s="69"/>
      <c r="QLU1394" s="69"/>
      <c r="QLV1394" s="69"/>
      <c r="QLW1394" s="69"/>
      <c r="QLX1394" s="69"/>
      <c r="QLY1394" s="69"/>
      <c r="QLZ1394" s="69"/>
      <c r="QMA1394" s="69"/>
      <c r="QMB1394" s="69"/>
      <c r="QMC1394" s="69"/>
      <c r="QMD1394" s="69"/>
      <c r="QME1394" s="69"/>
      <c r="QMF1394" s="69"/>
      <c r="QMG1394" s="69"/>
      <c r="QMH1394" s="69"/>
      <c r="QMI1394" s="69"/>
      <c r="QMJ1394" s="69"/>
      <c r="QMK1394" s="69"/>
      <c r="QML1394" s="69"/>
      <c r="QMM1394" s="69"/>
      <c r="QMN1394" s="69"/>
      <c r="QMO1394" s="69"/>
      <c r="QMP1394" s="69"/>
      <c r="QMQ1394" s="69"/>
      <c r="QMR1394" s="69"/>
      <c r="QMS1394" s="69"/>
      <c r="QMT1394" s="69"/>
      <c r="QMU1394" s="69"/>
      <c r="QMV1394" s="69"/>
      <c r="QMW1394" s="69"/>
      <c r="QMX1394" s="69"/>
      <c r="QMY1394" s="69"/>
      <c r="QMZ1394" s="69"/>
      <c r="QNA1394" s="69"/>
      <c r="QNB1394" s="69"/>
      <c r="QNC1394" s="69"/>
      <c r="QND1394" s="69"/>
      <c r="QNE1394" s="69"/>
      <c r="QNF1394" s="69"/>
      <c r="QNG1394" s="69"/>
      <c r="QNH1394" s="69"/>
      <c r="QNI1394" s="69"/>
      <c r="QNJ1394" s="69"/>
      <c r="QNK1394" s="69"/>
      <c r="QNL1394" s="69"/>
      <c r="QNM1394" s="69"/>
      <c r="QNN1394" s="69"/>
      <c r="QNO1394" s="69"/>
      <c r="QNP1394" s="69"/>
      <c r="QNQ1394" s="69"/>
      <c r="QNR1394" s="69"/>
      <c r="QNS1394" s="69"/>
      <c r="QNT1394" s="69"/>
      <c r="QNU1394" s="69"/>
      <c r="QNV1394" s="69"/>
      <c r="QNW1394" s="69"/>
      <c r="QNX1394" s="69"/>
      <c r="QNY1394" s="69"/>
      <c r="QNZ1394" s="69"/>
      <c r="QOA1394" s="69"/>
      <c r="QOB1394" s="69"/>
      <c r="QOC1394" s="69"/>
      <c r="QOD1394" s="69"/>
      <c r="QOE1394" s="69"/>
      <c r="QOF1394" s="69"/>
      <c r="QOG1394" s="69"/>
      <c r="QOH1394" s="69"/>
      <c r="QOI1394" s="69"/>
      <c r="QOJ1394" s="69"/>
      <c r="QOK1394" s="69"/>
      <c r="QOL1394" s="69"/>
      <c r="QOM1394" s="69"/>
      <c r="QON1394" s="69"/>
      <c r="QOO1394" s="69"/>
      <c r="QOP1394" s="69"/>
      <c r="QOQ1394" s="69"/>
      <c r="QOR1394" s="69"/>
      <c r="QOS1394" s="69"/>
      <c r="QOT1394" s="69"/>
      <c r="QOU1394" s="69"/>
      <c r="QOV1394" s="69"/>
      <c r="QOW1394" s="69"/>
      <c r="QOX1394" s="69"/>
      <c r="QOY1394" s="69"/>
      <c r="QOZ1394" s="69"/>
      <c r="QPA1394" s="69"/>
      <c r="QPB1394" s="69"/>
      <c r="QPC1394" s="69"/>
      <c r="QPD1394" s="69"/>
      <c r="QPE1394" s="69"/>
      <c r="QPF1394" s="69"/>
      <c r="QPG1394" s="69"/>
      <c r="QPH1394" s="69"/>
      <c r="QPI1394" s="69"/>
      <c r="QPJ1394" s="69"/>
      <c r="QPK1394" s="69"/>
      <c r="QPL1394" s="69"/>
      <c r="QPM1394" s="69"/>
      <c r="QPN1394" s="69"/>
      <c r="QPO1394" s="69"/>
      <c r="QPP1394" s="69"/>
      <c r="QPQ1394" s="69"/>
      <c r="QPR1394" s="69"/>
      <c r="QPS1394" s="69"/>
      <c r="QPT1394" s="69"/>
      <c r="QPU1394" s="69"/>
      <c r="QPV1394" s="69"/>
      <c r="QPW1394" s="69"/>
      <c r="QPX1394" s="69"/>
      <c r="QPY1394" s="69"/>
      <c r="QPZ1394" s="69"/>
      <c r="QQA1394" s="69"/>
      <c r="QQB1394" s="69"/>
      <c r="QQC1394" s="69"/>
      <c r="QQD1394" s="69"/>
      <c r="QQE1394" s="69"/>
      <c r="QQF1394" s="69"/>
      <c r="QQG1394" s="69"/>
      <c r="QQH1394" s="69"/>
      <c r="QQI1394" s="69"/>
      <c r="QQJ1394" s="69"/>
      <c r="QQK1394" s="69"/>
      <c r="QQL1394" s="69"/>
      <c r="QQM1394" s="69"/>
      <c r="QQN1394" s="69"/>
      <c r="QQO1394" s="69"/>
      <c r="QQP1394" s="69"/>
      <c r="QQQ1394" s="69"/>
      <c r="QQR1394" s="69"/>
      <c r="QQS1394" s="69"/>
      <c r="QQT1394" s="69"/>
      <c r="QQU1394" s="69"/>
      <c r="QQV1394" s="69"/>
      <c r="QQW1394" s="69"/>
      <c r="QQX1394" s="69"/>
      <c r="QQY1394" s="69"/>
      <c r="QQZ1394" s="69"/>
      <c r="QRA1394" s="69"/>
      <c r="QRB1394" s="69"/>
      <c r="QRC1394" s="69"/>
      <c r="QRD1394" s="69"/>
      <c r="QRE1394" s="69"/>
      <c r="QRF1394" s="69"/>
      <c r="QRG1394" s="69"/>
      <c r="QRH1394" s="69"/>
      <c r="QRI1394" s="69"/>
      <c r="QRJ1394" s="69"/>
      <c r="QRK1394" s="69"/>
      <c r="QRL1394" s="69"/>
      <c r="QRM1394" s="69"/>
      <c r="QRN1394" s="69"/>
      <c r="QRO1394" s="69"/>
      <c r="QRP1394" s="69"/>
      <c r="QRQ1394" s="69"/>
      <c r="QRR1394" s="69"/>
      <c r="QRS1394" s="69"/>
      <c r="QRT1394" s="69"/>
      <c r="QRU1394" s="69"/>
      <c r="QRV1394" s="69"/>
      <c r="QRW1394" s="69"/>
      <c r="QRX1394" s="69"/>
      <c r="QRY1394" s="69"/>
      <c r="QRZ1394" s="69"/>
      <c r="QSA1394" s="69"/>
      <c r="QSB1394" s="69"/>
      <c r="QSC1394" s="69"/>
      <c r="QSD1394" s="69"/>
      <c r="QSE1394" s="69"/>
      <c r="QSF1394" s="69"/>
      <c r="QSG1394" s="69"/>
      <c r="QSH1394" s="69"/>
      <c r="QSI1394" s="69"/>
      <c r="QSJ1394" s="69"/>
      <c r="QSK1394" s="69"/>
      <c r="QSL1394" s="69"/>
      <c r="QSM1394" s="69"/>
      <c r="QSN1394" s="69"/>
      <c r="QSO1394" s="69"/>
      <c r="QSP1394" s="69"/>
      <c r="QSQ1394" s="69"/>
      <c r="QSR1394" s="69"/>
      <c r="QSS1394" s="69"/>
      <c r="QST1394" s="69"/>
      <c r="QSU1394" s="69"/>
      <c r="QSV1394" s="69"/>
      <c r="QSW1394" s="69"/>
      <c r="QSX1394" s="69"/>
      <c r="QSY1394" s="69"/>
      <c r="QSZ1394" s="69"/>
      <c r="QTA1394" s="69"/>
      <c r="QTB1394" s="69"/>
      <c r="QTC1394" s="69"/>
      <c r="QTD1394" s="69"/>
      <c r="QTE1394" s="69"/>
      <c r="QTF1394" s="69"/>
      <c r="QTG1394" s="69"/>
      <c r="QTH1394" s="69"/>
      <c r="QTI1394" s="69"/>
      <c r="QTJ1394" s="69"/>
      <c r="QTK1394" s="69"/>
      <c r="QTL1394" s="69"/>
      <c r="QTM1394" s="69"/>
      <c r="QTN1394" s="69"/>
      <c r="QTO1394" s="69"/>
      <c r="QTP1394" s="69"/>
      <c r="QTQ1394" s="69"/>
      <c r="QTR1394" s="69"/>
      <c r="QTS1394" s="69"/>
      <c r="QTT1394" s="69"/>
      <c r="QTU1394" s="69"/>
      <c r="QTV1394" s="69"/>
      <c r="QTW1394" s="69"/>
      <c r="QTX1394" s="69"/>
      <c r="QTY1394" s="69"/>
      <c r="QTZ1394" s="69"/>
      <c r="QUA1394" s="69"/>
      <c r="QUB1394" s="69"/>
      <c r="QUC1394" s="69"/>
      <c r="QUD1394" s="69"/>
      <c r="QUE1394" s="69"/>
      <c r="QUF1394" s="69"/>
      <c r="QUG1394" s="69"/>
      <c r="QUH1394" s="69"/>
      <c r="QUI1394" s="69"/>
      <c r="QUJ1394" s="69"/>
      <c r="QUK1394" s="69"/>
      <c r="QUL1394" s="69"/>
      <c r="QUM1394" s="69"/>
      <c r="QUN1394" s="69"/>
      <c r="QUO1394" s="69"/>
      <c r="QUP1394" s="69"/>
      <c r="QUQ1394" s="69"/>
      <c r="QUR1394" s="69"/>
      <c r="QUS1394" s="69"/>
      <c r="QUT1394" s="69"/>
      <c r="QUU1394" s="69"/>
      <c r="QUV1394" s="69"/>
      <c r="QUW1394" s="69"/>
      <c r="QUX1394" s="69"/>
      <c r="QUY1394" s="69"/>
      <c r="QUZ1394" s="69"/>
      <c r="QVA1394" s="69"/>
      <c r="QVB1394" s="69"/>
      <c r="QVC1394" s="69"/>
      <c r="QVD1394" s="69"/>
      <c r="QVE1394" s="69"/>
      <c r="QVF1394" s="69"/>
      <c r="QVG1394" s="69"/>
      <c r="QVH1394" s="69"/>
      <c r="QVI1394" s="69"/>
      <c r="QVJ1394" s="69"/>
      <c r="QVK1394" s="69"/>
      <c r="QVL1394" s="69"/>
      <c r="QVM1394" s="69"/>
      <c r="QVN1394" s="69"/>
      <c r="QVO1394" s="69"/>
      <c r="QVP1394" s="69"/>
      <c r="QVQ1394" s="69"/>
      <c r="QVR1394" s="69"/>
      <c r="QVS1394" s="69"/>
      <c r="QVT1394" s="69"/>
      <c r="QVU1394" s="69"/>
      <c r="QVV1394" s="69"/>
      <c r="QVW1394" s="69"/>
      <c r="QVX1394" s="69"/>
      <c r="QVY1394" s="69"/>
      <c r="QVZ1394" s="69"/>
      <c r="QWA1394" s="69"/>
      <c r="QWB1394" s="69"/>
      <c r="QWC1394" s="69"/>
      <c r="QWD1394" s="69"/>
      <c r="QWE1394" s="69"/>
      <c r="QWF1394" s="69"/>
      <c r="QWG1394" s="69"/>
      <c r="QWH1394" s="69"/>
      <c r="QWI1394" s="69"/>
      <c r="QWJ1394" s="69"/>
      <c r="QWK1394" s="69"/>
      <c r="QWL1394" s="69"/>
      <c r="QWM1394" s="69"/>
      <c r="QWN1394" s="69"/>
      <c r="QWO1394" s="69"/>
      <c r="QWP1394" s="69"/>
      <c r="QWQ1394" s="69"/>
      <c r="QWR1394" s="69"/>
      <c r="QWS1394" s="69"/>
      <c r="QWT1394" s="69"/>
      <c r="QWU1394" s="69"/>
      <c r="QWV1394" s="69"/>
      <c r="QWW1394" s="69"/>
      <c r="QWX1394" s="69"/>
      <c r="QWY1394" s="69"/>
      <c r="QWZ1394" s="69"/>
      <c r="QXA1394" s="69"/>
      <c r="QXB1394" s="69"/>
      <c r="QXC1394" s="69"/>
      <c r="QXD1394" s="69"/>
      <c r="QXE1394" s="69"/>
      <c r="QXF1394" s="69"/>
      <c r="QXG1394" s="69"/>
      <c r="QXH1394" s="69"/>
      <c r="QXI1394" s="69"/>
      <c r="QXJ1394" s="69"/>
      <c r="QXK1394" s="69"/>
      <c r="QXL1394" s="69"/>
      <c r="QXM1394" s="69"/>
      <c r="QXN1394" s="69"/>
      <c r="QXO1394" s="69"/>
      <c r="QXP1394" s="69"/>
      <c r="QXQ1394" s="69"/>
      <c r="QXR1394" s="69"/>
      <c r="QXS1394" s="69"/>
      <c r="QXT1394" s="69"/>
      <c r="QXU1394" s="69"/>
      <c r="QXV1394" s="69"/>
      <c r="QXW1394" s="69"/>
      <c r="QXX1394" s="69"/>
      <c r="QXY1394" s="69"/>
      <c r="QXZ1394" s="69"/>
      <c r="QYA1394" s="69"/>
      <c r="QYB1394" s="69"/>
      <c r="QYC1394" s="69"/>
      <c r="QYD1394" s="69"/>
      <c r="QYE1394" s="69"/>
      <c r="QYF1394" s="69"/>
      <c r="QYG1394" s="69"/>
      <c r="QYH1394" s="69"/>
      <c r="QYI1394" s="69"/>
      <c r="QYJ1394" s="69"/>
      <c r="QYK1394" s="69"/>
      <c r="QYL1394" s="69"/>
      <c r="QYM1394" s="69"/>
      <c r="QYN1394" s="69"/>
      <c r="QYO1394" s="69"/>
      <c r="QYP1394" s="69"/>
      <c r="QYQ1394" s="69"/>
      <c r="QYR1394" s="69"/>
      <c r="QYS1394" s="69"/>
      <c r="QYT1394" s="69"/>
      <c r="QYU1394" s="69"/>
      <c r="QYV1394" s="69"/>
      <c r="QYW1394" s="69"/>
      <c r="QYX1394" s="69"/>
      <c r="QYY1394" s="69"/>
      <c r="QYZ1394" s="69"/>
      <c r="QZA1394" s="69"/>
      <c r="QZB1394" s="69"/>
      <c r="QZC1394" s="69"/>
      <c r="QZD1394" s="69"/>
      <c r="QZE1394" s="69"/>
      <c r="QZF1394" s="69"/>
      <c r="QZG1394" s="69"/>
      <c r="QZH1394" s="69"/>
      <c r="QZI1394" s="69"/>
      <c r="QZJ1394" s="69"/>
      <c r="QZK1394" s="69"/>
      <c r="QZL1394" s="69"/>
      <c r="QZM1394" s="69"/>
      <c r="QZN1394" s="69"/>
      <c r="QZO1394" s="69"/>
      <c r="QZP1394" s="69"/>
      <c r="QZQ1394" s="69"/>
      <c r="QZR1394" s="69"/>
      <c r="QZS1394" s="69"/>
      <c r="QZT1394" s="69"/>
      <c r="QZU1394" s="69"/>
      <c r="QZV1394" s="69"/>
      <c r="QZW1394" s="69"/>
      <c r="QZX1394" s="69"/>
      <c r="QZY1394" s="69"/>
      <c r="QZZ1394" s="69"/>
      <c r="RAA1394" s="69"/>
      <c r="RAB1394" s="69"/>
      <c r="RAC1394" s="69"/>
      <c r="RAD1394" s="69"/>
      <c r="RAE1394" s="69"/>
      <c r="RAF1394" s="69"/>
      <c r="RAG1394" s="69"/>
      <c r="RAH1394" s="69"/>
      <c r="RAI1394" s="69"/>
      <c r="RAJ1394" s="69"/>
      <c r="RAK1394" s="69"/>
      <c r="RAL1394" s="69"/>
      <c r="RAM1394" s="69"/>
      <c r="RAN1394" s="69"/>
      <c r="RAO1394" s="69"/>
      <c r="RAP1394" s="69"/>
      <c r="RAQ1394" s="69"/>
      <c r="RAR1394" s="69"/>
      <c r="RAS1394" s="69"/>
      <c r="RAT1394" s="69"/>
      <c r="RAU1394" s="69"/>
      <c r="RAV1394" s="69"/>
      <c r="RAW1394" s="69"/>
      <c r="RAX1394" s="69"/>
      <c r="RAY1394" s="69"/>
      <c r="RAZ1394" s="69"/>
      <c r="RBA1394" s="69"/>
      <c r="RBB1394" s="69"/>
      <c r="RBC1394" s="69"/>
      <c r="RBD1394" s="69"/>
      <c r="RBE1394" s="69"/>
      <c r="RBF1394" s="69"/>
      <c r="RBG1394" s="69"/>
      <c r="RBH1394" s="69"/>
      <c r="RBI1394" s="69"/>
      <c r="RBJ1394" s="69"/>
      <c r="RBK1394" s="69"/>
      <c r="RBL1394" s="69"/>
      <c r="RBM1394" s="69"/>
      <c r="RBN1394" s="69"/>
      <c r="RBO1394" s="69"/>
      <c r="RBP1394" s="69"/>
      <c r="RBQ1394" s="69"/>
      <c r="RBR1394" s="69"/>
      <c r="RBS1394" s="69"/>
      <c r="RBT1394" s="69"/>
      <c r="RBU1394" s="69"/>
      <c r="RBV1394" s="69"/>
      <c r="RBW1394" s="69"/>
      <c r="RBX1394" s="69"/>
      <c r="RBY1394" s="69"/>
      <c r="RBZ1394" s="69"/>
      <c r="RCA1394" s="69"/>
      <c r="RCB1394" s="69"/>
      <c r="RCC1394" s="69"/>
      <c r="RCD1394" s="69"/>
      <c r="RCE1394" s="69"/>
      <c r="RCF1394" s="69"/>
      <c r="RCG1394" s="69"/>
      <c r="RCH1394" s="69"/>
      <c r="RCI1394" s="69"/>
      <c r="RCJ1394" s="69"/>
      <c r="RCK1394" s="69"/>
      <c r="RCL1394" s="69"/>
      <c r="RCM1394" s="69"/>
      <c r="RCN1394" s="69"/>
      <c r="RCO1394" s="69"/>
      <c r="RCP1394" s="69"/>
      <c r="RCQ1394" s="69"/>
      <c r="RCR1394" s="69"/>
      <c r="RCS1394" s="69"/>
      <c r="RCT1394" s="69"/>
      <c r="RCU1394" s="69"/>
      <c r="RCV1394" s="69"/>
      <c r="RCW1394" s="69"/>
      <c r="RCX1394" s="69"/>
      <c r="RCY1394" s="69"/>
      <c r="RCZ1394" s="69"/>
      <c r="RDA1394" s="69"/>
      <c r="RDB1394" s="69"/>
      <c r="RDC1394" s="69"/>
      <c r="RDD1394" s="69"/>
      <c r="RDE1394" s="69"/>
      <c r="RDF1394" s="69"/>
      <c r="RDG1394" s="69"/>
      <c r="RDH1394" s="69"/>
      <c r="RDI1394" s="69"/>
      <c r="RDJ1394" s="69"/>
      <c r="RDK1394" s="69"/>
      <c r="RDL1394" s="69"/>
      <c r="RDM1394" s="69"/>
      <c r="RDN1394" s="69"/>
      <c r="RDO1394" s="69"/>
    </row>
    <row r="1395" spans="1:12287" x14ac:dyDescent="0.25">
      <c r="A1395" s="75" t="s">
        <v>1666</v>
      </c>
      <c r="B1395" s="86" t="s">
        <v>1491</v>
      </c>
      <c r="C1395" s="86" t="s">
        <v>439</v>
      </c>
      <c r="D1395" s="86" t="s">
        <v>1492</v>
      </c>
      <c r="E1395" s="86" t="s">
        <v>1493</v>
      </c>
      <c r="F1395" s="96" t="s">
        <v>1494</v>
      </c>
      <c r="G1395" s="56">
        <v>0</v>
      </c>
      <c r="H1395" s="56">
        <v>0</v>
      </c>
    </row>
    <row r="1396" spans="1:12287" x14ac:dyDescent="0.25">
      <c r="A1396" s="76"/>
      <c r="B1396" s="86"/>
      <c r="C1396" s="86"/>
      <c r="D1396" s="86"/>
      <c r="E1396" s="86"/>
      <c r="F1396" s="96"/>
      <c r="G1396" s="56">
        <v>0</v>
      </c>
      <c r="H1396" s="56">
        <v>0</v>
      </c>
    </row>
    <row r="1397" spans="1:12287" x14ac:dyDescent="0.25">
      <c r="A1397" s="77"/>
      <c r="B1397" s="86"/>
      <c r="C1397" s="86"/>
      <c r="D1397" s="86"/>
      <c r="E1397" s="86"/>
      <c r="F1397" s="96"/>
      <c r="G1397" s="57"/>
      <c r="H1397" s="56">
        <v>0</v>
      </c>
    </row>
    <row r="1398" spans="1:12287" x14ac:dyDescent="0.25">
      <c r="A1398" s="75" t="s">
        <v>1666</v>
      </c>
      <c r="B1398" s="86" t="s">
        <v>1495</v>
      </c>
      <c r="C1398" s="86" t="s">
        <v>1496</v>
      </c>
      <c r="D1398" s="86" t="s">
        <v>1497</v>
      </c>
      <c r="E1398" s="86" t="s">
        <v>1493</v>
      </c>
      <c r="F1398" s="96" t="s">
        <v>74</v>
      </c>
      <c r="G1398" s="56">
        <v>0</v>
      </c>
      <c r="H1398" s="56">
        <v>0</v>
      </c>
    </row>
    <row r="1399" spans="1:12287" x14ac:dyDescent="0.25">
      <c r="A1399" s="76"/>
      <c r="B1399" s="86"/>
      <c r="C1399" s="86"/>
      <c r="D1399" s="86"/>
      <c r="E1399" s="86"/>
      <c r="F1399" s="96"/>
      <c r="G1399" s="56">
        <v>0</v>
      </c>
      <c r="H1399" s="56">
        <v>0</v>
      </c>
    </row>
    <row r="1400" spans="1:12287" x14ac:dyDescent="0.25">
      <c r="A1400" s="77"/>
      <c r="B1400" s="86"/>
      <c r="C1400" s="86"/>
      <c r="D1400" s="86"/>
      <c r="E1400" s="86"/>
      <c r="F1400" s="96"/>
      <c r="G1400" s="57"/>
      <c r="H1400" s="56">
        <v>0</v>
      </c>
    </row>
    <row r="1401" spans="1:12287" x14ac:dyDescent="0.25">
      <c r="A1401" s="75" t="s">
        <v>1666</v>
      </c>
      <c r="B1401" s="86" t="s">
        <v>1498</v>
      </c>
      <c r="C1401" s="86" t="s">
        <v>1499</v>
      </c>
      <c r="D1401" s="86" t="s">
        <v>131</v>
      </c>
      <c r="E1401" s="86" t="s">
        <v>1493</v>
      </c>
      <c r="F1401" s="96" t="s">
        <v>78</v>
      </c>
      <c r="G1401" s="56">
        <v>0</v>
      </c>
      <c r="H1401" s="56">
        <v>0</v>
      </c>
    </row>
    <row r="1402" spans="1:12287" x14ac:dyDescent="0.25">
      <c r="A1402" s="76"/>
      <c r="B1402" s="86"/>
      <c r="C1402" s="86"/>
      <c r="D1402" s="86"/>
      <c r="E1402" s="86"/>
      <c r="F1402" s="96"/>
      <c r="G1402" s="56">
        <v>0</v>
      </c>
      <c r="H1402" s="56">
        <v>0</v>
      </c>
    </row>
    <row r="1403" spans="1:12287" x14ac:dyDescent="0.25">
      <c r="A1403" s="77"/>
      <c r="B1403" s="86"/>
      <c r="C1403" s="86"/>
      <c r="D1403" s="86"/>
      <c r="E1403" s="86"/>
      <c r="F1403" s="96"/>
      <c r="G1403" s="57"/>
      <c r="H1403" s="56">
        <v>0</v>
      </c>
    </row>
    <row r="1404" spans="1:12287" x14ac:dyDescent="0.25">
      <c r="A1404" s="75" t="s">
        <v>1666</v>
      </c>
      <c r="B1404" s="86" t="s">
        <v>1500</v>
      </c>
      <c r="C1404" s="86" t="s">
        <v>1499</v>
      </c>
      <c r="D1404" s="86" t="s">
        <v>131</v>
      </c>
      <c r="E1404" s="86" t="s">
        <v>1493</v>
      </c>
      <c r="F1404" s="96" t="s">
        <v>78</v>
      </c>
      <c r="G1404" s="56">
        <v>0</v>
      </c>
      <c r="H1404" s="56">
        <v>0</v>
      </c>
    </row>
    <row r="1405" spans="1:12287" x14ac:dyDescent="0.25">
      <c r="A1405" s="76"/>
      <c r="B1405" s="86"/>
      <c r="C1405" s="86"/>
      <c r="D1405" s="86"/>
      <c r="E1405" s="86"/>
      <c r="F1405" s="96"/>
      <c r="G1405" s="56">
        <v>0</v>
      </c>
      <c r="H1405" s="56">
        <v>0</v>
      </c>
    </row>
    <row r="1406" spans="1:12287" x14ac:dyDescent="0.25">
      <c r="A1406" s="77"/>
      <c r="B1406" s="86"/>
      <c r="C1406" s="86"/>
      <c r="D1406" s="86"/>
      <c r="E1406" s="86"/>
      <c r="F1406" s="96"/>
      <c r="G1406" s="57"/>
      <c r="H1406" s="56">
        <v>0</v>
      </c>
    </row>
    <row r="1407" spans="1:12287" x14ac:dyDescent="0.25">
      <c r="A1407" s="75" t="s">
        <v>1666</v>
      </c>
      <c r="B1407" s="86" t="s">
        <v>1501</v>
      </c>
      <c r="C1407" s="86" t="s">
        <v>641</v>
      </c>
      <c r="D1407" s="86" t="s">
        <v>1502</v>
      </c>
      <c r="E1407" s="86" t="s">
        <v>1493</v>
      </c>
      <c r="F1407" s="96" t="s">
        <v>774</v>
      </c>
      <c r="G1407" s="56">
        <v>0</v>
      </c>
      <c r="H1407" s="56">
        <v>0</v>
      </c>
    </row>
    <row r="1408" spans="1:12287" x14ac:dyDescent="0.25">
      <c r="A1408" s="76"/>
      <c r="B1408" s="86"/>
      <c r="C1408" s="86"/>
      <c r="D1408" s="86"/>
      <c r="E1408" s="86"/>
      <c r="F1408" s="96"/>
      <c r="G1408" s="56">
        <v>0</v>
      </c>
      <c r="H1408" s="56">
        <v>0</v>
      </c>
    </row>
    <row r="1409" spans="1:8" x14ac:dyDescent="0.25">
      <c r="A1409" s="77"/>
      <c r="B1409" s="86"/>
      <c r="C1409" s="86"/>
      <c r="D1409" s="86"/>
      <c r="E1409" s="86"/>
      <c r="F1409" s="96"/>
      <c r="G1409" s="57"/>
      <c r="H1409" s="56">
        <v>0</v>
      </c>
    </row>
    <row r="1410" spans="1:8" ht="27.95" customHeight="1" x14ac:dyDescent="0.25">
      <c r="A1410" s="75" t="s">
        <v>1666</v>
      </c>
      <c r="B1410" s="86" t="s">
        <v>1491</v>
      </c>
      <c r="C1410" s="86" t="s">
        <v>641</v>
      </c>
      <c r="D1410" s="86" t="s">
        <v>1503</v>
      </c>
      <c r="E1410" s="86" t="s">
        <v>1493</v>
      </c>
      <c r="F1410" s="96" t="s">
        <v>1504</v>
      </c>
      <c r="G1410" s="56">
        <v>0</v>
      </c>
      <c r="H1410" s="56">
        <v>0</v>
      </c>
    </row>
    <row r="1411" spans="1:8" ht="27.95" customHeight="1" x14ac:dyDescent="0.25">
      <c r="A1411" s="76"/>
      <c r="B1411" s="86"/>
      <c r="C1411" s="86"/>
      <c r="D1411" s="86"/>
      <c r="E1411" s="86"/>
      <c r="F1411" s="96"/>
      <c r="G1411" s="56">
        <v>0</v>
      </c>
      <c r="H1411" s="56">
        <v>0</v>
      </c>
    </row>
    <row r="1412" spans="1:8" ht="27.95" customHeight="1" x14ac:dyDescent="0.25">
      <c r="A1412" s="77"/>
      <c r="B1412" s="86"/>
      <c r="C1412" s="86"/>
      <c r="D1412" s="86"/>
      <c r="E1412" s="86"/>
      <c r="F1412" s="96"/>
      <c r="G1412" s="57"/>
      <c r="H1412" s="56">
        <v>0</v>
      </c>
    </row>
    <row r="1413" spans="1:8" ht="27.95" customHeight="1" x14ac:dyDescent="0.25">
      <c r="A1413" s="75" t="s">
        <v>1666</v>
      </c>
      <c r="B1413" s="86" t="s">
        <v>1505</v>
      </c>
      <c r="C1413" s="86" t="s">
        <v>641</v>
      </c>
      <c r="D1413" s="86" t="s">
        <v>1506</v>
      </c>
      <c r="E1413" s="86" t="s">
        <v>1493</v>
      </c>
      <c r="F1413" s="96" t="s">
        <v>1507</v>
      </c>
      <c r="G1413" s="56">
        <v>0</v>
      </c>
      <c r="H1413" s="56">
        <v>0</v>
      </c>
    </row>
    <row r="1414" spans="1:8" ht="27.95" customHeight="1" x14ac:dyDescent="0.25">
      <c r="A1414" s="76"/>
      <c r="B1414" s="86"/>
      <c r="C1414" s="86"/>
      <c r="D1414" s="86"/>
      <c r="E1414" s="86"/>
      <c r="F1414" s="96"/>
      <c r="G1414" s="56">
        <v>0</v>
      </c>
      <c r="H1414" s="56">
        <v>0</v>
      </c>
    </row>
    <row r="1415" spans="1:8" ht="27.95" customHeight="1" x14ac:dyDescent="0.25">
      <c r="A1415" s="77"/>
      <c r="B1415" s="86"/>
      <c r="C1415" s="86"/>
      <c r="D1415" s="86"/>
      <c r="E1415" s="86"/>
      <c r="F1415" s="96"/>
      <c r="G1415" s="57"/>
      <c r="H1415" s="56">
        <v>0</v>
      </c>
    </row>
    <row r="1416" spans="1:8" ht="27.95" customHeight="1" x14ac:dyDescent="0.25">
      <c r="A1416" s="75" t="s">
        <v>1666</v>
      </c>
      <c r="B1416" s="86" t="s">
        <v>1508</v>
      </c>
      <c r="C1416" s="86" t="s">
        <v>120</v>
      </c>
      <c r="D1416" s="86" t="s">
        <v>1509</v>
      </c>
      <c r="E1416" s="86" t="s">
        <v>1493</v>
      </c>
      <c r="F1416" s="96" t="s">
        <v>1128</v>
      </c>
      <c r="G1416" s="56">
        <v>0</v>
      </c>
      <c r="H1416" s="56">
        <v>0</v>
      </c>
    </row>
    <row r="1417" spans="1:8" ht="27.95" customHeight="1" x14ac:dyDescent="0.25">
      <c r="A1417" s="76"/>
      <c r="B1417" s="86"/>
      <c r="C1417" s="86"/>
      <c r="D1417" s="86"/>
      <c r="E1417" s="86"/>
      <c r="F1417" s="96"/>
      <c r="G1417" s="56">
        <v>0</v>
      </c>
      <c r="H1417" s="56">
        <v>0</v>
      </c>
    </row>
    <row r="1418" spans="1:8" ht="27.95" customHeight="1" x14ac:dyDescent="0.25">
      <c r="A1418" s="77"/>
      <c r="B1418" s="86"/>
      <c r="C1418" s="86"/>
      <c r="D1418" s="86"/>
      <c r="E1418" s="86"/>
      <c r="F1418" s="96"/>
      <c r="G1418" s="57"/>
      <c r="H1418" s="56">
        <v>0</v>
      </c>
    </row>
    <row r="1419" spans="1:8" x14ac:dyDescent="0.25">
      <c r="A1419" s="75" t="s">
        <v>1666</v>
      </c>
      <c r="B1419" s="86" t="s">
        <v>1510</v>
      </c>
      <c r="C1419" s="86" t="s">
        <v>124</v>
      </c>
      <c r="D1419" s="86" t="s">
        <v>1511</v>
      </c>
      <c r="E1419" s="86" t="s">
        <v>1493</v>
      </c>
      <c r="F1419" s="96" t="s">
        <v>95</v>
      </c>
      <c r="G1419" s="56">
        <v>0</v>
      </c>
      <c r="H1419" s="56">
        <v>0</v>
      </c>
    </row>
    <row r="1420" spans="1:8" x14ac:dyDescent="0.25">
      <c r="A1420" s="76"/>
      <c r="B1420" s="86"/>
      <c r="C1420" s="86"/>
      <c r="D1420" s="86"/>
      <c r="E1420" s="86"/>
      <c r="F1420" s="96"/>
      <c r="G1420" s="56">
        <v>0</v>
      </c>
      <c r="H1420" s="56">
        <v>0</v>
      </c>
    </row>
    <row r="1421" spans="1:8" x14ac:dyDescent="0.25">
      <c r="A1421" s="77"/>
      <c r="B1421" s="86"/>
      <c r="C1421" s="86"/>
      <c r="D1421" s="86"/>
      <c r="E1421" s="86"/>
      <c r="F1421" s="96"/>
      <c r="G1421" s="57"/>
      <c r="H1421" s="56">
        <v>0</v>
      </c>
    </row>
    <row r="1422" spans="1:8" x14ac:dyDescent="0.25">
      <c r="A1422" s="75" t="s">
        <v>1666</v>
      </c>
      <c r="B1422" s="86" t="s">
        <v>1512</v>
      </c>
      <c r="C1422" s="86" t="s">
        <v>124</v>
      </c>
      <c r="D1422" s="86" t="s">
        <v>1511</v>
      </c>
      <c r="E1422" s="86" t="s">
        <v>1493</v>
      </c>
      <c r="F1422" s="96" t="s">
        <v>97</v>
      </c>
      <c r="G1422" s="56">
        <v>0</v>
      </c>
      <c r="H1422" s="56">
        <v>0</v>
      </c>
    </row>
    <row r="1423" spans="1:8" x14ac:dyDescent="0.25">
      <c r="A1423" s="76"/>
      <c r="B1423" s="86"/>
      <c r="C1423" s="86"/>
      <c r="D1423" s="86"/>
      <c r="E1423" s="86"/>
      <c r="F1423" s="96"/>
      <c r="G1423" s="56">
        <v>0</v>
      </c>
      <c r="H1423" s="56">
        <v>0</v>
      </c>
    </row>
    <row r="1424" spans="1:8" x14ac:dyDescent="0.25">
      <c r="A1424" s="77"/>
      <c r="B1424" s="86"/>
      <c r="C1424" s="86"/>
      <c r="D1424" s="86"/>
      <c r="E1424" s="86"/>
      <c r="F1424" s="96"/>
      <c r="G1424" s="57"/>
      <c r="H1424" s="56">
        <v>0</v>
      </c>
    </row>
  </sheetData>
  <mergeCells count="2821">
    <mergeCell ref="A5:A7"/>
    <mergeCell ref="B5:B7"/>
    <mergeCell ref="C5:C7"/>
    <mergeCell ref="D5:D7"/>
    <mergeCell ref="E5:E7"/>
    <mergeCell ref="F5:F7"/>
    <mergeCell ref="A2:A4"/>
    <mergeCell ref="B2:B4"/>
    <mergeCell ref="C2:C4"/>
    <mergeCell ref="D2:D4"/>
    <mergeCell ref="E2:E4"/>
    <mergeCell ref="F2:F4"/>
    <mergeCell ref="A14:A16"/>
    <mergeCell ref="B14:B16"/>
    <mergeCell ref="C14:C16"/>
    <mergeCell ref="D14:D16"/>
    <mergeCell ref="E14:E16"/>
    <mergeCell ref="F14:F16"/>
    <mergeCell ref="A11:A13"/>
    <mergeCell ref="B11:B13"/>
    <mergeCell ref="C11:C13"/>
    <mergeCell ref="D11:D13"/>
    <mergeCell ref="E11:E13"/>
    <mergeCell ref="F11:F13"/>
    <mergeCell ref="A8:A10"/>
    <mergeCell ref="B8:B10"/>
    <mergeCell ref="C8:C10"/>
    <mergeCell ref="D8:D10"/>
    <mergeCell ref="E8:E10"/>
    <mergeCell ref="F8:F10"/>
    <mergeCell ref="A23:A25"/>
    <mergeCell ref="B23:B25"/>
    <mergeCell ref="C23:C25"/>
    <mergeCell ref="D23:D25"/>
    <mergeCell ref="E23:E25"/>
    <mergeCell ref="F23:F25"/>
    <mergeCell ref="A20:A22"/>
    <mergeCell ref="B20:B22"/>
    <mergeCell ref="C20:C22"/>
    <mergeCell ref="D20:D22"/>
    <mergeCell ref="E20:E22"/>
    <mergeCell ref="F20:F22"/>
    <mergeCell ref="A17:A19"/>
    <mergeCell ref="B17:B19"/>
    <mergeCell ref="C17:C19"/>
    <mergeCell ref="D17:D19"/>
    <mergeCell ref="E17:E19"/>
    <mergeCell ref="F17:F19"/>
    <mergeCell ref="A32:A34"/>
    <mergeCell ref="B32:B34"/>
    <mergeCell ref="C32:C34"/>
    <mergeCell ref="D32:D34"/>
    <mergeCell ref="E32:E34"/>
    <mergeCell ref="F32:F34"/>
    <mergeCell ref="A29:A31"/>
    <mergeCell ref="B29:B31"/>
    <mergeCell ref="C29:C31"/>
    <mergeCell ref="D29:D31"/>
    <mergeCell ref="E29:E31"/>
    <mergeCell ref="F29:F31"/>
    <mergeCell ref="A26:A28"/>
    <mergeCell ref="B26:B28"/>
    <mergeCell ref="C26:C28"/>
    <mergeCell ref="D26:D28"/>
    <mergeCell ref="E26:E28"/>
    <mergeCell ref="F26:F28"/>
    <mergeCell ref="A41:A43"/>
    <mergeCell ref="B41:B43"/>
    <mergeCell ref="C41:C43"/>
    <mergeCell ref="D41:D43"/>
    <mergeCell ref="E41:E43"/>
    <mergeCell ref="F41:F43"/>
    <mergeCell ref="A38:A40"/>
    <mergeCell ref="B38:B40"/>
    <mergeCell ref="C38:C40"/>
    <mergeCell ref="D38:D40"/>
    <mergeCell ref="E38:E40"/>
    <mergeCell ref="F38:F40"/>
    <mergeCell ref="A35:A37"/>
    <mergeCell ref="B35:B37"/>
    <mergeCell ref="C35:C37"/>
    <mergeCell ref="D35:D37"/>
    <mergeCell ref="E35:E37"/>
    <mergeCell ref="F35:F37"/>
    <mergeCell ref="A50:A52"/>
    <mergeCell ref="B50:B52"/>
    <mergeCell ref="C50:C52"/>
    <mergeCell ref="D50:D52"/>
    <mergeCell ref="E50:E52"/>
    <mergeCell ref="F50:F52"/>
    <mergeCell ref="A47:A49"/>
    <mergeCell ref="B47:B49"/>
    <mergeCell ref="C47:C49"/>
    <mergeCell ref="D47:D49"/>
    <mergeCell ref="E47:E49"/>
    <mergeCell ref="F47:F49"/>
    <mergeCell ref="A44:A46"/>
    <mergeCell ref="B44:B46"/>
    <mergeCell ref="C44:C46"/>
    <mergeCell ref="D44:D46"/>
    <mergeCell ref="E44:E46"/>
    <mergeCell ref="F44:F46"/>
    <mergeCell ref="A59:A61"/>
    <mergeCell ref="B59:B61"/>
    <mergeCell ref="C59:C61"/>
    <mergeCell ref="D59:D61"/>
    <mergeCell ref="E59:E61"/>
    <mergeCell ref="F59:F61"/>
    <mergeCell ref="A56:A58"/>
    <mergeCell ref="B56:B58"/>
    <mergeCell ref="C56:C58"/>
    <mergeCell ref="D56:D58"/>
    <mergeCell ref="E56:E58"/>
    <mergeCell ref="F56:F58"/>
    <mergeCell ref="A53:A55"/>
    <mergeCell ref="B53:B55"/>
    <mergeCell ref="C53:C55"/>
    <mergeCell ref="D53:D55"/>
    <mergeCell ref="E53:E55"/>
    <mergeCell ref="F53:F55"/>
    <mergeCell ref="A68:A70"/>
    <mergeCell ref="B68:B70"/>
    <mergeCell ref="C68:C70"/>
    <mergeCell ref="D68:D70"/>
    <mergeCell ref="E68:E70"/>
    <mergeCell ref="F68:F70"/>
    <mergeCell ref="A65:A67"/>
    <mergeCell ref="B65:B67"/>
    <mergeCell ref="C65:C67"/>
    <mergeCell ref="D65:D67"/>
    <mergeCell ref="E65:E67"/>
    <mergeCell ref="F65:F67"/>
    <mergeCell ref="A62:A64"/>
    <mergeCell ref="B62:B64"/>
    <mergeCell ref="C62:C64"/>
    <mergeCell ref="D62:D64"/>
    <mergeCell ref="E62:E64"/>
    <mergeCell ref="F62:F64"/>
    <mergeCell ref="A77:A79"/>
    <mergeCell ref="B77:B79"/>
    <mergeCell ref="C77:C79"/>
    <mergeCell ref="D77:D79"/>
    <mergeCell ref="E77:E79"/>
    <mergeCell ref="F77:F79"/>
    <mergeCell ref="A74:A76"/>
    <mergeCell ref="B74:B76"/>
    <mergeCell ref="C74:C76"/>
    <mergeCell ref="D74:D76"/>
    <mergeCell ref="E74:E76"/>
    <mergeCell ref="F74:F76"/>
    <mergeCell ref="A71:A73"/>
    <mergeCell ref="B71:B73"/>
    <mergeCell ref="C71:C73"/>
    <mergeCell ref="D71:D73"/>
    <mergeCell ref="E71:E73"/>
    <mergeCell ref="F71:F73"/>
    <mergeCell ref="A86:A88"/>
    <mergeCell ref="B86:B88"/>
    <mergeCell ref="C86:C88"/>
    <mergeCell ref="D86:D88"/>
    <mergeCell ref="E86:E88"/>
    <mergeCell ref="F86:F88"/>
    <mergeCell ref="A83:A85"/>
    <mergeCell ref="B83:B85"/>
    <mergeCell ref="C83:C85"/>
    <mergeCell ref="D83:D85"/>
    <mergeCell ref="E83:E85"/>
    <mergeCell ref="F83:F85"/>
    <mergeCell ref="A80:A82"/>
    <mergeCell ref="B80:B82"/>
    <mergeCell ref="C80:C82"/>
    <mergeCell ref="D80:D82"/>
    <mergeCell ref="E80:E82"/>
    <mergeCell ref="F80:F82"/>
    <mergeCell ref="A95:A97"/>
    <mergeCell ref="B95:B97"/>
    <mergeCell ref="C95:C97"/>
    <mergeCell ref="D95:D97"/>
    <mergeCell ref="E95:E97"/>
    <mergeCell ref="F95:F97"/>
    <mergeCell ref="A92:A94"/>
    <mergeCell ref="B92:B94"/>
    <mergeCell ref="C92:C94"/>
    <mergeCell ref="D92:D94"/>
    <mergeCell ref="E92:E94"/>
    <mergeCell ref="F92:F94"/>
    <mergeCell ref="A89:A91"/>
    <mergeCell ref="B89:B91"/>
    <mergeCell ref="C89:C91"/>
    <mergeCell ref="D89:D91"/>
    <mergeCell ref="E89:E91"/>
    <mergeCell ref="F89:F91"/>
    <mergeCell ref="A104:A106"/>
    <mergeCell ref="B104:B106"/>
    <mergeCell ref="C104:C106"/>
    <mergeCell ref="D104:D106"/>
    <mergeCell ref="E104:E106"/>
    <mergeCell ref="F104:F106"/>
    <mergeCell ref="A101:A103"/>
    <mergeCell ref="B101:B103"/>
    <mergeCell ref="C101:C103"/>
    <mergeCell ref="D101:D103"/>
    <mergeCell ref="E101:E103"/>
    <mergeCell ref="F101:F103"/>
    <mergeCell ref="A98:A100"/>
    <mergeCell ref="B98:B100"/>
    <mergeCell ref="C98:C100"/>
    <mergeCell ref="D98:D100"/>
    <mergeCell ref="E98:E100"/>
    <mergeCell ref="F98:F100"/>
    <mergeCell ref="F116:F118"/>
    <mergeCell ref="B128:B130"/>
    <mergeCell ref="C128:C130"/>
    <mergeCell ref="D128:D130"/>
    <mergeCell ref="E128:E130"/>
    <mergeCell ref="F128:F130"/>
    <mergeCell ref="E116:E118"/>
    <mergeCell ref="B113:B115"/>
    <mergeCell ref="C113:C115"/>
    <mergeCell ref="D113:D115"/>
    <mergeCell ref="B116:B118"/>
    <mergeCell ref="C116:C118"/>
    <mergeCell ref="D116:D118"/>
    <mergeCell ref="B107:B109"/>
    <mergeCell ref="C107:C109"/>
    <mergeCell ref="D107:D109"/>
    <mergeCell ref="F107:F109"/>
    <mergeCell ref="B110:B112"/>
    <mergeCell ref="C110:C112"/>
    <mergeCell ref="D110:D112"/>
    <mergeCell ref="F113:F115"/>
    <mergeCell ref="F110:F112"/>
    <mergeCell ref="A140:A142"/>
    <mergeCell ref="B140:B142"/>
    <mergeCell ref="C140:C142"/>
    <mergeCell ref="D140:D142"/>
    <mergeCell ref="E140:E142"/>
    <mergeCell ref="F140:F142"/>
    <mergeCell ref="F134:F136"/>
    <mergeCell ref="A137:A139"/>
    <mergeCell ref="B137:B139"/>
    <mergeCell ref="C137:C139"/>
    <mergeCell ref="D137:D139"/>
    <mergeCell ref="E137:E139"/>
    <mergeCell ref="F137:F139"/>
    <mergeCell ref="B131:B133"/>
    <mergeCell ref="C131:C133"/>
    <mergeCell ref="D131:D133"/>
    <mergeCell ref="E131:E133"/>
    <mergeCell ref="F131:F133"/>
    <mergeCell ref="A134:A136"/>
    <mergeCell ref="B134:B136"/>
    <mergeCell ref="C134:C136"/>
    <mergeCell ref="D134:D136"/>
    <mergeCell ref="E134:E136"/>
    <mergeCell ref="A149:A151"/>
    <mergeCell ref="B149:B151"/>
    <mergeCell ref="C149:C151"/>
    <mergeCell ref="D149:D151"/>
    <mergeCell ref="E149:E151"/>
    <mergeCell ref="F149:F151"/>
    <mergeCell ref="A146:A148"/>
    <mergeCell ref="B146:B148"/>
    <mergeCell ref="C146:C148"/>
    <mergeCell ref="D146:D148"/>
    <mergeCell ref="E146:E148"/>
    <mergeCell ref="F146:F148"/>
    <mergeCell ref="A143:A145"/>
    <mergeCell ref="B143:B145"/>
    <mergeCell ref="C143:C145"/>
    <mergeCell ref="D143:D145"/>
    <mergeCell ref="E143:E145"/>
    <mergeCell ref="F143:F145"/>
    <mergeCell ref="A158:A160"/>
    <mergeCell ref="B158:B160"/>
    <mergeCell ref="C158:C160"/>
    <mergeCell ref="D158:D160"/>
    <mergeCell ref="E158:E160"/>
    <mergeCell ref="F158:F160"/>
    <mergeCell ref="A155:A157"/>
    <mergeCell ref="B155:B157"/>
    <mergeCell ref="C155:C157"/>
    <mergeCell ref="D155:D157"/>
    <mergeCell ref="E155:E157"/>
    <mergeCell ref="F155:F157"/>
    <mergeCell ref="A152:A154"/>
    <mergeCell ref="B152:B154"/>
    <mergeCell ref="C152:C154"/>
    <mergeCell ref="D152:D154"/>
    <mergeCell ref="E152:E154"/>
    <mergeCell ref="F152:F154"/>
    <mergeCell ref="A167:A169"/>
    <mergeCell ref="B167:B169"/>
    <mergeCell ref="C167:C169"/>
    <mergeCell ref="D167:D169"/>
    <mergeCell ref="E167:E169"/>
    <mergeCell ref="F167:F169"/>
    <mergeCell ref="A164:A166"/>
    <mergeCell ref="B164:B166"/>
    <mergeCell ref="C164:C166"/>
    <mergeCell ref="D164:D166"/>
    <mergeCell ref="E164:E166"/>
    <mergeCell ref="F164:F166"/>
    <mergeCell ref="A161:A163"/>
    <mergeCell ref="B161:B163"/>
    <mergeCell ref="C161:C163"/>
    <mergeCell ref="D161:D163"/>
    <mergeCell ref="E161:E163"/>
    <mergeCell ref="F161:F163"/>
    <mergeCell ref="A176:A178"/>
    <mergeCell ref="B176:B178"/>
    <mergeCell ref="C176:C178"/>
    <mergeCell ref="D176:D178"/>
    <mergeCell ref="E176:E178"/>
    <mergeCell ref="F176:F178"/>
    <mergeCell ref="A173:A175"/>
    <mergeCell ref="B173:B175"/>
    <mergeCell ref="C173:C175"/>
    <mergeCell ref="D173:D175"/>
    <mergeCell ref="E173:E175"/>
    <mergeCell ref="F173:F175"/>
    <mergeCell ref="A170:A172"/>
    <mergeCell ref="B170:B172"/>
    <mergeCell ref="C170:C172"/>
    <mergeCell ref="D170:D172"/>
    <mergeCell ref="E170:E172"/>
    <mergeCell ref="F170:F172"/>
    <mergeCell ref="B185:B186"/>
    <mergeCell ref="C185:C186"/>
    <mergeCell ref="D185:D186"/>
    <mergeCell ref="E185:E186"/>
    <mergeCell ref="F185:F186"/>
    <mergeCell ref="A188:A190"/>
    <mergeCell ref="B188:B190"/>
    <mergeCell ref="C188:C190"/>
    <mergeCell ref="D188:D190"/>
    <mergeCell ref="E188:E190"/>
    <mergeCell ref="A182:A184"/>
    <mergeCell ref="B182:B184"/>
    <mergeCell ref="C182:C184"/>
    <mergeCell ref="D182:D184"/>
    <mergeCell ref="E182:E184"/>
    <mergeCell ref="F182:F184"/>
    <mergeCell ref="A179:A181"/>
    <mergeCell ref="B179:B181"/>
    <mergeCell ref="C179:C181"/>
    <mergeCell ref="D179:D181"/>
    <mergeCell ref="E179:E181"/>
    <mergeCell ref="F179:F181"/>
    <mergeCell ref="A197:A199"/>
    <mergeCell ref="B197:B199"/>
    <mergeCell ref="C197:C199"/>
    <mergeCell ref="D197:D199"/>
    <mergeCell ref="E197:E199"/>
    <mergeCell ref="F197:F199"/>
    <mergeCell ref="A194:A196"/>
    <mergeCell ref="B194:B196"/>
    <mergeCell ref="C194:C196"/>
    <mergeCell ref="D194:D196"/>
    <mergeCell ref="E194:E196"/>
    <mergeCell ref="F194:F196"/>
    <mergeCell ref="F188:F190"/>
    <mergeCell ref="A191:A193"/>
    <mergeCell ref="B191:B193"/>
    <mergeCell ref="C191:C193"/>
    <mergeCell ref="D191:D193"/>
    <mergeCell ref="E191:E193"/>
    <mergeCell ref="F191:F193"/>
    <mergeCell ref="A206:A208"/>
    <mergeCell ref="B206:B208"/>
    <mergeCell ref="C206:C208"/>
    <mergeCell ref="D206:D208"/>
    <mergeCell ref="E206:E208"/>
    <mergeCell ref="F206:F208"/>
    <mergeCell ref="A203:A205"/>
    <mergeCell ref="B203:B205"/>
    <mergeCell ref="C203:C205"/>
    <mergeCell ref="D203:D205"/>
    <mergeCell ref="E203:E205"/>
    <mergeCell ref="F203:F205"/>
    <mergeCell ref="A200:A202"/>
    <mergeCell ref="B200:B202"/>
    <mergeCell ref="C200:C202"/>
    <mergeCell ref="D200:D202"/>
    <mergeCell ref="E200:E202"/>
    <mergeCell ref="F200:F202"/>
    <mergeCell ref="A215:A217"/>
    <mergeCell ref="B215:B217"/>
    <mergeCell ref="C215:C217"/>
    <mergeCell ref="D215:D217"/>
    <mergeCell ref="E215:E217"/>
    <mergeCell ref="F215:F217"/>
    <mergeCell ref="A212:A214"/>
    <mergeCell ref="B212:B214"/>
    <mergeCell ref="C212:C214"/>
    <mergeCell ref="D212:D214"/>
    <mergeCell ref="E212:E214"/>
    <mergeCell ref="F212:F214"/>
    <mergeCell ref="A209:A211"/>
    <mergeCell ref="B209:B211"/>
    <mergeCell ref="C209:C211"/>
    <mergeCell ref="D209:D211"/>
    <mergeCell ref="E209:E211"/>
    <mergeCell ref="F209:F211"/>
    <mergeCell ref="A224:A226"/>
    <mergeCell ref="B224:B226"/>
    <mergeCell ref="C224:C226"/>
    <mergeCell ref="D224:D226"/>
    <mergeCell ref="E224:E226"/>
    <mergeCell ref="F224:F226"/>
    <mergeCell ref="A221:A223"/>
    <mergeCell ref="B221:B223"/>
    <mergeCell ref="C221:C223"/>
    <mergeCell ref="D221:D223"/>
    <mergeCell ref="E221:E223"/>
    <mergeCell ref="F221:F223"/>
    <mergeCell ref="A218:A220"/>
    <mergeCell ref="B218:B220"/>
    <mergeCell ref="C218:C220"/>
    <mergeCell ref="D218:D220"/>
    <mergeCell ref="E218:E220"/>
    <mergeCell ref="F218:F220"/>
    <mergeCell ref="A247:A248"/>
    <mergeCell ref="B247:B248"/>
    <mergeCell ref="C247:C248"/>
    <mergeCell ref="D247:D248"/>
    <mergeCell ref="E247:E248"/>
    <mergeCell ref="F247:F248"/>
    <mergeCell ref="A230:A232"/>
    <mergeCell ref="B230:B232"/>
    <mergeCell ref="C230:C232"/>
    <mergeCell ref="D230:D232"/>
    <mergeCell ref="E230:E232"/>
    <mergeCell ref="F230:F232"/>
    <mergeCell ref="A227:A229"/>
    <mergeCell ref="B227:B229"/>
    <mergeCell ref="C227:C229"/>
    <mergeCell ref="D227:D229"/>
    <mergeCell ref="E227:E229"/>
    <mergeCell ref="F227:F229"/>
    <mergeCell ref="A253:A254"/>
    <mergeCell ref="B253:B254"/>
    <mergeCell ref="C253:C254"/>
    <mergeCell ref="D253:D254"/>
    <mergeCell ref="E253:E254"/>
    <mergeCell ref="F253:F254"/>
    <mergeCell ref="A251:A252"/>
    <mergeCell ref="B251:B252"/>
    <mergeCell ref="C251:C252"/>
    <mergeCell ref="D251:D252"/>
    <mergeCell ref="E251:E252"/>
    <mergeCell ref="F251:F252"/>
    <mergeCell ref="A249:A250"/>
    <mergeCell ref="B249:B250"/>
    <mergeCell ref="C249:C250"/>
    <mergeCell ref="D249:D250"/>
    <mergeCell ref="E249:E250"/>
    <mergeCell ref="F249:F250"/>
    <mergeCell ref="A259:A260"/>
    <mergeCell ref="B259:B260"/>
    <mergeCell ref="C259:C260"/>
    <mergeCell ref="D259:D260"/>
    <mergeCell ref="E259:E260"/>
    <mergeCell ref="F259:F260"/>
    <mergeCell ref="A257:A258"/>
    <mergeCell ref="B257:B258"/>
    <mergeCell ref="C257:C258"/>
    <mergeCell ref="D257:D258"/>
    <mergeCell ref="E257:E258"/>
    <mergeCell ref="F257:F258"/>
    <mergeCell ref="A255:A256"/>
    <mergeCell ref="B255:B256"/>
    <mergeCell ref="C255:C256"/>
    <mergeCell ref="D255:D256"/>
    <mergeCell ref="E255:E256"/>
    <mergeCell ref="F255:F256"/>
    <mergeCell ref="A265:A266"/>
    <mergeCell ref="B265:B266"/>
    <mergeCell ref="C265:C266"/>
    <mergeCell ref="D265:D266"/>
    <mergeCell ref="E265:E266"/>
    <mergeCell ref="F265:F266"/>
    <mergeCell ref="A263:A264"/>
    <mergeCell ref="B263:B264"/>
    <mergeCell ref="C263:C264"/>
    <mergeCell ref="D263:D264"/>
    <mergeCell ref="E263:E264"/>
    <mergeCell ref="F263:F264"/>
    <mergeCell ref="A261:A262"/>
    <mergeCell ref="B261:B262"/>
    <mergeCell ref="C261:C262"/>
    <mergeCell ref="D261:D262"/>
    <mergeCell ref="E261:E262"/>
    <mergeCell ref="F261:F262"/>
    <mergeCell ref="A271:A272"/>
    <mergeCell ref="B271:B272"/>
    <mergeCell ref="C271:C272"/>
    <mergeCell ref="D271:D272"/>
    <mergeCell ref="E271:E272"/>
    <mergeCell ref="F271:F272"/>
    <mergeCell ref="A269:A270"/>
    <mergeCell ref="B269:B270"/>
    <mergeCell ref="C269:C270"/>
    <mergeCell ref="D269:D270"/>
    <mergeCell ref="E269:E270"/>
    <mergeCell ref="F269:F270"/>
    <mergeCell ref="A267:A268"/>
    <mergeCell ref="B267:B268"/>
    <mergeCell ref="C267:C268"/>
    <mergeCell ref="D267:D268"/>
    <mergeCell ref="E267:E268"/>
    <mergeCell ref="F267:F268"/>
    <mergeCell ref="A275:A276"/>
    <mergeCell ref="B275:B276"/>
    <mergeCell ref="C275:C276"/>
    <mergeCell ref="D275:D276"/>
    <mergeCell ref="E275:E276"/>
    <mergeCell ref="F275:F276"/>
    <mergeCell ref="A273:A274"/>
    <mergeCell ref="B273:B274"/>
    <mergeCell ref="C273:C274"/>
    <mergeCell ref="D273:D274"/>
    <mergeCell ref="E273:E274"/>
    <mergeCell ref="F273:F274"/>
    <mergeCell ref="C294:C296"/>
    <mergeCell ref="D294:D296"/>
    <mergeCell ref="E294:E296"/>
    <mergeCell ref="F294:F296"/>
    <mergeCell ref="F291:F293"/>
    <mergeCell ref="E291:E293"/>
    <mergeCell ref="D291:D293"/>
    <mergeCell ref="C291:C293"/>
    <mergeCell ref="B291:B293"/>
    <mergeCell ref="A442:A443"/>
    <mergeCell ref="B442:B443"/>
    <mergeCell ref="C442:C443"/>
    <mergeCell ref="D442:D443"/>
    <mergeCell ref="E442:E443"/>
    <mergeCell ref="F442:F443"/>
    <mergeCell ref="F438:F439"/>
    <mergeCell ref="A440:A441"/>
    <mergeCell ref="B440:B441"/>
    <mergeCell ref="C440:C441"/>
    <mergeCell ref="D440:D441"/>
    <mergeCell ref="E440:E441"/>
    <mergeCell ref="F440:F441"/>
    <mergeCell ref="C429:C437"/>
    <mergeCell ref="D429:D437"/>
    <mergeCell ref="A438:A439"/>
    <mergeCell ref="B438:B439"/>
    <mergeCell ref="C438:C439"/>
    <mergeCell ref="D438:D439"/>
    <mergeCell ref="E438:E439"/>
    <mergeCell ref="B432:B434"/>
    <mergeCell ref="A432:A434"/>
    <mergeCell ref="A448:A449"/>
    <mergeCell ref="B448:B449"/>
    <mergeCell ref="C448:C449"/>
    <mergeCell ref="D448:D449"/>
    <mergeCell ref="E448:E449"/>
    <mergeCell ref="F448:F449"/>
    <mergeCell ref="A446:A447"/>
    <mergeCell ref="B446:B447"/>
    <mergeCell ref="C446:C447"/>
    <mergeCell ref="D446:D447"/>
    <mergeCell ref="E446:E447"/>
    <mergeCell ref="F446:F447"/>
    <mergeCell ref="A444:A445"/>
    <mergeCell ref="B444:B445"/>
    <mergeCell ref="C444:C445"/>
    <mergeCell ref="D444:D445"/>
    <mergeCell ref="E444:E445"/>
    <mergeCell ref="F444:F445"/>
    <mergeCell ref="A454:A455"/>
    <mergeCell ref="B454:B455"/>
    <mergeCell ref="C454:C455"/>
    <mergeCell ref="D454:D455"/>
    <mergeCell ref="E454:E455"/>
    <mergeCell ref="F454:F455"/>
    <mergeCell ref="A452:A453"/>
    <mergeCell ref="B452:B453"/>
    <mergeCell ref="C452:C453"/>
    <mergeCell ref="D452:D453"/>
    <mergeCell ref="E452:E453"/>
    <mergeCell ref="F452:F453"/>
    <mergeCell ref="A450:A451"/>
    <mergeCell ref="B450:B451"/>
    <mergeCell ref="C450:C451"/>
    <mergeCell ref="D450:D451"/>
    <mergeCell ref="E450:E451"/>
    <mergeCell ref="F450:F451"/>
    <mergeCell ref="A460:A461"/>
    <mergeCell ref="B460:B461"/>
    <mergeCell ref="C460:C461"/>
    <mergeCell ref="D460:D461"/>
    <mergeCell ref="E460:E461"/>
    <mergeCell ref="F460:F461"/>
    <mergeCell ref="A458:A459"/>
    <mergeCell ref="B458:B459"/>
    <mergeCell ref="C458:C459"/>
    <mergeCell ref="D458:D459"/>
    <mergeCell ref="E458:E459"/>
    <mergeCell ref="F458:F459"/>
    <mergeCell ref="A456:A457"/>
    <mergeCell ref="B456:B457"/>
    <mergeCell ref="C456:C457"/>
    <mergeCell ref="D456:D457"/>
    <mergeCell ref="E456:E457"/>
    <mergeCell ref="F456:F457"/>
    <mergeCell ref="A479:A480"/>
    <mergeCell ref="B479:B480"/>
    <mergeCell ref="C479:C480"/>
    <mergeCell ref="D479:D480"/>
    <mergeCell ref="E479:E480"/>
    <mergeCell ref="F479:F480"/>
    <mergeCell ref="A477:A478"/>
    <mergeCell ref="B477:B478"/>
    <mergeCell ref="C477:C478"/>
    <mergeCell ref="D477:D478"/>
    <mergeCell ref="E477:E478"/>
    <mergeCell ref="F477:F478"/>
    <mergeCell ref="A462:A463"/>
    <mergeCell ref="B462:B463"/>
    <mergeCell ref="C462:C463"/>
    <mergeCell ref="D462:D463"/>
    <mergeCell ref="E462:E463"/>
    <mergeCell ref="F462:F463"/>
    <mergeCell ref="A485:A486"/>
    <mergeCell ref="B485:B486"/>
    <mergeCell ref="C485:C486"/>
    <mergeCell ref="D485:D486"/>
    <mergeCell ref="E485:E486"/>
    <mergeCell ref="F485:F486"/>
    <mergeCell ref="A483:A484"/>
    <mergeCell ref="B483:B484"/>
    <mergeCell ref="C483:C484"/>
    <mergeCell ref="D483:D484"/>
    <mergeCell ref="E483:E484"/>
    <mergeCell ref="F483:F484"/>
    <mergeCell ref="A481:A482"/>
    <mergeCell ref="B481:B482"/>
    <mergeCell ref="C481:C482"/>
    <mergeCell ref="D481:D482"/>
    <mergeCell ref="E481:E482"/>
    <mergeCell ref="F481:F482"/>
    <mergeCell ref="A491:A492"/>
    <mergeCell ref="B491:B492"/>
    <mergeCell ref="C491:C492"/>
    <mergeCell ref="D491:D492"/>
    <mergeCell ref="E491:E492"/>
    <mergeCell ref="F491:F492"/>
    <mergeCell ref="A489:A490"/>
    <mergeCell ref="B489:B490"/>
    <mergeCell ref="C489:C490"/>
    <mergeCell ref="D489:D490"/>
    <mergeCell ref="E489:E490"/>
    <mergeCell ref="F489:F490"/>
    <mergeCell ref="A487:A488"/>
    <mergeCell ref="B487:B488"/>
    <mergeCell ref="C487:C488"/>
    <mergeCell ref="D487:D488"/>
    <mergeCell ref="E487:E488"/>
    <mergeCell ref="F487:F488"/>
    <mergeCell ref="A497:A498"/>
    <mergeCell ref="B497:B498"/>
    <mergeCell ref="C497:C498"/>
    <mergeCell ref="D497:D498"/>
    <mergeCell ref="E497:E498"/>
    <mergeCell ref="F497:F498"/>
    <mergeCell ref="A495:A496"/>
    <mergeCell ref="B495:B496"/>
    <mergeCell ref="C495:C496"/>
    <mergeCell ref="D495:D496"/>
    <mergeCell ref="E495:E496"/>
    <mergeCell ref="F495:F496"/>
    <mergeCell ref="A493:A494"/>
    <mergeCell ref="B493:B494"/>
    <mergeCell ref="C493:C494"/>
    <mergeCell ref="D493:D494"/>
    <mergeCell ref="E493:E494"/>
    <mergeCell ref="F493:F494"/>
    <mergeCell ref="A503:A504"/>
    <mergeCell ref="B503:B504"/>
    <mergeCell ref="C503:C504"/>
    <mergeCell ref="D503:D504"/>
    <mergeCell ref="E503:E504"/>
    <mergeCell ref="F503:F504"/>
    <mergeCell ref="A501:A502"/>
    <mergeCell ref="B501:B502"/>
    <mergeCell ref="C501:C502"/>
    <mergeCell ref="D501:D502"/>
    <mergeCell ref="E501:E502"/>
    <mergeCell ref="F501:F502"/>
    <mergeCell ref="A499:A500"/>
    <mergeCell ref="B499:B500"/>
    <mergeCell ref="C499:C500"/>
    <mergeCell ref="D499:D500"/>
    <mergeCell ref="E499:E500"/>
    <mergeCell ref="F499:F500"/>
    <mergeCell ref="A521:A523"/>
    <mergeCell ref="B521:B523"/>
    <mergeCell ref="C521:C523"/>
    <mergeCell ref="D521:D523"/>
    <mergeCell ref="E521:E523"/>
    <mergeCell ref="F521:F523"/>
    <mergeCell ref="A518:A520"/>
    <mergeCell ref="B518:B520"/>
    <mergeCell ref="C518:C520"/>
    <mergeCell ref="D518:D520"/>
    <mergeCell ref="E518:E520"/>
    <mergeCell ref="F518:F520"/>
    <mergeCell ref="A505:A506"/>
    <mergeCell ref="B505:B506"/>
    <mergeCell ref="C505:C506"/>
    <mergeCell ref="D505:D506"/>
    <mergeCell ref="E505:E506"/>
    <mergeCell ref="F505:F506"/>
    <mergeCell ref="A530:A532"/>
    <mergeCell ref="B530:B532"/>
    <mergeCell ref="C530:C532"/>
    <mergeCell ref="D530:D532"/>
    <mergeCell ref="E530:E532"/>
    <mergeCell ref="F530:F532"/>
    <mergeCell ref="A527:A529"/>
    <mergeCell ref="B527:B529"/>
    <mergeCell ref="C527:C529"/>
    <mergeCell ref="D527:D529"/>
    <mergeCell ref="E527:E529"/>
    <mergeCell ref="F527:F529"/>
    <mergeCell ref="A524:A526"/>
    <mergeCell ref="B524:B526"/>
    <mergeCell ref="C524:C526"/>
    <mergeCell ref="D524:D526"/>
    <mergeCell ref="E524:E526"/>
    <mergeCell ref="F524:F526"/>
    <mergeCell ref="A542:A544"/>
    <mergeCell ref="C542:C544"/>
    <mergeCell ref="D542:D544"/>
    <mergeCell ref="E542:E544"/>
    <mergeCell ref="F542:F544"/>
    <mergeCell ref="A545:A547"/>
    <mergeCell ref="B545:B547"/>
    <mergeCell ref="C545:C547"/>
    <mergeCell ref="D545:D547"/>
    <mergeCell ref="E545:E547"/>
    <mergeCell ref="A536:A538"/>
    <mergeCell ref="E536:E538"/>
    <mergeCell ref="F536:F538"/>
    <mergeCell ref="A539:A541"/>
    <mergeCell ref="E539:E541"/>
    <mergeCell ref="F539:F541"/>
    <mergeCell ref="A533:A535"/>
    <mergeCell ref="B533:B535"/>
    <mergeCell ref="C533:C535"/>
    <mergeCell ref="D533:D535"/>
    <mergeCell ref="E533:E535"/>
    <mergeCell ref="F533:F535"/>
    <mergeCell ref="A554:A556"/>
    <mergeCell ref="B554:B556"/>
    <mergeCell ref="C554:C556"/>
    <mergeCell ref="D554:D556"/>
    <mergeCell ref="E554:E556"/>
    <mergeCell ref="F554:F556"/>
    <mergeCell ref="A551:A553"/>
    <mergeCell ref="B551:B553"/>
    <mergeCell ref="C551:C553"/>
    <mergeCell ref="D551:D553"/>
    <mergeCell ref="E551:E553"/>
    <mergeCell ref="F551:F553"/>
    <mergeCell ref="F545:F547"/>
    <mergeCell ref="A548:A550"/>
    <mergeCell ref="B548:B550"/>
    <mergeCell ref="C548:C550"/>
    <mergeCell ref="D548:D550"/>
    <mergeCell ref="E548:E550"/>
    <mergeCell ref="F548:F550"/>
    <mergeCell ref="A563:A565"/>
    <mergeCell ref="B563:B565"/>
    <mergeCell ref="C563:C565"/>
    <mergeCell ref="D563:D565"/>
    <mergeCell ref="E563:E565"/>
    <mergeCell ref="F563:F565"/>
    <mergeCell ref="A560:A562"/>
    <mergeCell ref="B560:B562"/>
    <mergeCell ref="C560:C562"/>
    <mergeCell ref="D560:D562"/>
    <mergeCell ref="E560:E562"/>
    <mergeCell ref="F560:F562"/>
    <mergeCell ref="A557:A559"/>
    <mergeCell ref="B557:B559"/>
    <mergeCell ref="C557:C559"/>
    <mergeCell ref="D557:D559"/>
    <mergeCell ref="E557:E559"/>
    <mergeCell ref="F557:F559"/>
    <mergeCell ref="A572:A574"/>
    <mergeCell ref="B572:B574"/>
    <mergeCell ref="C572:C574"/>
    <mergeCell ref="D572:D574"/>
    <mergeCell ref="E572:E574"/>
    <mergeCell ref="F572:F574"/>
    <mergeCell ref="A569:A571"/>
    <mergeCell ref="B569:B571"/>
    <mergeCell ref="C569:C571"/>
    <mergeCell ref="D569:D571"/>
    <mergeCell ref="E569:E571"/>
    <mergeCell ref="F569:F571"/>
    <mergeCell ref="A566:A568"/>
    <mergeCell ref="B566:B568"/>
    <mergeCell ref="C566:C568"/>
    <mergeCell ref="D566:D568"/>
    <mergeCell ref="E566:E568"/>
    <mergeCell ref="F566:F568"/>
    <mergeCell ref="A581:A582"/>
    <mergeCell ref="B581:B582"/>
    <mergeCell ref="C581:C582"/>
    <mergeCell ref="D581:D582"/>
    <mergeCell ref="E581:E582"/>
    <mergeCell ref="F581:F582"/>
    <mergeCell ref="A578:A580"/>
    <mergeCell ref="B578:B580"/>
    <mergeCell ref="C578:C580"/>
    <mergeCell ref="D578:D580"/>
    <mergeCell ref="E578:E580"/>
    <mergeCell ref="F578:F580"/>
    <mergeCell ref="A575:A577"/>
    <mergeCell ref="B575:B577"/>
    <mergeCell ref="C575:C577"/>
    <mergeCell ref="D575:D577"/>
    <mergeCell ref="E575:E577"/>
    <mergeCell ref="F575:F577"/>
    <mergeCell ref="A587:A588"/>
    <mergeCell ref="B587:B588"/>
    <mergeCell ref="C587:C588"/>
    <mergeCell ref="D587:D588"/>
    <mergeCell ref="E587:E588"/>
    <mergeCell ref="F587:F588"/>
    <mergeCell ref="A585:A586"/>
    <mergeCell ref="B585:B586"/>
    <mergeCell ref="C585:C586"/>
    <mergeCell ref="D585:D586"/>
    <mergeCell ref="E585:E586"/>
    <mergeCell ref="F585:F586"/>
    <mergeCell ref="A583:A584"/>
    <mergeCell ref="B583:B584"/>
    <mergeCell ref="C583:C584"/>
    <mergeCell ref="D583:D584"/>
    <mergeCell ref="E583:E584"/>
    <mergeCell ref="F583:F584"/>
    <mergeCell ref="A593:A594"/>
    <mergeCell ref="B593:B594"/>
    <mergeCell ref="C593:C594"/>
    <mergeCell ref="D593:D594"/>
    <mergeCell ref="E593:E594"/>
    <mergeCell ref="F593:F594"/>
    <mergeCell ref="A591:A592"/>
    <mergeCell ref="B591:B592"/>
    <mergeCell ref="C591:C592"/>
    <mergeCell ref="D591:D592"/>
    <mergeCell ref="E591:E592"/>
    <mergeCell ref="F591:F592"/>
    <mergeCell ref="A589:A590"/>
    <mergeCell ref="B589:B590"/>
    <mergeCell ref="C589:C590"/>
    <mergeCell ref="D589:D590"/>
    <mergeCell ref="E589:E590"/>
    <mergeCell ref="F589:F590"/>
    <mergeCell ref="A600:A602"/>
    <mergeCell ref="B600:B602"/>
    <mergeCell ref="C600:C602"/>
    <mergeCell ref="D600:D602"/>
    <mergeCell ref="E600:E602"/>
    <mergeCell ref="F600:F602"/>
    <mergeCell ref="A597:A599"/>
    <mergeCell ref="B597:B599"/>
    <mergeCell ref="C597:C599"/>
    <mergeCell ref="D597:D599"/>
    <mergeCell ref="E597:E599"/>
    <mergeCell ref="F597:F599"/>
    <mergeCell ref="A595:A596"/>
    <mergeCell ref="B595:B596"/>
    <mergeCell ref="C595:C596"/>
    <mergeCell ref="D595:D596"/>
    <mergeCell ref="E595:E596"/>
    <mergeCell ref="F595:F596"/>
    <mergeCell ref="A609:A611"/>
    <mergeCell ref="B609:B611"/>
    <mergeCell ref="C609:C611"/>
    <mergeCell ref="D609:D611"/>
    <mergeCell ref="E609:E611"/>
    <mergeCell ref="F609:F611"/>
    <mergeCell ref="A606:A608"/>
    <mergeCell ref="B606:B608"/>
    <mergeCell ref="C606:C608"/>
    <mergeCell ref="D606:D608"/>
    <mergeCell ref="E606:E608"/>
    <mergeCell ref="F606:F608"/>
    <mergeCell ref="A603:A605"/>
    <mergeCell ref="B603:B605"/>
    <mergeCell ref="C603:C605"/>
    <mergeCell ref="D603:D605"/>
    <mergeCell ref="E603:E605"/>
    <mergeCell ref="F603:F605"/>
    <mergeCell ref="D621:D623"/>
    <mergeCell ref="E621:E623"/>
    <mergeCell ref="F621:F623"/>
    <mergeCell ref="A618:A620"/>
    <mergeCell ref="B618:B620"/>
    <mergeCell ref="C618:C620"/>
    <mergeCell ref="D618:D620"/>
    <mergeCell ref="E618:E620"/>
    <mergeCell ref="F618:F620"/>
    <mergeCell ref="A615:A617"/>
    <mergeCell ref="B615:B617"/>
    <mergeCell ref="C615:C617"/>
    <mergeCell ref="D615:D617"/>
    <mergeCell ref="E615:E617"/>
    <mergeCell ref="F615:F617"/>
    <mergeCell ref="A612:A614"/>
    <mergeCell ref="B612:B614"/>
    <mergeCell ref="C612:C614"/>
    <mergeCell ref="D612:D614"/>
    <mergeCell ref="E612:E614"/>
    <mergeCell ref="F612:F614"/>
    <mergeCell ref="A680:A682"/>
    <mergeCell ref="B680:B682"/>
    <mergeCell ref="C680:C682"/>
    <mergeCell ref="D680:D682"/>
    <mergeCell ref="E680:E682"/>
    <mergeCell ref="F680:F682"/>
    <mergeCell ref="B674:B676"/>
    <mergeCell ref="C674:C676"/>
    <mergeCell ref="D674:D676"/>
    <mergeCell ref="B677:B679"/>
    <mergeCell ref="C677:C679"/>
    <mergeCell ref="D677:D679"/>
    <mergeCell ref="D636:D638"/>
    <mergeCell ref="E636:E638"/>
    <mergeCell ref="F636:F638"/>
    <mergeCell ref="A633:A635"/>
    <mergeCell ref="B633:B635"/>
    <mergeCell ref="C633:C635"/>
    <mergeCell ref="D633:D635"/>
    <mergeCell ref="E633:E635"/>
    <mergeCell ref="F633:F635"/>
    <mergeCell ref="A689:A691"/>
    <mergeCell ref="B689:B691"/>
    <mergeCell ref="C689:C691"/>
    <mergeCell ref="D689:D691"/>
    <mergeCell ref="E689:E691"/>
    <mergeCell ref="F689:F691"/>
    <mergeCell ref="A686:A688"/>
    <mergeCell ref="B686:B688"/>
    <mergeCell ref="C686:C688"/>
    <mergeCell ref="D686:D688"/>
    <mergeCell ref="E686:E688"/>
    <mergeCell ref="F686:F688"/>
    <mergeCell ref="A683:A685"/>
    <mergeCell ref="B683:B685"/>
    <mergeCell ref="C683:C685"/>
    <mergeCell ref="D683:D685"/>
    <mergeCell ref="E683:E685"/>
    <mergeCell ref="F683:F685"/>
    <mergeCell ref="A698:A700"/>
    <mergeCell ref="B698:B700"/>
    <mergeCell ref="C698:C700"/>
    <mergeCell ref="D698:D700"/>
    <mergeCell ref="E698:E700"/>
    <mergeCell ref="F698:F700"/>
    <mergeCell ref="A695:A697"/>
    <mergeCell ref="B695:B697"/>
    <mergeCell ref="C695:C697"/>
    <mergeCell ref="D695:D697"/>
    <mergeCell ref="E695:E697"/>
    <mergeCell ref="F695:F697"/>
    <mergeCell ref="A692:A694"/>
    <mergeCell ref="B692:B694"/>
    <mergeCell ref="C692:C694"/>
    <mergeCell ref="D692:D694"/>
    <mergeCell ref="E692:E694"/>
    <mergeCell ref="F692:F694"/>
    <mergeCell ref="A707:A709"/>
    <mergeCell ref="B707:B709"/>
    <mergeCell ref="C707:C709"/>
    <mergeCell ref="D707:D709"/>
    <mergeCell ref="E707:E709"/>
    <mergeCell ref="F707:F709"/>
    <mergeCell ref="A704:A706"/>
    <mergeCell ref="B704:B706"/>
    <mergeCell ref="C704:C706"/>
    <mergeCell ref="D704:D706"/>
    <mergeCell ref="E704:E706"/>
    <mergeCell ref="F704:F706"/>
    <mergeCell ref="A701:A703"/>
    <mergeCell ref="B701:B703"/>
    <mergeCell ref="C701:C703"/>
    <mergeCell ref="D701:D703"/>
    <mergeCell ref="E701:E703"/>
    <mergeCell ref="F701:F703"/>
    <mergeCell ref="A716:A718"/>
    <mergeCell ref="B716:B718"/>
    <mergeCell ref="C716:C718"/>
    <mergeCell ref="D716:D718"/>
    <mergeCell ref="E716:E718"/>
    <mergeCell ref="F716:F718"/>
    <mergeCell ref="A713:A715"/>
    <mergeCell ref="B713:B715"/>
    <mergeCell ref="C713:C715"/>
    <mergeCell ref="D713:D715"/>
    <mergeCell ref="E713:E715"/>
    <mergeCell ref="F713:F715"/>
    <mergeCell ref="A710:A712"/>
    <mergeCell ref="B710:B712"/>
    <mergeCell ref="C710:C712"/>
    <mergeCell ref="D710:D712"/>
    <mergeCell ref="E710:E712"/>
    <mergeCell ref="F710:F712"/>
    <mergeCell ref="A725:A727"/>
    <mergeCell ref="B725:B727"/>
    <mergeCell ref="C725:C727"/>
    <mergeCell ref="D725:D727"/>
    <mergeCell ref="E725:E727"/>
    <mergeCell ref="F725:F727"/>
    <mergeCell ref="A722:A724"/>
    <mergeCell ref="B722:B724"/>
    <mergeCell ref="C722:C724"/>
    <mergeCell ref="D722:D724"/>
    <mergeCell ref="E722:E724"/>
    <mergeCell ref="F722:F724"/>
    <mergeCell ref="A719:A721"/>
    <mergeCell ref="B719:B721"/>
    <mergeCell ref="C719:C721"/>
    <mergeCell ref="D719:D721"/>
    <mergeCell ref="E719:E721"/>
    <mergeCell ref="F719:F721"/>
    <mergeCell ref="A734:A736"/>
    <mergeCell ref="B734:B736"/>
    <mergeCell ref="C734:C736"/>
    <mergeCell ref="D734:D736"/>
    <mergeCell ref="E734:E736"/>
    <mergeCell ref="F734:F736"/>
    <mergeCell ref="A731:A733"/>
    <mergeCell ref="B731:B733"/>
    <mergeCell ref="C731:C733"/>
    <mergeCell ref="D731:D733"/>
    <mergeCell ref="E731:E733"/>
    <mergeCell ref="F731:F733"/>
    <mergeCell ref="A728:A730"/>
    <mergeCell ref="B728:B730"/>
    <mergeCell ref="C728:C730"/>
    <mergeCell ref="D728:D730"/>
    <mergeCell ref="E728:E730"/>
    <mergeCell ref="F728:F730"/>
    <mergeCell ref="A743:A745"/>
    <mergeCell ref="B743:B745"/>
    <mergeCell ref="C743:C745"/>
    <mergeCell ref="D743:D745"/>
    <mergeCell ref="E743:E745"/>
    <mergeCell ref="F743:F745"/>
    <mergeCell ref="A740:A742"/>
    <mergeCell ref="B740:B742"/>
    <mergeCell ref="C740:C742"/>
    <mergeCell ref="D740:D742"/>
    <mergeCell ref="E740:E742"/>
    <mergeCell ref="F740:F742"/>
    <mergeCell ref="A737:A739"/>
    <mergeCell ref="B737:B739"/>
    <mergeCell ref="C737:C739"/>
    <mergeCell ref="D737:D739"/>
    <mergeCell ref="E737:E739"/>
    <mergeCell ref="F737:F739"/>
    <mergeCell ref="A752:A754"/>
    <mergeCell ref="B752:B754"/>
    <mergeCell ref="C752:C754"/>
    <mergeCell ref="D752:D754"/>
    <mergeCell ref="E752:E754"/>
    <mergeCell ref="F752:F754"/>
    <mergeCell ref="A749:A751"/>
    <mergeCell ref="B749:B751"/>
    <mergeCell ref="C749:C751"/>
    <mergeCell ref="D749:D751"/>
    <mergeCell ref="E749:E751"/>
    <mergeCell ref="F749:F751"/>
    <mergeCell ref="A746:A748"/>
    <mergeCell ref="B746:B748"/>
    <mergeCell ref="C746:C748"/>
    <mergeCell ref="D746:D748"/>
    <mergeCell ref="E746:E748"/>
    <mergeCell ref="F746:F748"/>
    <mergeCell ref="A761:A763"/>
    <mergeCell ref="B761:B763"/>
    <mergeCell ref="C761:C763"/>
    <mergeCell ref="D761:D763"/>
    <mergeCell ref="E761:E763"/>
    <mergeCell ref="F761:F763"/>
    <mergeCell ref="A758:A760"/>
    <mergeCell ref="B758:B760"/>
    <mergeCell ref="C758:C760"/>
    <mergeCell ref="D758:D760"/>
    <mergeCell ref="E758:E760"/>
    <mergeCell ref="F758:F760"/>
    <mergeCell ref="A755:A757"/>
    <mergeCell ref="B755:B757"/>
    <mergeCell ref="C755:C757"/>
    <mergeCell ref="D755:D757"/>
    <mergeCell ref="E755:E757"/>
    <mergeCell ref="F755:F757"/>
    <mergeCell ref="A770:A772"/>
    <mergeCell ref="B770:B772"/>
    <mergeCell ref="C770:C772"/>
    <mergeCell ref="D770:D772"/>
    <mergeCell ref="E770:E772"/>
    <mergeCell ref="F770:F772"/>
    <mergeCell ref="A767:A769"/>
    <mergeCell ref="B767:B769"/>
    <mergeCell ref="C767:C769"/>
    <mergeCell ref="D767:D769"/>
    <mergeCell ref="E767:E769"/>
    <mergeCell ref="F767:F769"/>
    <mergeCell ref="A764:A766"/>
    <mergeCell ref="B764:B766"/>
    <mergeCell ref="C764:C766"/>
    <mergeCell ref="D764:D766"/>
    <mergeCell ref="E764:E766"/>
    <mergeCell ref="F764:F766"/>
    <mergeCell ref="A779:A781"/>
    <mergeCell ref="B779:B781"/>
    <mergeCell ref="C779:C781"/>
    <mergeCell ref="D779:D781"/>
    <mergeCell ref="E779:E781"/>
    <mergeCell ref="F779:F781"/>
    <mergeCell ref="A776:A778"/>
    <mergeCell ref="B776:B778"/>
    <mergeCell ref="C776:C778"/>
    <mergeCell ref="D776:D778"/>
    <mergeCell ref="E776:E778"/>
    <mergeCell ref="F776:F778"/>
    <mergeCell ref="A773:A775"/>
    <mergeCell ref="B773:B775"/>
    <mergeCell ref="C773:C775"/>
    <mergeCell ref="D773:D775"/>
    <mergeCell ref="E773:E775"/>
    <mergeCell ref="F773:F775"/>
    <mergeCell ref="A788:A790"/>
    <mergeCell ref="B788:B790"/>
    <mergeCell ref="C788:C790"/>
    <mergeCell ref="D788:D790"/>
    <mergeCell ref="E788:E790"/>
    <mergeCell ref="F788:F790"/>
    <mergeCell ref="A785:A787"/>
    <mergeCell ref="B785:B787"/>
    <mergeCell ref="C785:C787"/>
    <mergeCell ref="D785:D787"/>
    <mergeCell ref="E785:E787"/>
    <mergeCell ref="F785:F787"/>
    <mergeCell ref="A782:A784"/>
    <mergeCell ref="B782:B784"/>
    <mergeCell ref="C782:C784"/>
    <mergeCell ref="D782:D784"/>
    <mergeCell ref="E782:E784"/>
    <mergeCell ref="F782:F784"/>
    <mergeCell ref="A797:A799"/>
    <mergeCell ref="B797:B799"/>
    <mergeCell ref="C797:C799"/>
    <mergeCell ref="D797:D799"/>
    <mergeCell ref="E797:E799"/>
    <mergeCell ref="F797:F799"/>
    <mergeCell ref="A794:A796"/>
    <mergeCell ref="B794:B796"/>
    <mergeCell ref="C794:C796"/>
    <mergeCell ref="D794:D796"/>
    <mergeCell ref="E794:E796"/>
    <mergeCell ref="F794:F796"/>
    <mergeCell ref="A791:A793"/>
    <mergeCell ref="B791:B793"/>
    <mergeCell ref="C791:C793"/>
    <mergeCell ref="D791:D793"/>
    <mergeCell ref="E791:E793"/>
    <mergeCell ref="F791:F793"/>
    <mergeCell ref="A806:A808"/>
    <mergeCell ref="B806:B808"/>
    <mergeCell ref="C806:C808"/>
    <mergeCell ref="D806:D808"/>
    <mergeCell ref="E806:E808"/>
    <mergeCell ref="F806:F808"/>
    <mergeCell ref="A803:A805"/>
    <mergeCell ref="B803:B805"/>
    <mergeCell ref="C803:C805"/>
    <mergeCell ref="D803:D805"/>
    <mergeCell ref="E803:E805"/>
    <mergeCell ref="F803:F805"/>
    <mergeCell ref="A800:A802"/>
    <mergeCell ref="B800:B802"/>
    <mergeCell ref="C800:C802"/>
    <mergeCell ref="D800:D802"/>
    <mergeCell ref="E800:E802"/>
    <mergeCell ref="F800:F802"/>
    <mergeCell ref="A815:A817"/>
    <mergeCell ref="B815:B817"/>
    <mergeCell ref="C815:C817"/>
    <mergeCell ref="D815:D817"/>
    <mergeCell ref="E815:E817"/>
    <mergeCell ref="F815:F817"/>
    <mergeCell ref="A812:A814"/>
    <mergeCell ref="B812:B814"/>
    <mergeCell ref="C812:C814"/>
    <mergeCell ref="D812:D814"/>
    <mergeCell ref="E812:E814"/>
    <mergeCell ref="F812:F814"/>
    <mergeCell ref="A809:A811"/>
    <mergeCell ref="B809:B811"/>
    <mergeCell ref="C809:C811"/>
    <mergeCell ref="D809:D811"/>
    <mergeCell ref="E809:E811"/>
    <mergeCell ref="F809:F811"/>
    <mergeCell ref="A824:A826"/>
    <mergeCell ref="B824:B826"/>
    <mergeCell ref="C824:C826"/>
    <mergeCell ref="D824:D826"/>
    <mergeCell ref="E824:E826"/>
    <mergeCell ref="F824:F826"/>
    <mergeCell ref="A821:A823"/>
    <mergeCell ref="B821:B823"/>
    <mergeCell ref="C821:C823"/>
    <mergeCell ref="D821:D823"/>
    <mergeCell ref="E821:E823"/>
    <mergeCell ref="F821:F823"/>
    <mergeCell ref="A818:A820"/>
    <mergeCell ref="B818:B820"/>
    <mergeCell ref="C818:C820"/>
    <mergeCell ref="D818:D820"/>
    <mergeCell ref="E818:E820"/>
    <mergeCell ref="F818:F820"/>
    <mergeCell ref="A833:A835"/>
    <mergeCell ref="B833:B835"/>
    <mergeCell ref="C833:C835"/>
    <mergeCell ref="D833:D835"/>
    <mergeCell ref="E833:E835"/>
    <mergeCell ref="F833:F835"/>
    <mergeCell ref="A830:A832"/>
    <mergeCell ref="B830:B832"/>
    <mergeCell ref="C830:C832"/>
    <mergeCell ref="D830:D832"/>
    <mergeCell ref="E830:E832"/>
    <mergeCell ref="F830:F832"/>
    <mergeCell ref="A827:A829"/>
    <mergeCell ref="B827:B829"/>
    <mergeCell ref="C827:C829"/>
    <mergeCell ref="D827:D829"/>
    <mergeCell ref="E827:E829"/>
    <mergeCell ref="F827:F829"/>
    <mergeCell ref="A842:A844"/>
    <mergeCell ref="B842:B844"/>
    <mergeCell ref="C842:C844"/>
    <mergeCell ref="E842:E844"/>
    <mergeCell ref="F842:F844"/>
    <mergeCell ref="A845:A847"/>
    <mergeCell ref="B845:B847"/>
    <mergeCell ref="C845:C847"/>
    <mergeCell ref="E845:E847"/>
    <mergeCell ref="F845:F847"/>
    <mergeCell ref="D851:D853"/>
    <mergeCell ref="A836:A838"/>
    <mergeCell ref="B836:B838"/>
    <mergeCell ref="C836:C838"/>
    <mergeCell ref="E836:E838"/>
    <mergeCell ref="F836:F838"/>
    <mergeCell ref="A839:A841"/>
    <mergeCell ref="B839:B841"/>
    <mergeCell ref="C839:C841"/>
    <mergeCell ref="E839:E841"/>
    <mergeCell ref="F839:F841"/>
    <mergeCell ref="A871:A872"/>
    <mergeCell ref="B871:B872"/>
    <mergeCell ref="C871:C872"/>
    <mergeCell ref="D871:D872"/>
    <mergeCell ref="E871:E872"/>
    <mergeCell ref="F871:F872"/>
    <mergeCell ref="A854:A856"/>
    <mergeCell ref="B854:B856"/>
    <mergeCell ref="C854:C856"/>
    <mergeCell ref="D854:D856"/>
    <mergeCell ref="E854:E856"/>
    <mergeCell ref="F854:F856"/>
    <mergeCell ref="A848:A850"/>
    <mergeCell ref="B848:B850"/>
    <mergeCell ref="C848:C850"/>
    <mergeCell ref="E848:E850"/>
    <mergeCell ref="F848:F850"/>
    <mergeCell ref="A851:A853"/>
    <mergeCell ref="B851:B853"/>
    <mergeCell ref="C851:C853"/>
    <mergeCell ref="E851:E853"/>
    <mergeCell ref="F851:F853"/>
    <mergeCell ref="A877:A878"/>
    <mergeCell ref="B877:B878"/>
    <mergeCell ref="C877:C878"/>
    <mergeCell ref="D877:D878"/>
    <mergeCell ref="E877:E878"/>
    <mergeCell ref="F877:F878"/>
    <mergeCell ref="A875:A876"/>
    <mergeCell ref="B875:B876"/>
    <mergeCell ref="C875:C876"/>
    <mergeCell ref="D875:D876"/>
    <mergeCell ref="E875:E876"/>
    <mergeCell ref="F875:F876"/>
    <mergeCell ref="A873:A874"/>
    <mergeCell ref="B873:B874"/>
    <mergeCell ref="C873:C874"/>
    <mergeCell ref="D873:D874"/>
    <mergeCell ref="E873:E874"/>
    <mergeCell ref="F873:F874"/>
    <mergeCell ref="A885:A886"/>
    <mergeCell ref="B885:B886"/>
    <mergeCell ref="C885:C886"/>
    <mergeCell ref="D885:D886"/>
    <mergeCell ref="E885:E886"/>
    <mergeCell ref="F885:F886"/>
    <mergeCell ref="F881:F882"/>
    <mergeCell ref="B883:B884"/>
    <mergeCell ref="C883:C884"/>
    <mergeCell ref="D883:D884"/>
    <mergeCell ref="E883:E884"/>
    <mergeCell ref="F883:F884"/>
    <mergeCell ref="B879:B880"/>
    <mergeCell ref="C879:C880"/>
    <mergeCell ref="D879:D880"/>
    <mergeCell ref="E879:E880"/>
    <mergeCell ref="F879:F880"/>
    <mergeCell ref="A881:A882"/>
    <mergeCell ref="B881:B882"/>
    <mergeCell ref="C881:C882"/>
    <mergeCell ref="D881:D882"/>
    <mergeCell ref="E881:E882"/>
    <mergeCell ref="A891:A892"/>
    <mergeCell ref="B891:B892"/>
    <mergeCell ref="C891:C892"/>
    <mergeCell ref="D891:D892"/>
    <mergeCell ref="E891:E892"/>
    <mergeCell ref="F891:F892"/>
    <mergeCell ref="A889:A890"/>
    <mergeCell ref="B889:B890"/>
    <mergeCell ref="C889:C890"/>
    <mergeCell ref="D889:D890"/>
    <mergeCell ref="E889:E890"/>
    <mergeCell ref="F889:F890"/>
    <mergeCell ref="A887:A888"/>
    <mergeCell ref="B887:B888"/>
    <mergeCell ref="C887:C888"/>
    <mergeCell ref="D887:D888"/>
    <mergeCell ref="E887:E888"/>
    <mergeCell ref="F887:F888"/>
    <mergeCell ref="A901:A902"/>
    <mergeCell ref="B901:B902"/>
    <mergeCell ref="C901:C902"/>
    <mergeCell ref="D901:D902"/>
    <mergeCell ref="E901:E902"/>
    <mergeCell ref="F901:F902"/>
    <mergeCell ref="A899:A900"/>
    <mergeCell ref="B899:B900"/>
    <mergeCell ref="C899:C900"/>
    <mergeCell ref="D899:D900"/>
    <mergeCell ref="E899:E900"/>
    <mergeCell ref="F899:F900"/>
    <mergeCell ref="F895:F896"/>
    <mergeCell ref="B897:B898"/>
    <mergeCell ref="C897:C898"/>
    <mergeCell ref="D897:D898"/>
    <mergeCell ref="E897:E898"/>
    <mergeCell ref="F897:F898"/>
    <mergeCell ref="A895:A896"/>
    <mergeCell ref="B895:B896"/>
    <mergeCell ref="C895:C896"/>
    <mergeCell ref="D895:D896"/>
    <mergeCell ref="E895:E896"/>
    <mergeCell ref="A907:A908"/>
    <mergeCell ref="B907:B908"/>
    <mergeCell ref="C907:C908"/>
    <mergeCell ref="D907:D908"/>
    <mergeCell ref="E907:E908"/>
    <mergeCell ref="F907:F908"/>
    <mergeCell ref="A905:A906"/>
    <mergeCell ref="B905:B906"/>
    <mergeCell ref="C905:C906"/>
    <mergeCell ref="D905:D906"/>
    <mergeCell ref="E905:E906"/>
    <mergeCell ref="F905:F906"/>
    <mergeCell ref="A903:A904"/>
    <mergeCell ref="B903:B904"/>
    <mergeCell ref="C903:C904"/>
    <mergeCell ref="D903:D904"/>
    <mergeCell ref="E903:E904"/>
    <mergeCell ref="F903:F904"/>
    <mergeCell ref="G922:G924"/>
    <mergeCell ref="H922:H924"/>
    <mergeCell ref="A925:A927"/>
    <mergeCell ref="B925:B927"/>
    <mergeCell ref="C925:C927"/>
    <mergeCell ref="D925:D927"/>
    <mergeCell ref="E925:E927"/>
    <mergeCell ref="F925:F927"/>
    <mergeCell ref="A922:A924"/>
    <mergeCell ref="B922:B924"/>
    <mergeCell ref="C922:C924"/>
    <mergeCell ref="D922:D924"/>
    <mergeCell ref="E922:E924"/>
    <mergeCell ref="F922:F924"/>
    <mergeCell ref="A919:A921"/>
    <mergeCell ref="B919:B921"/>
    <mergeCell ref="C919:C921"/>
    <mergeCell ref="D919:D921"/>
    <mergeCell ref="E919:E921"/>
    <mergeCell ref="F919:F921"/>
    <mergeCell ref="A934:A936"/>
    <mergeCell ref="B934:B936"/>
    <mergeCell ref="C934:C936"/>
    <mergeCell ref="D934:D936"/>
    <mergeCell ref="E934:E936"/>
    <mergeCell ref="F934:F936"/>
    <mergeCell ref="A931:A933"/>
    <mergeCell ref="B931:B933"/>
    <mergeCell ref="C931:C933"/>
    <mergeCell ref="D931:D933"/>
    <mergeCell ref="E931:E933"/>
    <mergeCell ref="F931:F933"/>
    <mergeCell ref="A928:A930"/>
    <mergeCell ref="B928:B930"/>
    <mergeCell ref="C928:C930"/>
    <mergeCell ref="D928:D930"/>
    <mergeCell ref="E928:E930"/>
    <mergeCell ref="F928:F930"/>
    <mergeCell ref="A943:A945"/>
    <mergeCell ref="B943:B945"/>
    <mergeCell ref="C943:C945"/>
    <mergeCell ref="D943:D945"/>
    <mergeCell ref="E943:E945"/>
    <mergeCell ref="F943:F945"/>
    <mergeCell ref="A940:A942"/>
    <mergeCell ref="B940:B942"/>
    <mergeCell ref="C940:C942"/>
    <mergeCell ref="D940:D942"/>
    <mergeCell ref="E940:E942"/>
    <mergeCell ref="F940:F942"/>
    <mergeCell ref="A937:A939"/>
    <mergeCell ref="B937:B939"/>
    <mergeCell ref="C937:C939"/>
    <mergeCell ref="D937:D939"/>
    <mergeCell ref="E937:E939"/>
    <mergeCell ref="F937:F939"/>
    <mergeCell ref="A952:A954"/>
    <mergeCell ref="B952:B954"/>
    <mergeCell ref="C952:C954"/>
    <mergeCell ref="D952:D954"/>
    <mergeCell ref="E952:E954"/>
    <mergeCell ref="F952:F954"/>
    <mergeCell ref="A949:A951"/>
    <mergeCell ref="B949:B951"/>
    <mergeCell ref="C949:C951"/>
    <mergeCell ref="D949:D951"/>
    <mergeCell ref="E949:E951"/>
    <mergeCell ref="F949:F951"/>
    <mergeCell ref="A946:A948"/>
    <mergeCell ref="B946:B948"/>
    <mergeCell ref="C946:C948"/>
    <mergeCell ref="D946:D948"/>
    <mergeCell ref="E946:E948"/>
    <mergeCell ref="F946:F948"/>
    <mergeCell ref="A961:A963"/>
    <mergeCell ref="B961:B963"/>
    <mergeCell ref="C961:C963"/>
    <mergeCell ref="D961:D963"/>
    <mergeCell ref="E961:E963"/>
    <mergeCell ref="F961:F963"/>
    <mergeCell ref="A958:A960"/>
    <mergeCell ref="B958:B960"/>
    <mergeCell ref="C958:C960"/>
    <mergeCell ref="D958:D960"/>
    <mergeCell ref="E958:E960"/>
    <mergeCell ref="F958:F960"/>
    <mergeCell ref="A955:A957"/>
    <mergeCell ref="B955:B957"/>
    <mergeCell ref="C955:C957"/>
    <mergeCell ref="D955:D957"/>
    <mergeCell ref="E955:E957"/>
    <mergeCell ref="F955:F957"/>
    <mergeCell ref="A970:A972"/>
    <mergeCell ref="B970:B972"/>
    <mergeCell ref="C970:C972"/>
    <mergeCell ref="D970:D972"/>
    <mergeCell ref="E970:E972"/>
    <mergeCell ref="F970:F972"/>
    <mergeCell ref="A967:A969"/>
    <mergeCell ref="B967:B969"/>
    <mergeCell ref="C967:C969"/>
    <mergeCell ref="D967:D969"/>
    <mergeCell ref="E967:E969"/>
    <mergeCell ref="F967:F969"/>
    <mergeCell ref="A964:A966"/>
    <mergeCell ref="B964:B966"/>
    <mergeCell ref="C964:C966"/>
    <mergeCell ref="D964:D966"/>
    <mergeCell ref="E964:E966"/>
    <mergeCell ref="F964:F966"/>
    <mergeCell ref="A979:A981"/>
    <mergeCell ref="B979:B981"/>
    <mergeCell ref="C979:C981"/>
    <mergeCell ref="D979:D981"/>
    <mergeCell ref="E979:E981"/>
    <mergeCell ref="F979:F981"/>
    <mergeCell ref="A976:A978"/>
    <mergeCell ref="B976:B978"/>
    <mergeCell ref="C976:C978"/>
    <mergeCell ref="D976:D978"/>
    <mergeCell ref="E976:E978"/>
    <mergeCell ref="F976:F978"/>
    <mergeCell ref="A973:A975"/>
    <mergeCell ref="B973:B975"/>
    <mergeCell ref="C973:C975"/>
    <mergeCell ref="D973:D975"/>
    <mergeCell ref="E973:E975"/>
    <mergeCell ref="F973:F975"/>
    <mergeCell ref="A988:A990"/>
    <mergeCell ref="B988:B990"/>
    <mergeCell ref="C988:C990"/>
    <mergeCell ref="D988:D990"/>
    <mergeCell ref="E988:E990"/>
    <mergeCell ref="F988:F990"/>
    <mergeCell ref="A985:A987"/>
    <mergeCell ref="B985:B987"/>
    <mergeCell ref="C985:C987"/>
    <mergeCell ref="D985:D987"/>
    <mergeCell ref="E985:E987"/>
    <mergeCell ref="F985:F987"/>
    <mergeCell ref="A982:A984"/>
    <mergeCell ref="B982:B984"/>
    <mergeCell ref="C982:C984"/>
    <mergeCell ref="D982:D984"/>
    <mergeCell ref="E982:E984"/>
    <mergeCell ref="F982:F984"/>
    <mergeCell ref="A1008:A1009"/>
    <mergeCell ref="B1008:B1009"/>
    <mergeCell ref="C1008:C1009"/>
    <mergeCell ref="D1008:D1009"/>
    <mergeCell ref="E1008:E1009"/>
    <mergeCell ref="F1008:F1009"/>
    <mergeCell ref="A994:A996"/>
    <mergeCell ref="B994:B996"/>
    <mergeCell ref="C994:C996"/>
    <mergeCell ref="D994:D996"/>
    <mergeCell ref="E994:E996"/>
    <mergeCell ref="F994:F996"/>
    <mergeCell ref="A991:A993"/>
    <mergeCell ref="B991:B993"/>
    <mergeCell ref="C991:C993"/>
    <mergeCell ref="D991:D993"/>
    <mergeCell ref="E991:E993"/>
    <mergeCell ref="F991:F993"/>
    <mergeCell ref="A1014:A1015"/>
    <mergeCell ref="B1014:B1015"/>
    <mergeCell ref="C1014:C1015"/>
    <mergeCell ref="D1014:D1015"/>
    <mergeCell ref="E1014:E1015"/>
    <mergeCell ref="F1014:F1015"/>
    <mergeCell ref="A1012:A1013"/>
    <mergeCell ref="B1012:B1013"/>
    <mergeCell ref="C1012:C1013"/>
    <mergeCell ref="D1012:D1013"/>
    <mergeCell ref="E1012:E1013"/>
    <mergeCell ref="F1012:F1013"/>
    <mergeCell ref="A1010:A1011"/>
    <mergeCell ref="B1010:B1011"/>
    <mergeCell ref="C1010:C1011"/>
    <mergeCell ref="D1010:D1011"/>
    <mergeCell ref="E1010:E1011"/>
    <mergeCell ref="F1010:F1011"/>
    <mergeCell ref="A1020:A1021"/>
    <mergeCell ref="B1020:B1021"/>
    <mergeCell ref="C1020:C1021"/>
    <mergeCell ref="D1020:D1021"/>
    <mergeCell ref="E1020:E1021"/>
    <mergeCell ref="F1020:F1021"/>
    <mergeCell ref="A1018:A1019"/>
    <mergeCell ref="B1018:B1019"/>
    <mergeCell ref="C1018:C1019"/>
    <mergeCell ref="D1018:D1019"/>
    <mergeCell ref="E1018:E1019"/>
    <mergeCell ref="F1018:F1019"/>
    <mergeCell ref="A1016:A1017"/>
    <mergeCell ref="B1016:B1017"/>
    <mergeCell ref="C1016:C1017"/>
    <mergeCell ref="D1016:D1017"/>
    <mergeCell ref="E1016:E1017"/>
    <mergeCell ref="F1016:F1017"/>
    <mergeCell ref="A1026:A1027"/>
    <mergeCell ref="B1026:B1027"/>
    <mergeCell ref="C1026:C1027"/>
    <mergeCell ref="D1026:D1027"/>
    <mergeCell ref="E1026:E1027"/>
    <mergeCell ref="F1026:F1027"/>
    <mergeCell ref="A1024:A1025"/>
    <mergeCell ref="B1024:B1025"/>
    <mergeCell ref="C1024:C1025"/>
    <mergeCell ref="D1024:D1025"/>
    <mergeCell ref="E1024:E1025"/>
    <mergeCell ref="F1024:F1025"/>
    <mergeCell ref="A1022:A1023"/>
    <mergeCell ref="B1022:B1023"/>
    <mergeCell ref="C1022:C1023"/>
    <mergeCell ref="D1022:D1023"/>
    <mergeCell ref="E1022:E1023"/>
    <mergeCell ref="F1022:F1023"/>
    <mergeCell ref="A1032:A1033"/>
    <mergeCell ref="B1032:B1033"/>
    <mergeCell ref="C1032:C1033"/>
    <mergeCell ref="D1032:D1033"/>
    <mergeCell ref="E1032:E1033"/>
    <mergeCell ref="F1032:F1033"/>
    <mergeCell ref="A1030:A1031"/>
    <mergeCell ref="B1030:B1031"/>
    <mergeCell ref="C1030:C1031"/>
    <mergeCell ref="D1030:D1031"/>
    <mergeCell ref="E1030:E1031"/>
    <mergeCell ref="F1030:F1031"/>
    <mergeCell ref="A1028:A1029"/>
    <mergeCell ref="B1028:B1029"/>
    <mergeCell ref="C1028:C1029"/>
    <mergeCell ref="D1028:D1029"/>
    <mergeCell ref="E1028:E1029"/>
    <mergeCell ref="F1028:F1029"/>
    <mergeCell ref="A1038:A1039"/>
    <mergeCell ref="B1038:B1039"/>
    <mergeCell ref="C1038:C1039"/>
    <mergeCell ref="D1038:D1039"/>
    <mergeCell ref="E1038:E1039"/>
    <mergeCell ref="F1038:F1039"/>
    <mergeCell ref="A1036:A1037"/>
    <mergeCell ref="B1036:B1037"/>
    <mergeCell ref="C1036:C1037"/>
    <mergeCell ref="D1036:D1037"/>
    <mergeCell ref="E1036:E1037"/>
    <mergeCell ref="F1036:F1037"/>
    <mergeCell ref="A1034:A1035"/>
    <mergeCell ref="B1034:B1035"/>
    <mergeCell ref="C1034:C1035"/>
    <mergeCell ref="D1034:D1035"/>
    <mergeCell ref="E1034:E1035"/>
    <mergeCell ref="F1034:F1035"/>
    <mergeCell ref="A1044:A1046"/>
    <mergeCell ref="B1044:B1046"/>
    <mergeCell ref="C1044:C1046"/>
    <mergeCell ref="D1044:D1046"/>
    <mergeCell ref="E1044:E1046"/>
    <mergeCell ref="F1044:F1046"/>
    <mergeCell ref="A1042:A1043"/>
    <mergeCell ref="B1042:B1043"/>
    <mergeCell ref="C1042:C1043"/>
    <mergeCell ref="D1042:D1043"/>
    <mergeCell ref="E1042:E1043"/>
    <mergeCell ref="F1042:F1043"/>
    <mergeCell ref="A1040:A1041"/>
    <mergeCell ref="B1040:B1041"/>
    <mergeCell ref="C1040:C1041"/>
    <mergeCell ref="D1040:D1041"/>
    <mergeCell ref="E1040:E1041"/>
    <mergeCell ref="F1040:F1041"/>
    <mergeCell ref="A1053:A1055"/>
    <mergeCell ref="B1053:B1055"/>
    <mergeCell ref="C1053:C1055"/>
    <mergeCell ref="D1053:D1055"/>
    <mergeCell ref="E1053:E1055"/>
    <mergeCell ref="F1053:F1055"/>
    <mergeCell ref="A1050:A1052"/>
    <mergeCell ref="B1050:B1052"/>
    <mergeCell ref="C1050:C1052"/>
    <mergeCell ref="D1050:D1052"/>
    <mergeCell ref="E1050:E1052"/>
    <mergeCell ref="F1050:F1052"/>
    <mergeCell ref="A1047:A1049"/>
    <mergeCell ref="B1047:B1049"/>
    <mergeCell ref="C1047:C1049"/>
    <mergeCell ref="D1047:D1049"/>
    <mergeCell ref="E1047:E1049"/>
    <mergeCell ref="F1047:F1049"/>
    <mergeCell ref="A1062:A1064"/>
    <mergeCell ref="B1062:B1064"/>
    <mergeCell ref="C1062:C1064"/>
    <mergeCell ref="D1062:D1064"/>
    <mergeCell ref="E1062:E1064"/>
    <mergeCell ref="F1062:F1064"/>
    <mergeCell ref="A1059:A1061"/>
    <mergeCell ref="B1059:B1061"/>
    <mergeCell ref="C1059:C1061"/>
    <mergeCell ref="D1059:D1061"/>
    <mergeCell ref="E1059:E1061"/>
    <mergeCell ref="F1059:F1061"/>
    <mergeCell ref="A1056:A1058"/>
    <mergeCell ref="B1056:B1058"/>
    <mergeCell ref="C1056:C1058"/>
    <mergeCell ref="D1056:D1058"/>
    <mergeCell ref="E1056:E1058"/>
    <mergeCell ref="F1056:F1058"/>
    <mergeCell ref="A1071:A1073"/>
    <mergeCell ref="B1071:B1073"/>
    <mergeCell ref="C1071:C1073"/>
    <mergeCell ref="D1071:D1073"/>
    <mergeCell ref="E1071:E1073"/>
    <mergeCell ref="F1071:F1073"/>
    <mergeCell ref="A1068:A1070"/>
    <mergeCell ref="B1068:B1070"/>
    <mergeCell ref="C1068:C1070"/>
    <mergeCell ref="D1068:D1070"/>
    <mergeCell ref="E1068:E1070"/>
    <mergeCell ref="F1068:F1070"/>
    <mergeCell ref="A1065:A1067"/>
    <mergeCell ref="B1065:B1067"/>
    <mergeCell ref="C1065:C1067"/>
    <mergeCell ref="D1065:D1067"/>
    <mergeCell ref="E1065:E1067"/>
    <mergeCell ref="F1065:F1067"/>
    <mergeCell ref="A1080:A1082"/>
    <mergeCell ref="B1080:B1082"/>
    <mergeCell ref="C1080:C1082"/>
    <mergeCell ref="D1080:D1082"/>
    <mergeCell ref="E1080:E1082"/>
    <mergeCell ref="F1080:F1082"/>
    <mergeCell ref="A1077:A1079"/>
    <mergeCell ref="B1077:B1079"/>
    <mergeCell ref="C1077:C1079"/>
    <mergeCell ref="D1077:D1079"/>
    <mergeCell ref="E1077:E1079"/>
    <mergeCell ref="F1077:F1079"/>
    <mergeCell ref="A1074:A1076"/>
    <mergeCell ref="B1074:B1076"/>
    <mergeCell ref="C1074:C1076"/>
    <mergeCell ref="D1074:D1076"/>
    <mergeCell ref="E1074:E1076"/>
    <mergeCell ref="F1074:F1076"/>
    <mergeCell ref="A1089:A1091"/>
    <mergeCell ref="B1089:B1091"/>
    <mergeCell ref="C1089:C1091"/>
    <mergeCell ref="D1089:D1091"/>
    <mergeCell ref="E1089:E1091"/>
    <mergeCell ref="F1089:F1091"/>
    <mergeCell ref="A1086:A1088"/>
    <mergeCell ref="B1086:B1088"/>
    <mergeCell ref="C1086:C1088"/>
    <mergeCell ref="D1086:D1088"/>
    <mergeCell ref="E1086:E1088"/>
    <mergeCell ref="F1086:F1088"/>
    <mergeCell ref="A1083:A1085"/>
    <mergeCell ref="B1083:B1085"/>
    <mergeCell ref="C1083:C1085"/>
    <mergeCell ref="D1083:D1085"/>
    <mergeCell ref="E1083:E1085"/>
    <mergeCell ref="F1083:F1085"/>
    <mergeCell ref="A1098:A1100"/>
    <mergeCell ref="B1098:B1100"/>
    <mergeCell ref="C1098:C1100"/>
    <mergeCell ref="D1098:D1100"/>
    <mergeCell ref="E1098:E1100"/>
    <mergeCell ref="F1098:F1100"/>
    <mergeCell ref="A1095:A1097"/>
    <mergeCell ref="B1095:B1097"/>
    <mergeCell ref="C1095:C1097"/>
    <mergeCell ref="D1095:D1097"/>
    <mergeCell ref="E1095:E1097"/>
    <mergeCell ref="F1095:F1097"/>
    <mergeCell ref="A1092:A1094"/>
    <mergeCell ref="B1092:B1094"/>
    <mergeCell ref="C1092:C1094"/>
    <mergeCell ref="D1092:D1094"/>
    <mergeCell ref="E1092:E1094"/>
    <mergeCell ref="F1092:F1094"/>
    <mergeCell ref="A1107:A1109"/>
    <mergeCell ref="B1107:B1109"/>
    <mergeCell ref="C1107:C1109"/>
    <mergeCell ref="D1107:D1109"/>
    <mergeCell ref="E1107:E1109"/>
    <mergeCell ref="F1107:F1109"/>
    <mergeCell ref="A1104:A1106"/>
    <mergeCell ref="B1104:B1106"/>
    <mergeCell ref="C1104:C1106"/>
    <mergeCell ref="D1104:D1106"/>
    <mergeCell ref="E1104:E1106"/>
    <mergeCell ref="F1104:F1106"/>
    <mergeCell ref="A1101:A1103"/>
    <mergeCell ref="B1101:B1103"/>
    <mergeCell ref="C1101:C1103"/>
    <mergeCell ref="D1101:D1103"/>
    <mergeCell ref="E1101:E1103"/>
    <mergeCell ref="F1101:F1103"/>
    <mergeCell ref="A1116:A1118"/>
    <mergeCell ref="B1116:B1118"/>
    <mergeCell ref="C1116:C1118"/>
    <mergeCell ref="D1116:D1118"/>
    <mergeCell ref="E1116:E1118"/>
    <mergeCell ref="F1116:F1118"/>
    <mergeCell ref="A1113:A1115"/>
    <mergeCell ref="B1113:B1115"/>
    <mergeCell ref="C1113:C1115"/>
    <mergeCell ref="D1113:D1115"/>
    <mergeCell ref="E1113:E1115"/>
    <mergeCell ref="F1113:F1115"/>
    <mergeCell ref="A1110:A1112"/>
    <mergeCell ref="B1110:B1112"/>
    <mergeCell ref="C1110:C1112"/>
    <mergeCell ref="D1110:D1112"/>
    <mergeCell ref="E1110:E1112"/>
    <mergeCell ref="F1110:F1112"/>
    <mergeCell ref="A1125:A1127"/>
    <mergeCell ref="B1125:B1127"/>
    <mergeCell ref="C1125:C1127"/>
    <mergeCell ref="D1125:D1127"/>
    <mergeCell ref="E1125:E1127"/>
    <mergeCell ref="F1125:F1127"/>
    <mergeCell ref="A1122:A1124"/>
    <mergeCell ref="B1122:B1124"/>
    <mergeCell ref="C1122:C1124"/>
    <mergeCell ref="D1122:D1124"/>
    <mergeCell ref="E1122:E1124"/>
    <mergeCell ref="F1122:F1124"/>
    <mergeCell ref="A1119:A1121"/>
    <mergeCell ref="B1119:B1121"/>
    <mergeCell ref="C1119:C1121"/>
    <mergeCell ref="D1119:D1121"/>
    <mergeCell ref="E1119:E1121"/>
    <mergeCell ref="F1119:F1121"/>
    <mergeCell ref="A1134:A1136"/>
    <mergeCell ref="B1134:B1136"/>
    <mergeCell ref="C1134:C1136"/>
    <mergeCell ref="D1134:D1136"/>
    <mergeCell ref="E1134:E1136"/>
    <mergeCell ref="F1134:F1136"/>
    <mergeCell ref="A1131:A1133"/>
    <mergeCell ref="B1131:B1133"/>
    <mergeCell ref="C1131:C1133"/>
    <mergeCell ref="D1131:D1133"/>
    <mergeCell ref="E1131:E1133"/>
    <mergeCell ref="F1131:F1133"/>
    <mergeCell ref="A1128:A1130"/>
    <mergeCell ref="B1128:B1130"/>
    <mergeCell ref="C1128:C1130"/>
    <mergeCell ref="D1128:D1130"/>
    <mergeCell ref="E1128:E1130"/>
    <mergeCell ref="F1128:F1130"/>
    <mergeCell ref="A1143:A1145"/>
    <mergeCell ref="B1143:B1145"/>
    <mergeCell ref="C1143:C1145"/>
    <mergeCell ref="D1143:D1145"/>
    <mergeCell ref="E1143:E1145"/>
    <mergeCell ref="F1143:F1145"/>
    <mergeCell ref="A1140:A1142"/>
    <mergeCell ref="B1140:B1142"/>
    <mergeCell ref="C1140:C1142"/>
    <mergeCell ref="D1140:D1142"/>
    <mergeCell ref="E1140:E1142"/>
    <mergeCell ref="F1140:F1142"/>
    <mergeCell ref="A1137:A1139"/>
    <mergeCell ref="B1137:B1139"/>
    <mergeCell ref="C1137:C1139"/>
    <mergeCell ref="D1137:D1139"/>
    <mergeCell ref="E1137:E1139"/>
    <mergeCell ref="F1137:F1139"/>
    <mergeCell ref="A1152:A1154"/>
    <mergeCell ref="B1152:B1154"/>
    <mergeCell ref="C1152:C1154"/>
    <mergeCell ref="D1152:D1154"/>
    <mergeCell ref="E1152:E1154"/>
    <mergeCell ref="F1152:F1154"/>
    <mergeCell ref="A1149:A1151"/>
    <mergeCell ref="B1149:B1151"/>
    <mergeCell ref="C1149:C1151"/>
    <mergeCell ref="D1149:D1151"/>
    <mergeCell ref="E1149:E1151"/>
    <mergeCell ref="F1149:F1151"/>
    <mergeCell ref="A1146:A1148"/>
    <mergeCell ref="B1146:B1148"/>
    <mergeCell ref="C1146:C1148"/>
    <mergeCell ref="D1146:D1148"/>
    <mergeCell ref="E1146:E1148"/>
    <mergeCell ref="F1146:F1148"/>
    <mergeCell ref="A1161:A1163"/>
    <mergeCell ref="B1161:B1163"/>
    <mergeCell ref="C1161:C1163"/>
    <mergeCell ref="D1161:D1163"/>
    <mergeCell ref="E1161:E1163"/>
    <mergeCell ref="F1161:F1163"/>
    <mergeCell ref="A1158:A1160"/>
    <mergeCell ref="B1158:B1160"/>
    <mergeCell ref="C1158:C1160"/>
    <mergeCell ref="D1158:D1160"/>
    <mergeCell ref="E1158:E1160"/>
    <mergeCell ref="F1158:F1160"/>
    <mergeCell ref="A1155:A1157"/>
    <mergeCell ref="B1155:B1157"/>
    <mergeCell ref="C1155:C1157"/>
    <mergeCell ref="D1155:D1157"/>
    <mergeCell ref="E1155:E1157"/>
    <mergeCell ref="F1155:F1157"/>
    <mergeCell ref="A1170:A1172"/>
    <mergeCell ref="B1170:B1172"/>
    <mergeCell ref="C1170:C1172"/>
    <mergeCell ref="D1170:D1172"/>
    <mergeCell ref="E1170:E1172"/>
    <mergeCell ref="F1170:F1172"/>
    <mergeCell ref="A1167:A1169"/>
    <mergeCell ref="B1167:B1169"/>
    <mergeCell ref="C1167:C1169"/>
    <mergeCell ref="D1167:D1169"/>
    <mergeCell ref="E1167:E1169"/>
    <mergeCell ref="F1167:F1169"/>
    <mergeCell ref="A1164:A1166"/>
    <mergeCell ref="B1164:B1166"/>
    <mergeCell ref="C1164:C1166"/>
    <mergeCell ref="D1164:D1166"/>
    <mergeCell ref="E1164:E1166"/>
    <mergeCell ref="F1164:F1166"/>
    <mergeCell ref="A1179:A1181"/>
    <mergeCell ref="B1179:B1181"/>
    <mergeCell ref="C1179:C1181"/>
    <mergeCell ref="D1179:D1181"/>
    <mergeCell ref="E1179:E1181"/>
    <mergeCell ref="F1179:F1181"/>
    <mergeCell ref="A1176:A1178"/>
    <mergeCell ref="B1176:B1178"/>
    <mergeCell ref="C1176:C1178"/>
    <mergeCell ref="D1176:D1178"/>
    <mergeCell ref="E1176:E1178"/>
    <mergeCell ref="F1176:F1178"/>
    <mergeCell ref="A1173:A1175"/>
    <mergeCell ref="B1173:B1175"/>
    <mergeCell ref="C1173:C1175"/>
    <mergeCell ref="D1173:D1175"/>
    <mergeCell ref="E1173:E1175"/>
    <mergeCell ref="F1173:F1175"/>
    <mergeCell ref="A1188:A1190"/>
    <mergeCell ref="B1188:B1190"/>
    <mergeCell ref="C1188:C1190"/>
    <mergeCell ref="D1188:D1190"/>
    <mergeCell ref="E1188:E1190"/>
    <mergeCell ref="F1188:F1190"/>
    <mergeCell ref="A1185:A1187"/>
    <mergeCell ref="B1185:B1187"/>
    <mergeCell ref="C1185:C1187"/>
    <mergeCell ref="D1185:D1187"/>
    <mergeCell ref="E1185:E1187"/>
    <mergeCell ref="F1185:F1187"/>
    <mergeCell ref="A1182:A1184"/>
    <mergeCell ref="B1182:B1184"/>
    <mergeCell ref="C1182:C1184"/>
    <mergeCell ref="D1182:D1184"/>
    <mergeCell ref="E1182:E1184"/>
    <mergeCell ref="F1182:F1184"/>
    <mergeCell ref="A1197:A1199"/>
    <mergeCell ref="B1197:B1199"/>
    <mergeCell ref="C1197:C1199"/>
    <mergeCell ref="D1197:D1199"/>
    <mergeCell ref="E1197:E1199"/>
    <mergeCell ref="F1197:F1199"/>
    <mergeCell ref="A1194:A1196"/>
    <mergeCell ref="B1194:B1196"/>
    <mergeCell ref="C1194:C1196"/>
    <mergeCell ref="D1194:D1196"/>
    <mergeCell ref="E1194:E1196"/>
    <mergeCell ref="F1194:F1196"/>
    <mergeCell ref="A1191:A1193"/>
    <mergeCell ref="B1191:B1193"/>
    <mergeCell ref="C1191:C1193"/>
    <mergeCell ref="D1191:D1193"/>
    <mergeCell ref="E1191:E1193"/>
    <mergeCell ref="F1191:F1193"/>
    <mergeCell ref="A1206:A1208"/>
    <mergeCell ref="B1206:B1208"/>
    <mergeCell ref="C1206:C1208"/>
    <mergeCell ref="D1206:D1208"/>
    <mergeCell ref="E1206:E1208"/>
    <mergeCell ref="F1206:F1208"/>
    <mergeCell ref="A1203:A1205"/>
    <mergeCell ref="B1203:B1205"/>
    <mergeCell ref="C1203:C1205"/>
    <mergeCell ref="D1203:D1205"/>
    <mergeCell ref="E1203:E1205"/>
    <mergeCell ref="F1203:F1205"/>
    <mergeCell ref="A1200:A1202"/>
    <mergeCell ref="B1200:B1202"/>
    <mergeCell ref="C1200:C1202"/>
    <mergeCell ref="D1200:D1202"/>
    <mergeCell ref="E1200:E1202"/>
    <mergeCell ref="F1200:F1202"/>
    <mergeCell ref="A1215:A1217"/>
    <mergeCell ref="B1215:B1217"/>
    <mergeCell ref="C1215:C1217"/>
    <mergeCell ref="D1215:D1217"/>
    <mergeCell ref="E1215:E1217"/>
    <mergeCell ref="F1215:F1217"/>
    <mergeCell ref="A1212:A1214"/>
    <mergeCell ref="B1212:B1214"/>
    <mergeCell ref="C1212:C1214"/>
    <mergeCell ref="D1212:D1214"/>
    <mergeCell ref="E1212:E1214"/>
    <mergeCell ref="F1212:F1214"/>
    <mergeCell ref="A1209:A1211"/>
    <mergeCell ref="B1209:B1211"/>
    <mergeCell ref="C1209:C1211"/>
    <mergeCell ref="D1209:D1211"/>
    <mergeCell ref="E1209:E1211"/>
    <mergeCell ref="F1209:F1211"/>
    <mergeCell ref="A1224:A1226"/>
    <mergeCell ref="B1224:B1226"/>
    <mergeCell ref="C1224:C1226"/>
    <mergeCell ref="D1224:D1226"/>
    <mergeCell ref="E1224:E1226"/>
    <mergeCell ref="F1224:F1226"/>
    <mergeCell ref="A1221:A1223"/>
    <mergeCell ref="B1221:B1223"/>
    <mergeCell ref="C1221:C1223"/>
    <mergeCell ref="D1221:D1223"/>
    <mergeCell ref="E1221:E1223"/>
    <mergeCell ref="F1221:F1223"/>
    <mergeCell ref="A1218:A1220"/>
    <mergeCell ref="B1218:B1220"/>
    <mergeCell ref="C1218:C1220"/>
    <mergeCell ref="D1218:D1220"/>
    <mergeCell ref="E1218:E1220"/>
    <mergeCell ref="F1218:F1220"/>
    <mergeCell ref="A1233:A1235"/>
    <mergeCell ref="B1233:B1235"/>
    <mergeCell ref="C1233:C1235"/>
    <mergeCell ref="D1233:D1235"/>
    <mergeCell ref="E1233:E1235"/>
    <mergeCell ref="F1233:F1235"/>
    <mergeCell ref="A1230:A1232"/>
    <mergeCell ref="B1230:B1232"/>
    <mergeCell ref="C1230:C1232"/>
    <mergeCell ref="D1230:D1232"/>
    <mergeCell ref="E1230:E1232"/>
    <mergeCell ref="F1230:F1232"/>
    <mergeCell ref="A1227:A1229"/>
    <mergeCell ref="B1227:B1229"/>
    <mergeCell ref="C1227:C1229"/>
    <mergeCell ref="D1227:D1229"/>
    <mergeCell ref="E1227:E1229"/>
    <mergeCell ref="F1227:F1229"/>
    <mergeCell ref="A1242:A1244"/>
    <mergeCell ref="B1242:B1244"/>
    <mergeCell ref="C1242:C1244"/>
    <mergeCell ref="D1242:D1244"/>
    <mergeCell ref="E1242:E1244"/>
    <mergeCell ref="F1242:F1244"/>
    <mergeCell ref="A1239:A1241"/>
    <mergeCell ref="B1239:B1241"/>
    <mergeCell ref="C1239:C1241"/>
    <mergeCell ref="D1239:D1241"/>
    <mergeCell ref="E1239:E1241"/>
    <mergeCell ref="F1239:F1241"/>
    <mergeCell ref="A1236:A1238"/>
    <mergeCell ref="B1236:B1238"/>
    <mergeCell ref="C1236:C1238"/>
    <mergeCell ref="D1236:D1238"/>
    <mergeCell ref="E1236:E1238"/>
    <mergeCell ref="F1236:F1238"/>
    <mergeCell ref="A1251:A1253"/>
    <mergeCell ref="B1251:B1253"/>
    <mergeCell ref="C1251:C1253"/>
    <mergeCell ref="D1251:D1253"/>
    <mergeCell ref="E1251:E1253"/>
    <mergeCell ref="F1251:F1253"/>
    <mergeCell ref="A1248:A1250"/>
    <mergeCell ref="B1248:B1250"/>
    <mergeCell ref="C1248:C1250"/>
    <mergeCell ref="D1248:D1250"/>
    <mergeCell ref="E1248:E1250"/>
    <mergeCell ref="F1248:F1250"/>
    <mergeCell ref="A1245:A1247"/>
    <mergeCell ref="B1245:B1247"/>
    <mergeCell ref="C1245:C1247"/>
    <mergeCell ref="D1245:D1247"/>
    <mergeCell ref="E1245:E1247"/>
    <mergeCell ref="F1245:F1247"/>
    <mergeCell ref="A1260:A1262"/>
    <mergeCell ref="B1260:B1262"/>
    <mergeCell ref="C1260:C1262"/>
    <mergeCell ref="D1260:D1262"/>
    <mergeCell ref="E1260:E1262"/>
    <mergeCell ref="F1260:F1262"/>
    <mergeCell ref="A1257:A1259"/>
    <mergeCell ref="B1257:B1259"/>
    <mergeCell ref="C1257:C1259"/>
    <mergeCell ref="D1257:D1259"/>
    <mergeCell ref="E1257:E1259"/>
    <mergeCell ref="F1257:F1259"/>
    <mergeCell ref="A1254:A1256"/>
    <mergeCell ref="B1254:B1256"/>
    <mergeCell ref="C1254:C1256"/>
    <mergeCell ref="D1254:D1256"/>
    <mergeCell ref="E1254:E1256"/>
    <mergeCell ref="F1254:F1256"/>
    <mergeCell ref="A1269:A1271"/>
    <mergeCell ref="B1269:B1271"/>
    <mergeCell ref="C1269:C1271"/>
    <mergeCell ref="D1269:D1271"/>
    <mergeCell ref="E1269:E1271"/>
    <mergeCell ref="F1269:F1271"/>
    <mergeCell ref="A1266:A1268"/>
    <mergeCell ref="B1266:B1268"/>
    <mergeCell ref="C1266:C1268"/>
    <mergeCell ref="D1266:D1268"/>
    <mergeCell ref="E1266:E1268"/>
    <mergeCell ref="F1266:F1268"/>
    <mergeCell ref="A1263:A1265"/>
    <mergeCell ref="B1263:B1265"/>
    <mergeCell ref="C1263:C1265"/>
    <mergeCell ref="D1263:D1265"/>
    <mergeCell ref="E1263:E1265"/>
    <mergeCell ref="F1263:F1265"/>
    <mergeCell ref="A1278:A1280"/>
    <mergeCell ref="B1278:B1280"/>
    <mergeCell ref="C1278:C1280"/>
    <mergeCell ref="D1278:D1280"/>
    <mergeCell ref="E1278:E1280"/>
    <mergeCell ref="F1278:F1280"/>
    <mergeCell ref="A1275:A1277"/>
    <mergeCell ref="B1275:B1277"/>
    <mergeCell ref="C1275:C1277"/>
    <mergeCell ref="D1275:D1277"/>
    <mergeCell ref="E1275:E1277"/>
    <mergeCell ref="F1275:F1277"/>
    <mergeCell ref="A1272:A1274"/>
    <mergeCell ref="B1272:B1274"/>
    <mergeCell ref="C1272:C1274"/>
    <mergeCell ref="D1272:D1274"/>
    <mergeCell ref="E1272:E1274"/>
    <mergeCell ref="F1272:F1274"/>
    <mergeCell ref="A1287:A1288"/>
    <mergeCell ref="B1287:B1288"/>
    <mergeCell ref="C1287:C1288"/>
    <mergeCell ref="D1287:D1288"/>
    <mergeCell ref="F1287:F1288"/>
    <mergeCell ref="A1289:A1290"/>
    <mergeCell ref="B1289:B1290"/>
    <mergeCell ref="C1289:C1290"/>
    <mergeCell ref="D1289:D1290"/>
    <mergeCell ref="F1289:F1290"/>
    <mergeCell ref="F1283:F1284"/>
    <mergeCell ref="A1285:A1286"/>
    <mergeCell ref="B1285:B1286"/>
    <mergeCell ref="C1285:C1286"/>
    <mergeCell ref="D1285:D1286"/>
    <mergeCell ref="F1285:F1286"/>
    <mergeCell ref="A1281:A1282"/>
    <mergeCell ref="B1281:B1282"/>
    <mergeCell ref="C1281:C1282"/>
    <mergeCell ref="D1281:D1282"/>
    <mergeCell ref="E1281:E1298"/>
    <mergeCell ref="F1281:F1282"/>
    <mergeCell ref="A1283:A1284"/>
    <mergeCell ref="B1283:B1284"/>
    <mergeCell ref="C1283:C1284"/>
    <mergeCell ref="D1283:D1284"/>
    <mergeCell ref="A1295:A1296"/>
    <mergeCell ref="B1295:B1296"/>
    <mergeCell ref="C1295:C1296"/>
    <mergeCell ref="D1295:D1296"/>
    <mergeCell ref="F1295:F1296"/>
    <mergeCell ref="A1297:A1298"/>
    <mergeCell ref="B1297:B1298"/>
    <mergeCell ref="C1297:C1298"/>
    <mergeCell ref="D1297:D1298"/>
    <mergeCell ref="F1297:F1298"/>
    <mergeCell ref="A1291:A1292"/>
    <mergeCell ref="B1291:B1292"/>
    <mergeCell ref="C1291:C1292"/>
    <mergeCell ref="D1291:D1292"/>
    <mergeCell ref="F1291:F1292"/>
    <mergeCell ref="A1293:A1294"/>
    <mergeCell ref="B1293:B1294"/>
    <mergeCell ref="C1293:C1294"/>
    <mergeCell ref="D1293:D1294"/>
    <mergeCell ref="F1293:F1294"/>
    <mergeCell ref="B1305:B1307"/>
    <mergeCell ref="C1305:C1307"/>
    <mergeCell ref="D1305:D1307"/>
    <mergeCell ref="E1305:E1307"/>
    <mergeCell ref="F1305:F1307"/>
    <mergeCell ref="B1308:B1310"/>
    <mergeCell ref="C1308:C1310"/>
    <mergeCell ref="D1308:D1310"/>
    <mergeCell ref="E1308:E1310"/>
    <mergeCell ref="F1308:F1310"/>
    <mergeCell ref="B1299:B1301"/>
    <mergeCell ref="C1299:C1301"/>
    <mergeCell ref="D1299:D1301"/>
    <mergeCell ref="E1299:E1301"/>
    <mergeCell ref="F1299:F1301"/>
    <mergeCell ref="B1302:B1304"/>
    <mergeCell ref="C1302:C1304"/>
    <mergeCell ref="D1302:D1304"/>
    <mergeCell ref="E1302:E1304"/>
    <mergeCell ref="F1302:F1304"/>
    <mergeCell ref="B1317:B1319"/>
    <mergeCell ref="C1317:C1319"/>
    <mergeCell ref="D1317:D1319"/>
    <mergeCell ref="E1317:E1319"/>
    <mergeCell ref="F1317:F1319"/>
    <mergeCell ref="B1320:B1322"/>
    <mergeCell ref="C1320:C1322"/>
    <mergeCell ref="D1320:D1322"/>
    <mergeCell ref="E1320:E1322"/>
    <mergeCell ref="F1320:F1322"/>
    <mergeCell ref="B1311:B1313"/>
    <mergeCell ref="C1311:C1313"/>
    <mergeCell ref="D1311:D1313"/>
    <mergeCell ref="E1311:E1313"/>
    <mergeCell ref="F1311:F1313"/>
    <mergeCell ref="B1314:B1316"/>
    <mergeCell ref="C1314:C1316"/>
    <mergeCell ref="D1314:D1316"/>
    <mergeCell ref="E1314:E1316"/>
    <mergeCell ref="F1314:F1316"/>
    <mergeCell ref="B1329:B1331"/>
    <mergeCell ref="C1329:C1331"/>
    <mergeCell ref="D1329:D1331"/>
    <mergeCell ref="E1329:E1331"/>
    <mergeCell ref="F1329:F1331"/>
    <mergeCell ref="A1332:A1334"/>
    <mergeCell ref="B1332:B1334"/>
    <mergeCell ref="C1332:C1334"/>
    <mergeCell ref="D1332:D1334"/>
    <mergeCell ref="E1332:E1334"/>
    <mergeCell ref="B1323:B1325"/>
    <mergeCell ref="C1323:C1325"/>
    <mergeCell ref="D1323:D1325"/>
    <mergeCell ref="E1323:E1325"/>
    <mergeCell ref="F1323:F1325"/>
    <mergeCell ref="B1326:B1328"/>
    <mergeCell ref="C1326:C1328"/>
    <mergeCell ref="D1326:D1328"/>
    <mergeCell ref="E1326:E1328"/>
    <mergeCell ref="F1326:F1328"/>
    <mergeCell ref="A1341:A1343"/>
    <mergeCell ref="B1341:B1343"/>
    <mergeCell ref="C1341:C1343"/>
    <mergeCell ref="D1341:D1343"/>
    <mergeCell ref="E1341:E1343"/>
    <mergeCell ref="F1341:F1343"/>
    <mergeCell ref="A1338:A1340"/>
    <mergeCell ref="B1338:B1340"/>
    <mergeCell ref="C1338:C1340"/>
    <mergeCell ref="D1338:D1340"/>
    <mergeCell ref="E1338:E1340"/>
    <mergeCell ref="F1338:F1340"/>
    <mergeCell ref="F1332:F1334"/>
    <mergeCell ref="A1335:A1337"/>
    <mergeCell ref="B1335:B1337"/>
    <mergeCell ref="C1335:C1337"/>
    <mergeCell ref="D1335:D1337"/>
    <mergeCell ref="E1335:E1337"/>
    <mergeCell ref="F1335:F1337"/>
    <mergeCell ref="A1350:A1352"/>
    <mergeCell ref="B1350:B1352"/>
    <mergeCell ref="C1350:C1352"/>
    <mergeCell ref="D1350:D1352"/>
    <mergeCell ref="E1350:E1352"/>
    <mergeCell ref="F1350:F1352"/>
    <mergeCell ref="A1347:A1349"/>
    <mergeCell ref="B1347:B1349"/>
    <mergeCell ref="C1347:C1349"/>
    <mergeCell ref="D1347:D1349"/>
    <mergeCell ref="E1347:E1349"/>
    <mergeCell ref="F1347:F1349"/>
    <mergeCell ref="A1344:A1346"/>
    <mergeCell ref="B1344:B1346"/>
    <mergeCell ref="C1344:C1346"/>
    <mergeCell ref="D1344:D1346"/>
    <mergeCell ref="E1344:E1346"/>
    <mergeCell ref="F1344:F1346"/>
    <mergeCell ref="A1359:A1361"/>
    <mergeCell ref="B1359:B1361"/>
    <mergeCell ref="C1359:C1361"/>
    <mergeCell ref="D1359:D1361"/>
    <mergeCell ref="E1359:E1361"/>
    <mergeCell ref="F1359:F1361"/>
    <mergeCell ref="A1356:A1358"/>
    <mergeCell ref="B1356:B1358"/>
    <mergeCell ref="C1356:C1358"/>
    <mergeCell ref="D1356:D1358"/>
    <mergeCell ref="E1356:E1358"/>
    <mergeCell ref="F1356:F1358"/>
    <mergeCell ref="A1353:A1355"/>
    <mergeCell ref="B1353:B1355"/>
    <mergeCell ref="C1353:C1355"/>
    <mergeCell ref="D1353:D1355"/>
    <mergeCell ref="E1353:E1355"/>
    <mergeCell ref="F1353:F1355"/>
    <mergeCell ref="A1368:A1370"/>
    <mergeCell ref="B1368:B1370"/>
    <mergeCell ref="C1368:C1370"/>
    <mergeCell ref="D1368:D1370"/>
    <mergeCell ref="E1368:E1370"/>
    <mergeCell ref="F1368:F1370"/>
    <mergeCell ref="A1365:A1367"/>
    <mergeCell ref="B1365:B1367"/>
    <mergeCell ref="C1365:C1367"/>
    <mergeCell ref="D1365:D1367"/>
    <mergeCell ref="E1365:E1367"/>
    <mergeCell ref="F1365:F1367"/>
    <mergeCell ref="A1362:A1364"/>
    <mergeCell ref="B1362:B1364"/>
    <mergeCell ref="C1362:C1364"/>
    <mergeCell ref="D1362:D1364"/>
    <mergeCell ref="E1362:E1364"/>
    <mergeCell ref="F1362:F1364"/>
    <mergeCell ref="A1377:A1379"/>
    <mergeCell ref="B1377:B1379"/>
    <mergeCell ref="C1377:C1379"/>
    <mergeCell ref="D1377:D1379"/>
    <mergeCell ref="E1377:E1379"/>
    <mergeCell ref="F1377:F1379"/>
    <mergeCell ref="A1374:A1376"/>
    <mergeCell ref="B1374:B1376"/>
    <mergeCell ref="C1374:C1376"/>
    <mergeCell ref="D1374:D1376"/>
    <mergeCell ref="E1374:E1376"/>
    <mergeCell ref="F1374:F1376"/>
    <mergeCell ref="A1371:A1373"/>
    <mergeCell ref="B1371:B1373"/>
    <mergeCell ref="C1371:C1373"/>
    <mergeCell ref="D1371:D1373"/>
    <mergeCell ref="E1371:E1373"/>
    <mergeCell ref="F1371:F1373"/>
    <mergeCell ref="A1386:A1388"/>
    <mergeCell ref="B1386:B1388"/>
    <mergeCell ref="C1386:C1388"/>
    <mergeCell ref="D1386:D1388"/>
    <mergeCell ref="E1386:E1388"/>
    <mergeCell ref="F1386:F1388"/>
    <mergeCell ref="A1383:A1385"/>
    <mergeCell ref="B1383:B1385"/>
    <mergeCell ref="C1383:C1385"/>
    <mergeCell ref="D1383:D1385"/>
    <mergeCell ref="E1383:E1385"/>
    <mergeCell ref="F1383:F1385"/>
    <mergeCell ref="A1380:A1382"/>
    <mergeCell ref="B1380:B1382"/>
    <mergeCell ref="C1380:C1382"/>
    <mergeCell ref="D1380:D1382"/>
    <mergeCell ref="E1380:E1382"/>
    <mergeCell ref="F1380:F1382"/>
    <mergeCell ref="B1395:B1397"/>
    <mergeCell ref="C1395:C1397"/>
    <mergeCell ref="D1395:D1397"/>
    <mergeCell ref="E1395:E1397"/>
    <mergeCell ref="F1395:F1397"/>
    <mergeCell ref="B1398:B1400"/>
    <mergeCell ref="C1398:C1400"/>
    <mergeCell ref="D1398:D1400"/>
    <mergeCell ref="E1398:E1400"/>
    <mergeCell ref="F1398:F1400"/>
    <mergeCell ref="A1392:A1394"/>
    <mergeCell ref="B1392:B1394"/>
    <mergeCell ref="C1392:C1394"/>
    <mergeCell ref="D1392:D1394"/>
    <mergeCell ref="E1392:E1394"/>
    <mergeCell ref="F1392:F1394"/>
    <mergeCell ref="A1389:A1391"/>
    <mergeCell ref="B1389:B1391"/>
    <mergeCell ref="C1389:C1391"/>
    <mergeCell ref="D1389:D1391"/>
    <mergeCell ref="E1389:E1391"/>
    <mergeCell ref="F1389:F1391"/>
    <mergeCell ref="B1407:B1409"/>
    <mergeCell ref="C1407:C1409"/>
    <mergeCell ref="D1407:D1409"/>
    <mergeCell ref="E1407:E1409"/>
    <mergeCell ref="F1407:F1409"/>
    <mergeCell ref="B1410:B1412"/>
    <mergeCell ref="C1410:C1412"/>
    <mergeCell ref="D1410:D1412"/>
    <mergeCell ref="E1410:E1412"/>
    <mergeCell ref="F1410:F1412"/>
    <mergeCell ref="B1401:B1403"/>
    <mergeCell ref="C1401:C1403"/>
    <mergeCell ref="D1401:D1403"/>
    <mergeCell ref="E1401:E1403"/>
    <mergeCell ref="F1401:F1403"/>
    <mergeCell ref="B1404:B1406"/>
    <mergeCell ref="C1404:C1406"/>
    <mergeCell ref="D1404:D1406"/>
    <mergeCell ref="E1404:E1406"/>
    <mergeCell ref="F1404:F1406"/>
    <mergeCell ref="B1419:B1421"/>
    <mergeCell ref="C1419:C1421"/>
    <mergeCell ref="D1419:D1421"/>
    <mergeCell ref="E1419:E1421"/>
    <mergeCell ref="F1419:F1421"/>
    <mergeCell ref="B1422:B1424"/>
    <mergeCell ref="C1422:C1424"/>
    <mergeCell ref="D1422:D1424"/>
    <mergeCell ref="E1422:E1424"/>
    <mergeCell ref="F1422:F1424"/>
    <mergeCell ref="B1413:B1415"/>
    <mergeCell ref="C1413:C1415"/>
    <mergeCell ref="D1413:D1415"/>
    <mergeCell ref="E1413:E1415"/>
    <mergeCell ref="F1413:F1415"/>
    <mergeCell ref="B1416:B1418"/>
    <mergeCell ref="C1416:C1418"/>
    <mergeCell ref="D1416:D1418"/>
    <mergeCell ref="E1416:E1418"/>
    <mergeCell ref="F1416:F1418"/>
    <mergeCell ref="E113:E115"/>
    <mergeCell ref="E110:E112"/>
    <mergeCell ref="E107:E109"/>
    <mergeCell ref="A116:A118"/>
    <mergeCell ref="A113:A115"/>
    <mergeCell ref="A110:A112"/>
    <mergeCell ref="A107:A109"/>
    <mergeCell ref="B668:B670"/>
    <mergeCell ref="C668:C670"/>
    <mergeCell ref="D668:D670"/>
    <mergeCell ref="B671:B673"/>
    <mergeCell ref="C671:C673"/>
    <mergeCell ref="D671:D673"/>
    <mergeCell ref="B662:B664"/>
    <mergeCell ref="C662:C664"/>
    <mergeCell ref="D662:D664"/>
    <mergeCell ref="B665:B667"/>
    <mergeCell ref="C665:C667"/>
    <mergeCell ref="D665:D667"/>
    <mergeCell ref="B656:B658"/>
    <mergeCell ref="C656:C658"/>
    <mergeCell ref="D656:D658"/>
    <mergeCell ref="A288:A290"/>
    <mergeCell ref="B294:B296"/>
    <mergeCell ref="A630:A632"/>
    <mergeCell ref="B630:B632"/>
    <mergeCell ref="C630:C632"/>
    <mergeCell ref="D630:D632"/>
    <mergeCell ref="E630:E632"/>
    <mergeCell ref="A627:A629"/>
    <mergeCell ref="B627:B629"/>
    <mergeCell ref="C627:C629"/>
    <mergeCell ref="A131:A133"/>
    <mergeCell ref="A128:A130"/>
    <mergeCell ref="A291:A293"/>
    <mergeCell ref="F288:F290"/>
    <mergeCell ref="E288:E290"/>
    <mergeCell ref="D288:D290"/>
    <mergeCell ref="C288:C290"/>
    <mergeCell ref="B288:B290"/>
    <mergeCell ref="B659:B661"/>
    <mergeCell ref="C659:C661"/>
    <mergeCell ref="D659:D661"/>
    <mergeCell ref="C649:C650"/>
    <mergeCell ref="D649:D650"/>
    <mergeCell ref="F649:F650"/>
    <mergeCell ref="B653:B655"/>
    <mergeCell ref="C653:C655"/>
    <mergeCell ref="D653:D655"/>
    <mergeCell ref="A642:A644"/>
    <mergeCell ref="B642:B644"/>
    <mergeCell ref="C642:C644"/>
    <mergeCell ref="D642:D644"/>
    <mergeCell ref="F300:F302"/>
    <mergeCell ref="E300:E302"/>
    <mergeCell ref="D300:D302"/>
    <mergeCell ref="C300:C302"/>
    <mergeCell ref="B300:B302"/>
    <mergeCell ref="A300:A302"/>
    <mergeCell ref="A303:A305"/>
    <mergeCell ref="B303:B305"/>
    <mergeCell ref="C303:C305"/>
    <mergeCell ref="D303:D305"/>
    <mergeCell ref="E659:E661"/>
    <mergeCell ref="B297:B299"/>
    <mergeCell ref="F312:F314"/>
    <mergeCell ref="E312:E314"/>
    <mergeCell ref="D312:D314"/>
    <mergeCell ref="C312:C314"/>
    <mergeCell ref="B312:B314"/>
    <mergeCell ref="A312:A314"/>
    <mergeCell ref="F309:F311"/>
    <mergeCell ref="F306:F308"/>
    <mergeCell ref="E306:E308"/>
    <mergeCell ref="D306:D308"/>
    <mergeCell ref="C306:C308"/>
    <mergeCell ref="B306:B308"/>
    <mergeCell ref="A306:A308"/>
    <mergeCell ref="B309:B311"/>
    <mergeCell ref="C309:C311"/>
    <mergeCell ref="D309:D311"/>
    <mergeCell ref="E309:E311"/>
    <mergeCell ref="E303:E305"/>
    <mergeCell ref="F303:F305"/>
    <mergeCell ref="F297:F299"/>
    <mergeCell ref="E297:E299"/>
    <mergeCell ref="D297:D299"/>
    <mergeCell ref="C297:C299"/>
    <mergeCell ref="F321:F323"/>
    <mergeCell ref="E321:E323"/>
    <mergeCell ref="D321:D323"/>
    <mergeCell ref="C321:C323"/>
    <mergeCell ref="B321:B323"/>
    <mergeCell ref="A321:A323"/>
    <mergeCell ref="F318:F320"/>
    <mergeCell ref="E318:E320"/>
    <mergeCell ref="D318:D320"/>
    <mergeCell ref="C318:C320"/>
    <mergeCell ref="B318:B320"/>
    <mergeCell ref="A318:A320"/>
    <mergeCell ref="F315:F317"/>
    <mergeCell ref="E315:E317"/>
    <mergeCell ref="D315:D317"/>
    <mergeCell ref="C315:C317"/>
    <mergeCell ref="B315:B317"/>
    <mergeCell ref="A315:A317"/>
    <mergeCell ref="A330:A332"/>
    <mergeCell ref="F336:F338"/>
    <mergeCell ref="F333:F335"/>
    <mergeCell ref="E333:E335"/>
    <mergeCell ref="D333:D335"/>
    <mergeCell ref="C333:C335"/>
    <mergeCell ref="E336:E338"/>
    <mergeCell ref="D336:D338"/>
    <mergeCell ref="C336:C338"/>
    <mergeCell ref="B336:B338"/>
    <mergeCell ref="B333:B335"/>
    <mergeCell ref="F330:F332"/>
    <mergeCell ref="E330:E332"/>
    <mergeCell ref="D330:D332"/>
    <mergeCell ref="C330:C332"/>
    <mergeCell ref="B330:B332"/>
    <mergeCell ref="F324:F326"/>
    <mergeCell ref="E324:E326"/>
    <mergeCell ref="D324:D326"/>
    <mergeCell ref="C324:C326"/>
    <mergeCell ref="B324:B326"/>
    <mergeCell ref="A324:A326"/>
    <mergeCell ref="F327:F329"/>
    <mergeCell ref="E327:E329"/>
    <mergeCell ref="D327:D329"/>
    <mergeCell ref="C327:C329"/>
    <mergeCell ref="B327:B329"/>
    <mergeCell ref="A327:A329"/>
    <mergeCell ref="B345:B347"/>
    <mergeCell ref="A345:A347"/>
    <mergeCell ref="B357:B359"/>
    <mergeCell ref="C357:C359"/>
    <mergeCell ref="D357:D359"/>
    <mergeCell ref="B354:B356"/>
    <mergeCell ref="A354:A355"/>
    <mergeCell ref="A360:A362"/>
    <mergeCell ref="A336:A338"/>
    <mergeCell ref="B348:B350"/>
    <mergeCell ref="C348:C350"/>
    <mergeCell ref="D348:D350"/>
    <mergeCell ref="E348:E350"/>
    <mergeCell ref="F348:F350"/>
    <mergeCell ref="F345:F347"/>
    <mergeCell ref="E345:E347"/>
    <mergeCell ref="D345:D347"/>
    <mergeCell ref="C345:C347"/>
    <mergeCell ref="F339:F341"/>
    <mergeCell ref="E339:E341"/>
    <mergeCell ref="D339:D341"/>
    <mergeCell ref="C339:C341"/>
    <mergeCell ref="B339:B341"/>
    <mergeCell ref="A339:A341"/>
    <mergeCell ref="F342:F344"/>
    <mergeCell ref="E342:E344"/>
    <mergeCell ref="D342:D344"/>
    <mergeCell ref="C342:C344"/>
    <mergeCell ref="B342:B344"/>
    <mergeCell ref="A342:A344"/>
    <mergeCell ref="F363:F365"/>
    <mergeCell ref="E363:E365"/>
    <mergeCell ref="D363:D365"/>
    <mergeCell ref="C363:C365"/>
    <mergeCell ref="B363:B365"/>
    <mergeCell ref="A363:A365"/>
    <mergeCell ref="E366:E368"/>
    <mergeCell ref="D366:D368"/>
    <mergeCell ref="C366:C368"/>
    <mergeCell ref="B366:B368"/>
    <mergeCell ref="A366:A368"/>
    <mergeCell ref="F366:F368"/>
    <mergeCell ref="A369:A371"/>
    <mergeCell ref="F351:F353"/>
    <mergeCell ref="E351:E353"/>
    <mergeCell ref="D351:D353"/>
    <mergeCell ref="C351:C353"/>
    <mergeCell ref="B351:B353"/>
    <mergeCell ref="F360:F362"/>
    <mergeCell ref="E360:E362"/>
    <mergeCell ref="D360:D362"/>
    <mergeCell ref="C360:C362"/>
    <mergeCell ref="B360:B362"/>
    <mergeCell ref="E357:E359"/>
    <mergeCell ref="F357:F359"/>
    <mergeCell ref="F354:F356"/>
    <mergeCell ref="E354:E356"/>
    <mergeCell ref="D354:D356"/>
    <mergeCell ref="C354:C356"/>
    <mergeCell ref="F378:F380"/>
    <mergeCell ref="E378:E380"/>
    <mergeCell ref="D378:D380"/>
    <mergeCell ref="C378:C380"/>
    <mergeCell ref="B378:B380"/>
    <mergeCell ref="A378:A380"/>
    <mergeCell ref="F372:F374"/>
    <mergeCell ref="E372:E374"/>
    <mergeCell ref="D372:D374"/>
    <mergeCell ref="C372:C374"/>
    <mergeCell ref="B372:B374"/>
    <mergeCell ref="F369:F371"/>
    <mergeCell ref="E369:E371"/>
    <mergeCell ref="D369:D371"/>
    <mergeCell ref="C369:C371"/>
    <mergeCell ref="B369:B371"/>
    <mergeCell ref="F375:F377"/>
    <mergeCell ref="E375:E377"/>
    <mergeCell ref="D375:D377"/>
    <mergeCell ref="C375:C377"/>
    <mergeCell ref="B375:B377"/>
    <mergeCell ref="A375:A377"/>
    <mergeCell ref="F387:F389"/>
    <mergeCell ref="E387:E389"/>
    <mergeCell ref="D387:D389"/>
    <mergeCell ref="C387:C389"/>
    <mergeCell ref="B387:B389"/>
    <mergeCell ref="A387:A389"/>
    <mergeCell ref="F381:F383"/>
    <mergeCell ref="E381:E383"/>
    <mergeCell ref="D381:D383"/>
    <mergeCell ref="C381:C383"/>
    <mergeCell ref="B381:B383"/>
    <mergeCell ref="A381:A383"/>
    <mergeCell ref="F384:F386"/>
    <mergeCell ref="E384:E386"/>
    <mergeCell ref="D384:D386"/>
    <mergeCell ref="C384:C386"/>
    <mergeCell ref="B384:B386"/>
    <mergeCell ref="A384:A386"/>
    <mergeCell ref="F393:F395"/>
    <mergeCell ref="F390:F392"/>
    <mergeCell ref="B390:B392"/>
    <mergeCell ref="A390:A392"/>
    <mergeCell ref="B414:B416"/>
    <mergeCell ref="A414:A416"/>
    <mergeCell ref="B411:B413"/>
    <mergeCell ref="A411:A413"/>
    <mergeCell ref="B408:B410"/>
    <mergeCell ref="A408:A410"/>
    <mergeCell ref="B405:B407"/>
    <mergeCell ref="B402:B404"/>
    <mergeCell ref="F405:F407"/>
    <mergeCell ref="F402:F404"/>
    <mergeCell ref="F399:F401"/>
    <mergeCell ref="F396:F398"/>
    <mergeCell ref="A399:A401"/>
    <mergeCell ref="A396:A398"/>
    <mergeCell ref="A393:A395"/>
    <mergeCell ref="B393:B395"/>
    <mergeCell ref="B396:B398"/>
    <mergeCell ref="B399:B401"/>
    <mergeCell ref="C411:C425"/>
    <mergeCell ref="D411:D425"/>
    <mergeCell ref="C405:C407"/>
    <mergeCell ref="D405:D407"/>
    <mergeCell ref="E405:E407"/>
    <mergeCell ref="C408:C410"/>
    <mergeCell ref="D408:D410"/>
    <mergeCell ref="E408:E410"/>
    <mergeCell ref="C390:C401"/>
    <mergeCell ref="D390:D401"/>
    <mergeCell ref="B417:B419"/>
    <mergeCell ref="A423:A425"/>
    <mergeCell ref="A420:A422"/>
    <mergeCell ref="A417:A419"/>
    <mergeCell ref="F435:F437"/>
    <mergeCell ref="F432:F434"/>
    <mergeCell ref="F429:F431"/>
    <mergeCell ref="F426:F428"/>
    <mergeCell ref="B435:B437"/>
    <mergeCell ref="A435:A437"/>
    <mergeCell ref="A405:A407"/>
    <mergeCell ref="A402:A404"/>
    <mergeCell ref="F423:F425"/>
    <mergeCell ref="F420:F422"/>
    <mergeCell ref="F417:F419"/>
    <mergeCell ref="F414:F416"/>
    <mergeCell ref="F411:F413"/>
    <mergeCell ref="F408:F410"/>
    <mergeCell ref="B423:B425"/>
    <mergeCell ref="B420:B422"/>
    <mergeCell ref="C426:C428"/>
    <mergeCell ref="D426:D428"/>
    <mergeCell ref="E426:E428"/>
    <mergeCell ref="C402:C404"/>
    <mergeCell ref="D402:D404"/>
    <mergeCell ref="E402:E404"/>
    <mergeCell ref="B426:B428"/>
    <mergeCell ref="A426:A428"/>
    <mergeCell ref="B542:B544"/>
    <mergeCell ref="D539:D541"/>
    <mergeCell ref="C539:C541"/>
    <mergeCell ref="B539:B541"/>
    <mergeCell ref="D536:D538"/>
    <mergeCell ref="C536:C538"/>
    <mergeCell ref="E642:E644"/>
    <mergeCell ref="F642:F644"/>
    <mergeCell ref="A639:A641"/>
    <mergeCell ref="B639:B641"/>
    <mergeCell ref="C639:C641"/>
    <mergeCell ref="D639:D641"/>
    <mergeCell ref="E639:E641"/>
    <mergeCell ref="F639:F641"/>
    <mergeCell ref="A636:A638"/>
    <mergeCell ref="B636:B638"/>
    <mergeCell ref="C636:C638"/>
    <mergeCell ref="F630:F632"/>
    <mergeCell ref="D627:D629"/>
    <mergeCell ref="E627:E629"/>
    <mergeCell ref="F627:F629"/>
    <mergeCell ref="A624:A626"/>
    <mergeCell ref="B624:B626"/>
    <mergeCell ref="C624:C626"/>
    <mergeCell ref="D624:D626"/>
    <mergeCell ref="E624:E626"/>
    <mergeCell ref="F624:F626"/>
    <mergeCell ref="A621:A623"/>
    <mergeCell ref="B621:B623"/>
    <mergeCell ref="C621:C623"/>
    <mergeCell ref="A911:A912"/>
    <mergeCell ref="B911:B912"/>
    <mergeCell ref="C911:C912"/>
    <mergeCell ref="D911:D912"/>
    <mergeCell ref="E911:E912"/>
    <mergeCell ref="F653:F655"/>
    <mergeCell ref="F677:F679"/>
    <mergeCell ref="F674:F676"/>
    <mergeCell ref="F671:F673"/>
    <mergeCell ref="F668:F670"/>
    <mergeCell ref="B536:B538"/>
    <mergeCell ref="A665:A667"/>
    <mergeCell ref="A662:A664"/>
    <mergeCell ref="A659:A661"/>
    <mergeCell ref="A656:A658"/>
    <mergeCell ref="A653:A655"/>
    <mergeCell ref="B429:B431"/>
    <mergeCell ref="A429:A431"/>
    <mergeCell ref="E662:E664"/>
    <mergeCell ref="E656:E658"/>
    <mergeCell ref="E653:E655"/>
    <mergeCell ref="E677:E679"/>
    <mergeCell ref="E674:E676"/>
    <mergeCell ref="E671:E673"/>
    <mergeCell ref="E668:E670"/>
    <mergeCell ref="E665:E667"/>
    <mergeCell ref="F911:F912"/>
    <mergeCell ref="A909:A910"/>
    <mergeCell ref="B909:B910"/>
    <mergeCell ref="C909:C910"/>
    <mergeCell ref="D909:D910"/>
    <mergeCell ref="E909:E910"/>
    <mergeCell ref="D848:D850"/>
    <mergeCell ref="D845:D847"/>
    <mergeCell ref="D842:D844"/>
    <mergeCell ref="D839:D841"/>
    <mergeCell ref="D836:D838"/>
    <mergeCell ref="F665:F667"/>
    <mergeCell ref="F662:F664"/>
    <mergeCell ref="F659:F661"/>
    <mergeCell ref="F656:F658"/>
    <mergeCell ref="B916:B918"/>
    <mergeCell ref="C916:C918"/>
    <mergeCell ref="D916:D918"/>
    <mergeCell ref="E916:E918"/>
    <mergeCell ref="F916:F918"/>
    <mergeCell ref="B913:B915"/>
    <mergeCell ref="C913:C915"/>
    <mergeCell ref="D913:D915"/>
    <mergeCell ref="E913:E915"/>
    <mergeCell ref="F913:F915"/>
    <mergeCell ref="F909:F910"/>
    <mergeCell ref="B893:B894"/>
    <mergeCell ref="C893:C894"/>
    <mergeCell ref="D893:D894"/>
    <mergeCell ref="E893:E894"/>
    <mergeCell ref="F893:F894"/>
    <mergeCell ref="A1395:A1397"/>
    <mergeCell ref="A1398:A1400"/>
    <mergeCell ref="A1401:A1403"/>
    <mergeCell ref="A1404:A1406"/>
    <mergeCell ref="A1407:A1409"/>
    <mergeCell ref="A1410:A1412"/>
    <mergeCell ref="A1413:A1415"/>
    <mergeCell ref="A1416:A1418"/>
    <mergeCell ref="A1419:A1421"/>
    <mergeCell ref="A1422:A1424"/>
    <mergeCell ref="A1299:A1301"/>
    <mergeCell ref="A1302:A1304"/>
    <mergeCell ref="A1311:A1313"/>
    <mergeCell ref="E390:E392"/>
    <mergeCell ref="E393:E395"/>
    <mergeCell ref="E396:E398"/>
    <mergeCell ref="E399:E401"/>
    <mergeCell ref="E411:E413"/>
    <mergeCell ref="E414:E416"/>
    <mergeCell ref="E417:E419"/>
    <mergeCell ref="E420:E422"/>
    <mergeCell ref="E423:E425"/>
    <mergeCell ref="E429:E431"/>
    <mergeCell ref="E432:E434"/>
    <mergeCell ref="E435:E437"/>
    <mergeCell ref="A913:A914"/>
    <mergeCell ref="A915:A916"/>
    <mergeCell ref="A917:A918"/>
    <mergeCell ref="A677:A679"/>
    <mergeCell ref="A674:A676"/>
    <mergeCell ref="A671:A673"/>
    <mergeCell ref="A668:A670"/>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dc:creator>
  <cp:lastModifiedBy>CCJ Servicio Social</cp:lastModifiedBy>
  <dcterms:created xsi:type="dcterms:W3CDTF">2018-10-22T18:27:40Z</dcterms:created>
  <dcterms:modified xsi:type="dcterms:W3CDTF">2018-10-27T07:03:23Z</dcterms:modified>
</cp:coreProperties>
</file>