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TRANSPARENCIA 2016 COMPLETO\TRANSPARENCIA 2016 completo\"/>
    </mc:Choice>
  </mc:AlternateContent>
  <bookViews>
    <workbookView xWindow="0" yWindow="0" windowWidth="20490" windowHeight="7545"/>
  </bookViews>
  <sheets>
    <sheet name="Hoja1" sheetId="1" r:id="rId1"/>
  </sheets>
  <definedNames>
    <definedName name="_xlnm._FilterDatabase" localSheetId="0" hidden="1">Hoja1!$A$1:$H$1056</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320" i="1" l="1"/>
  <c r="D323" i="1"/>
  <c r="C323" i="1"/>
  <c r="C320" i="1"/>
  <c r="D290" i="1"/>
  <c r="C290" i="1"/>
  <c r="D287" i="1"/>
  <c r="C287" i="1"/>
  <c r="D269" i="1"/>
  <c r="C269" i="1"/>
  <c r="D266" i="1"/>
  <c r="C266" i="1"/>
  <c r="G1007" i="1" l="1"/>
  <c r="G1004" i="1"/>
  <c r="H657" i="1"/>
  <c r="H614" i="1"/>
  <c r="G611" i="1"/>
  <c r="G602" i="1"/>
  <c r="H410" i="1" l="1"/>
  <c r="G409" i="1"/>
  <c r="G406" i="1"/>
  <c r="H164" i="1" l="1"/>
  <c r="H163" i="1"/>
  <c r="H162" i="1"/>
  <c r="H12" i="1" l="1"/>
</calcChain>
</file>

<file path=xl/comments1.xml><?xml version="1.0" encoding="utf-8"?>
<comments xmlns="http://schemas.openxmlformats.org/spreadsheetml/2006/main">
  <authors>
    <author>ccjcelaya</author>
    <author>carolina del toro herrera</author>
  </authors>
  <commentList>
    <comment ref="G117" authorId="0" shapeId="0">
      <text>
        <r>
          <rPr>
            <sz val="8"/>
            <color indexed="81"/>
            <rFont val="Tahoma"/>
            <family val="2"/>
          </rPr>
          <t xml:space="preserve">HOSPEDAJE
</t>
        </r>
      </text>
    </comment>
    <comment ref="H117" authorId="0" shapeId="0">
      <text>
        <r>
          <rPr>
            <sz val="8"/>
            <color indexed="81"/>
            <rFont val="Tahoma"/>
            <family val="2"/>
          </rPr>
          <t xml:space="preserve">AEREA
</t>
        </r>
      </text>
    </comment>
    <comment ref="G118" authorId="0" shapeId="0">
      <text>
        <r>
          <rPr>
            <sz val="8"/>
            <color indexed="81"/>
            <rFont val="Tahoma"/>
            <family val="2"/>
          </rPr>
          <t>COMIDA</t>
        </r>
        <r>
          <rPr>
            <sz val="8"/>
            <color indexed="81"/>
            <rFont val="Tahoma"/>
            <family val="2"/>
          </rPr>
          <t xml:space="preserve">
</t>
        </r>
      </text>
    </comment>
    <comment ref="H118" authorId="0" shapeId="0">
      <text>
        <r>
          <rPr>
            <sz val="8"/>
            <color indexed="81"/>
            <rFont val="Tahoma"/>
            <family val="2"/>
          </rPr>
          <t>TERRESTRE</t>
        </r>
        <r>
          <rPr>
            <sz val="8"/>
            <color indexed="81"/>
            <rFont val="Tahoma"/>
            <family val="2"/>
          </rPr>
          <t xml:space="preserve">
</t>
        </r>
      </text>
    </comment>
    <comment ref="H119" authorId="0" shapeId="0">
      <text>
        <r>
          <rPr>
            <sz val="8"/>
            <color indexed="81"/>
            <rFont val="Tahoma"/>
            <family val="2"/>
          </rPr>
          <t xml:space="preserve">LOCAL
</t>
        </r>
        <r>
          <rPr>
            <sz val="8"/>
            <color indexed="81"/>
            <rFont val="Tahoma"/>
            <family val="2"/>
          </rPr>
          <t xml:space="preserve">
</t>
        </r>
      </text>
    </comment>
    <comment ref="G120" authorId="0" shapeId="0">
      <text>
        <r>
          <rPr>
            <sz val="8"/>
            <color indexed="81"/>
            <rFont val="Tahoma"/>
            <family val="2"/>
          </rPr>
          <t xml:space="preserve">HOSPEDAJE
</t>
        </r>
      </text>
    </comment>
    <comment ref="H120" authorId="0" shapeId="0">
      <text>
        <r>
          <rPr>
            <sz val="8"/>
            <color indexed="81"/>
            <rFont val="Tahoma"/>
            <family val="2"/>
          </rPr>
          <t xml:space="preserve">AEREA
</t>
        </r>
      </text>
    </comment>
    <comment ref="G121" authorId="0" shapeId="0">
      <text>
        <r>
          <rPr>
            <sz val="8"/>
            <color indexed="81"/>
            <rFont val="Tahoma"/>
            <family val="2"/>
          </rPr>
          <t>COMIDA</t>
        </r>
        <r>
          <rPr>
            <sz val="8"/>
            <color indexed="81"/>
            <rFont val="Tahoma"/>
            <family val="2"/>
          </rPr>
          <t xml:space="preserve">
</t>
        </r>
      </text>
    </comment>
    <comment ref="H121" authorId="0" shapeId="0">
      <text>
        <r>
          <rPr>
            <sz val="8"/>
            <color indexed="81"/>
            <rFont val="Tahoma"/>
            <family val="2"/>
          </rPr>
          <t>TERRESTRE</t>
        </r>
        <r>
          <rPr>
            <sz val="8"/>
            <color indexed="81"/>
            <rFont val="Tahoma"/>
            <family val="2"/>
          </rPr>
          <t xml:space="preserve">
</t>
        </r>
      </text>
    </comment>
    <comment ref="H122" authorId="0" shapeId="0">
      <text>
        <r>
          <rPr>
            <sz val="8"/>
            <color indexed="81"/>
            <rFont val="Tahoma"/>
            <family val="2"/>
          </rPr>
          <t xml:space="preserve">LOCAL
</t>
        </r>
        <r>
          <rPr>
            <sz val="8"/>
            <color indexed="81"/>
            <rFont val="Tahoma"/>
            <family val="2"/>
          </rPr>
          <t xml:space="preserve">
</t>
        </r>
      </text>
    </comment>
    <comment ref="G123" authorId="0" shapeId="0">
      <text>
        <r>
          <rPr>
            <sz val="8"/>
            <color indexed="81"/>
            <rFont val="Tahoma"/>
            <family val="2"/>
          </rPr>
          <t xml:space="preserve">HOSPEDAJE
</t>
        </r>
      </text>
    </comment>
    <comment ref="H123" authorId="0" shapeId="0">
      <text>
        <r>
          <rPr>
            <sz val="8"/>
            <color indexed="81"/>
            <rFont val="Tahoma"/>
            <family val="2"/>
          </rPr>
          <t xml:space="preserve">AEREA
</t>
        </r>
      </text>
    </comment>
    <comment ref="G124" authorId="0" shapeId="0">
      <text>
        <r>
          <rPr>
            <sz val="8"/>
            <color indexed="81"/>
            <rFont val="Tahoma"/>
            <family val="2"/>
          </rPr>
          <t>COMIDA</t>
        </r>
        <r>
          <rPr>
            <sz val="8"/>
            <color indexed="81"/>
            <rFont val="Tahoma"/>
            <family val="2"/>
          </rPr>
          <t xml:space="preserve">
</t>
        </r>
      </text>
    </comment>
    <comment ref="H124" authorId="0" shapeId="0">
      <text>
        <r>
          <rPr>
            <sz val="8"/>
            <color indexed="81"/>
            <rFont val="Tahoma"/>
            <family val="2"/>
          </rPr>
          <t>TERRESTRE</t>
        </r>
        <r>
          <rPr>
            <sz val="8"/>
            <color indexed="81"/>
            <rFont val="Tahoma"/>
            <family val="2"/>
          </rPr>
          <t xml:space="preserve">
</t>
        </r>
      </text>
    </comment>
    <comment ref="H125" authorId="0" shapeId="0">
      <text>
        <r>
          <rPr>
            <sz val="8"/>
            <color indexed="81"/>
            <rFont val="Tahoma"/>
            <family val="2"/>
          </rPr>
          <t xml:space="preserve">LOCAL
</t>
        </r>
        <r>
          <rPr>
            <sz val="8"/>
            <color indexed="81"/>
            <rFont val="Tahoma"/>
            <family val="2"/>
          </rPr>
          <t xml:space="preserve">
</t>
        </r>
      </text>
    </comment>
    <comment ref="G405" authorId="1" shapeId="0">
      <text>
        <r>
          <rPr>
            <b/>
            <sz val="9"/>
            <color indexed="81"/>
            <rFont val="Tahoma"/>
            <family val="2"/>
          </rPr>
          <t xml:space="preserve">CCJ: hospedaje
</t>
        </r>
        <r>
          <rPr>
            <sz val="9"/>
            <color indexed="81"/>
            <rFont val="Tahoma"/>
            <family val="2"/>
          </rPr>
          <t xml:space="preserve">
</t>
        </r>
      </text>
    </comment>
    <comment ref="H405" authorId="1" shapeId="0">
      <text>
        <r>
          <rPr>
            <b/>
            <sz val="9"/>
            <color indexed="81"/>
            <rFont val="Tahoma"/>
            <family val="2"/>
          </rPr>
          <t>CCJ: Insertar la cantidad por concepto de vuelos.</t>
        </r>
        <r>
          <rPr>
            <sz val="9"/>
            <color indexed="81"/>
            <rFont val="Tahoma"/>
            <family val="2"/>
          </rPr>
          <t xml:space="preserve">
</t>
        </r>
      </text>
    </comment>
    <comment ref="G406" authorId="1" shapeId="0">
      <text>
        <r>
          <rPr>
            <b/>
            <sz val="9"/>
            <color indexed="81"/>
            <rFont val="Tahoma"/>
            <family val="2"/>
          </rPr>
          <t>CCJ: Insertar la cantidad por concepto de alimentos.</t>
        </r>
        <r>
          <rPr>
            <sz val="9"/>
            <color indexed="81"/>
            <rFont val="Tahoma"/>
            <family val="2"/>
          </rPr>
          <t xml:space="preserve">
</t>
        </r>
      </text>
    </comment>
    <comment ref="H407" authorId="1" shapeId="0">
      <text>
        <r>
          <rPr>
            <b/>
            <sz val="9"/>
            <color indexed="81"/>
            <rFont val="Tahoma"/>
            <family val="2"/>
          </rPr>
          <t>CCJ: Insertar la cantidad por concepto de otros transportes, (engloba taxis, autobús, gastos de gasolina y peaje.</t>
        </r>
        <r>
          <rPr>
            <sz val="9"/>
            <color indexed="81"/>
            <rFont val="Tahoma"/>
            <family val="2"/>
          </rPr>
          <t xml:space="preserve">
</t>
        </r>
      </text>
    </comment>
    <comment ref="G408" authorId="1" shapeId="0">
      <text>
        <r>
          <rPr>
            <b/>
            <sz val="9"/>
            <color indexed="81"/>
            <rFont val="Tahoma"/>
            <family val="2"/>
          </rPr>
          <t>CCJ: Insertar la cantidad por concepto  de hospedaje.</t>
        </r>
        <r>
          <rPr>
            <sz val="9"/>
            <color indexed="81"/>
            <rFont val="Tahoma"/>
            <family val="2"/>
          </rPr>
          <t xml:space="preserve">
</t>
        </r>
      </text>
    </comment>
    <comment ref="H408" authorId="1" shapeId="0">
      <text>
        <r>
          <rPr>
            <b/>
            <sz val="9"/>
            <color indexed="81"/>
            <rFont val="Tahoma"/>
            <family val="2"/>
          </rPr>
          <t>CCJ: Insertar la cantidad por concepto de vuelos.</t>
        </r>
        <r>
          <rPr>
            <sz val="9"/>
            <color indexed="81"/>
            <rFont val="Tahoma"/>
            <family val="2"/>
          </rPr>
          <t xml:space="preserve">
</t>
        </r>
      </text>
    </comment>
    <comment ref="G409" authorId="1" shapeId="0">
      <text>
        <r>
          <rPr>
            <b/>
            <sz val="9"/>
            <color indexed="81"/>
            <rFont val="Tahoma"/>
            <family val="2"/>
          </rPr>
          <t>CCJ: Insertar la cantidad por concepto de alimentos.</t>
        </r>
        <r>
          <rPr>
            <sz val="9"/>
            <color indexed="81"/>
            <rFont val="Tahoma"/>
            <family val="2"/>
          </rPr>
          <t xml:space="preserve">
</t>
        </r>
      </text>
    </comment>
    <comment ref="H410" authorId="1" shapeId="0">
      <text>
        <r>
          <rPr>
            <b/>
            <sz val="9"/>
            <color indexed="81"/>
            <rFont val="Tahoma"/>
            <family val="2"/>
          </rPr>
          <t>CCJ: Insertar la cantidad por concepto de otros transportes, (engloba taxis, autobús, gastos de gasolina y peaje.</t>
        </r>
        <r>
          <rPr>
            <sz val="9"/>
            <color indexed="81"/>
            <rFont val="Tahoma"/>
            <family val="2"/>
          </rPr>
          <t xml:space="preserve">
</t>
        </r>
      </text>
    </comment>
    <comment ref="G694" authorId="1" shapeId="0">
      <text>
        <r>
          <rPr>
            <b/>
            <sz val="9"/>
            <color indexed="81"/>
            <rFont val="Tahoma"/>
            <family val="2"/>
          </rPr>
          <t>CCJ: Insertar la cantidad por concepto  de hospedaje.</t>
        </r>
        <r>
          <rPr>
            <sz val="9"/>
            <color indexed="81"/>
            <rFont val="Tahoma"/>
            <family val="2"/>
          </rPr>
          <t xml:space="preserve">
</t>
        </r>
      </text>
    </comment>
    <comment ref="H694" authorId="1" shapeId="0">
      <text>
        <r>
          <rPr>
            <b/>
            <sz val="9"/>
            <color indexed="81"/>
            <rFont val="Tahoma"/>
            <family val="2"/>
          </rPr>
          <t>CCJ: Insertar la cantidad por concepto de vuelos.</t>
        </r>
        <r>
          <rPr>
            <sz val="9"/>
            <color indexed="81"/>
            <rFont val="Tahoma"/>
            <family val="2"/>
          </rPr>
          <t xml:space="preserve">
</t>
        </r>
      </text>
    </comment>
    <comment ref="G695" authorId="1" shapeId="0">
      <text>
        <r>
          <rPr>
            <b/>
            <sz val="9"/>
            <color indexed="81"/>
            <rFont val="Tahoma"/>
            <family val="2"/>
          </rPr>
          <t>CCJ: Insertar la cantidad por concepto de alimentos.</t>
        </r>
        <r>
          <rPr>
            <sz val="9"/>
            <color indexed="81"/>
            <rFont val="Tahoma"/>
            <family val="2"/>
          </rPr>
          <t xml:space="preserve">
</t>
        </r>
      </text>
    </comment>
    <comment ref="H695" authorId="1" shapeId="0">
      <text>
        <r>
          <rPr>
            <b/>
            <sz val="9"/>
            <color indexed="81"/>
            <rFont val="Tahoma"/>
            <family val="2"/>
          </rPr>
          <t>CCJ: Insertar la cantidad por concepto de otros transportes, (engloba taxis, autobús, gastos de gasolina y peaje.</t>
        </r>
        <r>
          <rPr>
            <sz val="9"/>
            <color indexed="81"/>
            <rFont val="Tahoma"/>
            <family val="2"/>
          </rPr>
          <t xml:space="preserve">
</t>
        </r>
      </text>
    </comment>
    <comment ref="G696" authorId="1" shapeId="0">
      <text>
        <r>
          <rPr>
            <b/>
            <sz val="9"/>
            <color indexed="81"/>
            <rFont val="Tahoma"/>
            <family val="2"/>
          </rPr>
          <t>CCJ: Insertar la cantidad por concepto  de hospedaje.</t>
        </r>
        <r>
          <rPr>
            <sz val="9"/>
            <color indexed="81"/>
            <rFont val="Tahoma"/>
            <family val="2"/>
          </rPr>
          <t xml:space="preserve">
</t>
        </r>
      </text>
    </comment>
    <comment ref="H696" authorId="1" shapeId="0">
      <text>
        <r>
          <rPr>
            <b/>
            <sz val="9"/>
            <color indexed="81"/>
            <rFont val="Tahoma"/>
            <family val="2"/>
          </rPr>
          <t>CCJ: Insertar la cantidad por concepto de vuelos.</t>
        </r>
        <r>
          <rPr>
            <sz val="9"/>
            <color indexed="81"/>
            <rFont val="Tahoma"/>
            <family val="2"/>
          </rPr>
          <t xml:space="preserve">
</t>
        </r>
      </text>
    </comment>
    <comment ref="G697" authorId="1" shapeId="0">
      <text>
        <r>
          <rPr>
            <b/>
            <sz val="9"/>
            <color indexed="81"/>
            <rFont val="Tahoma"/>
            <family val="2"/>
          </rPr>
          <t>CCJ: Insertar la cantidad por concepto de alimentos.</t>
        </r>
        <r>
          <rPr>
            <sz val="9"/>
            <color indexed="81"/>
            <rFont val="Tahoma"/>
            <family val="2"/>
          </rPr>
          <t xml:space="preserve">
</t>
        </r>
      </text>
    </comment>
    <comment ref="H697" authorId="1" shapeId="0">
      <text>
        <r>
          <rPr>
            <b/>
            <sz val="9"/>
            <color indexed="81"/>
            <rFont val="Tahoma"/>
            <family val="2"/>
          </rPr>
          <t>CCJ: Insertar la cantidad por concepto de otros transportes, (engloba taxis, autobús, gastos de gasolina y peaje.</t>
        </r>
        <r>
          <rPr>
            <sz val="9"/>
            <color indexed="81"/>
            <rFont val="Tahoma"/>
            <family val="2"/>
          </rPr>
          <t xml:space="preserve">
</t>
        </r>
      </text>
    </comment>
    <comment ref="G698" authorId="1" shapeId="0">
      <text>
        <r>
          <rPr>
            <b/>
            <sz val="9"/>
            <color indexed="81"/>
            <rFont val="Tahoma"/>
            <family val="2"/>
          </rPr>
          <t>CCJ: Insertar la cantidad por concepto  de hospedaje.</t>
        </r>
        <r>
          <rPr>
            <sz val="9"/>
            <color indexed="81"/>
            <rFont val="Tahoma"/>
            <family val="2"/>
          </rPr>
          <t xml:space="preserve">
</t>
        </r>
      </text>
    </comment>
    <comment ref="H698" authorId="1" shapeId="0">
      <text>
        <r>
          <rPr>
            <b/>
            <sz val="9"/>
            <color indexed="81"/>
            <rFont val="Tahoma"/>
            <family val="2"/>
          </rPr>
          <t>CCJ: Insertar la cantidad por concepto de vuelos.</t>
        </r>
        <r>
          <rPr>
            <sz val="9"/>
            <color indexed="81"/>
            <rFont val="Tahoma"/>
            <family val="2"/>
          </rPr>
          <t xml:space="preserve">
</t>
        </r>
      </text>
    </comment>
    <comment ref="G699" authorId="1" shapeId="0">
      <text>
        <r>
          <rPr>
            <b/>
            <sz val="9"/>
            <color indexed="81"/>
            <rFont val="Tahoma"/>
            <family val="2"/>
          </rPr>
          <t>CCJ: Insertar la cantidad por concepto de alimentos.</t>
        </r>
        <r>
          <rPr>
            <sz val="9"/>
            <color indexed="81"/>
            <rFont val="Tahoma"/>
            <family val="2"/>
          </rPr>
          <t xml:space="preserve">
</t>
        </r>
      </text>
    </comment>
    <comment ref="H699" authorId="1" shapeId="0">
      <text>
        <r>
          <rPr>
            <b/>
            <sz val="9"/>
            <color indexed="81"/>
            <rFont val="Tahoma"/>
            <family val="2"/>
          </rPr>
          <t>CCJ: Insertar la cantidad por concepto de otros transportes, (engloba taxis, autobús, gastos de gasolina y peaje.</t>
        </r>
        <r>
          <rPr>
            <sz val="9"/>
            <color indexed="81"/>
            <rFont val="Tahoma"/>
            <family val="2"/>
          </rPr>
          <t xml:space="preserve">
</t>
        </r>
      </text>
    </comment>
    <comment ref="G700" authorId="1" shapeId="0">
      <text>
        <r>
          <rPr>
            <b/>
            <sz val="9"/>
            <color indexed="81"/>
            <rFont val="Tahoma"/>
            <family val="2"/>
          </rPr>
          <t>CCJ: Insertar la cantidad por concepto  de hospedaje.</t>
        </r>
        <r>
          <rPr>
            <sz val="9"/>
            <color indexed="81"/>
            <rFont val="Tahoma"/>
            <family val="2"/>
          </rPr>
          <t xml:space="preserve">
</t>
        </r>
      </text>
    </comment>
    <comment ref="H700" authorId="1" shapeId="0">
      <text>
        <r>
          <rPr>
            <b/>
            <sz val="9"/>
            <color indexed="81"/>
            <rFont val="Tahoma"/>
            <family val="2"/>
          </rPr>
          <t>CCJ: Insertar la cantidad por concepto de vuelos.</t>
        </r>
        <r>
          <rPr>
            <sz val="9"/>
            <color indexed="81"/>
            <rFont val="Tahoma"/>
            <family val="2"/>
          </rPr>
          <t xml:space="preserve">
</t>
        </r>
      </text>
    </comment>
    <comment ref="G701" authorId="1" shapeId="0">
      <text>
        <r>
          <rPr>
            <b/>
            <sz val="9"/>
            <color indexed="81"/>
            <rFont val="Tahoma"/>
            <family val="2"/>
          </rPr>
          <t>CCJ: Insertar la cantidad por concepto de alimentos.</t>
        </r>
        <r>
          <rPr>
            <sz val="9"/>
            <color indexed="81"/>
            <rFont val="Tahoma"/>
            <family val="2"/>
          </rPr>
          <t xml:space="preserve">
</t>
        </r>
      </text>
    </comment>
    <comment ref="H701" authorId="1" shapeId="0">
      <text>
        <r>
          <rPr>
            <b/>
            <sz val="9"/>
            <color indexed="81"/>
            <rFont val="Tahoma"/>
            <family val="2"/>
          </rPr>
          <t>CCJ: Insertar la cantidad por concepto de otros transportes, (engloba taxis, autobús, gastos de gasolina y peaje.</t>
        </r>
        <r>
          <rPr>
            <sz val="9"/>
            <color indexed="81"/>
            <rFont val="Tahoma"/>
            <family val="2"/>
          </rPr>
          <t xml:space="preserve">
</t>
        </r>
      </text>
    </comment>
    <comment ref="G702" authorId="1" shapeId="0">
      <text>
        <r>
          <rPr>
            <b/>
            <sz val="9"/>
            <color indexed="81"/>
            <rFont val="Tahoma"/>
            <family val="2"/>
          </rPr>
          <t>CCJ: Insertar la cantidad por concepto  de hospedaje.</t>
        </r>
        <r>
          <rPr>
            <sz val="9"/>
            <color indexed="81"/>
            <rFont val="Tahoma"/>
            <family val="2"/>
          </rPr>
          <t xml:space="preserve">
</t>
        </r>
      </text>
    </comment>
    <comment ref="H702" authorId="1" shapeId="0">
      <text>
        <r>
          <rPr>
            <b/>
            <sz val="9"/>
            <color indexed="81"/>
            <rFont val="Tahoma"/>
            <family val="2"/>
          </rPr>
          <t>CCJ: Insertar la cantidad por concepto de vuelos.</t>
        </r>
        <r>
          <rPr>
            <sz val="9"/>
            <color indexed="81"/>
            <rFont val="Tahoma"/>
            <family val="2"/>
          </rPr>
          <t xml:space="preserve">
</t>
        </r>
      </text>
    </comment>
    <comment ref="G703" authorId="1" shapeId="0">
      <text>
        <r>
          <rPr>
            <b/>
            <sz val="9"/>
            <color indexed="81"/>
            <rFont val="Tahoma"/>
            <family val="2"/>
          </rPr>
          <t>CCJ: Insertar la cantidad por concepto de alimentos.</t>
        </r>
        <r>
          <rPr>
            <sz val="9"/>
            <color indexed="81"/>
            <rFont val="Tahoma"/>
            <family val="2"/>
          </rPr>
          <t xml:space="preserve">
</t>
        </r>
      </text>
    </comment>
    <comment ref="H703" authorId="1" shapeId="0">
      <text>
        <r>
          <rPr>
            <b/>
            <sz val="9"/>
            <color indexed="81"/>
            <rFont val="Tahoma"/>
            <family val="2"/>
          </rPr>
          <t>CCJ: Insertar la cantidad por concepto de otros transportes, (engloba taxis, autobús, gastos de gasolina y peaje.</t>
        </r>
        <r>
          <rPr>
            <sz val="9"/>
            <color indexed="81"/>
            <rFont val="Tahoma"/>
            <family val="2"/>
          </rPr>
          <t xml:space="preserve">
</t>
        </r>
      </text>
    </comment>
    <comment ref="G704" authorId="1" shapeId="0">
      <text>
        <r>
          <rPr>
            <b/>
            <sz val="9"/>
            <color indexed="81"/>
            <rFont val="Tahoma"/>
            <family val="2"/>
          </rPr>
          <t>CCJ: Insertar la cantidad por concepto  de hospedaje.</t>
        </r>
        <r>
          <rPr>
            <sz val="9"/>
            <color indexed="81"/>
            <rFont val="Tahoma"/>
            <family val="2"/>
          </rPr>
          <t xml:space="preserve">
</t>
        </r>
      </text>
    </comment>
    <comment ref="H704" authorId="1" shapeId="0">
      <text>
        <r>
          <rPr>
            <b/>
            <sz val="9"/>
            <color indexed="81"/>
            <rFont val="Tahoma"/>
            <family val="2"/>
          </rPr>
          <t>CCJ: Insertar la cantidad por concepto de vuelos.</t>
        </r>
        <r>
          <rPr>
            <sz val="9"/>
            <color indexed="81"/>
            <rFont val="Tahoma"/>
            <family val="2"/>
          </rPr>
          <t xml:space="preserve">
</t>
        </r>
      </text>
    </comment>
    <comment ref="G705" authorId="1" shapeId="0">
      <text>
        <r>
          <rPr>
            <b/>
            <sz val="9"/>
            <color indexed="81"/>
            <rFont val="Tahoma"/>
            <family val="2"/>
          </rPr>
          <t>CCJ: Insertar la cantidad por concepto de alimentos.</t>
        </r>
        <r>
          <rPr>
            <sz val="9"/>
            <color indexed="81"/>
            <rFont val="Tahoma"/>
            <family val="2"/>
          </rPr>
          <t xml:space="preserve">
</t>
        </r>
      </text>
    </comment>
    <comment ref="H705" authorId="1" shapeId="0">
      <text>
        <r>
          <rPr>
            <b/>
            <sz val="9"/>
            <color indexed="81"/>
            <rFont val="Tahoma"/>
            <family val="2"/>
          </rPr>
          <t>CCJ: Insertar la cantidad por concepto de otros transportes, (engloba taxis, autobús, gastos de gasolina y peaje.</t>
        </r>
        <r>
          <rPr>
            <sz val="9"/>
            <color indexed="81"/>
            <rFont val="Tahoma"/>
            <family val="2"/>
          </rPr>
          <t xml:space="preserve">
</t>
        </r>
      </text>
    </comment>
  </commentList>
</comments>
</file>

<file path=xl/sharedStrings.xml><?xml version="1.0" encoding="utf-8"?>
<sst xmlns="http://schemas.openxmlformats.org/spreadsheetml/2006/main" count="2815" uniqueCount="1135">
  <si>
    <t>No. de Solicitud</t>
  </si>
  <si>
    <t>Nombre del disertante</t>
  </si>
  <si>
    <t>Nombre del evento</t>
  </si>
  <si>
    <t>Tema a tratar</t>
  </si>
  <si>
    <t>Casa de la Cultura Jurídica</t>
  </si>
  <si>
    <t>Días de Participación</t>
  </si>
  <si>
    <t>Costo de Hospedaje y Alimentos</t>
  </si>
  <si>
    <t>Costo de Transportación</t>
  </si>
  <si>
    <t>ACA-E-62</t>
  </si>
  <si>
    <t>DRA. NORMA ALICIA LEYVA CONTRERAS</t>
  </si>
  <si>
    <t>CURSO DE LA RESPONSABILIDAD DE LOS SERVIDORES PÚBLICOS ANTE EL PLAN NACIONAL ANTICORRUPCIÓN Y SUS MEDIOS DE DEFENSA ANTE EL ÓRGANO JURISDICCIONAL</t>
  </si>
  <si>
    <t>01 Y 02 DE JULIO DE 2016</t>
  </si>
  <si>
    <t>ACA-E-63</t>
  </si>
  <si>
    <t>MTRO. JESUS RENDON BARRIENTOS</t>
  </si>
  <si>
    <t>SEMANA NACIONAL DE ACCESO A LA JUSTICIA</t>
  </si>
  <si>
    <t>04 DE JULIO DE 2016</t>
  </si>
  <si>
    <t>ACA-E-64</t>
  </si>
  <si>
    <t>LIC. EVA GARCÍA ESTRADA</t>
  </si>
  <si>
    <t>05 DE JULIO DE 2016</t>
  </si>
  <si>
    <t>ACA-E-65</t>
  </si>
  <si>
    <t>MTRA. MARÍA TERESA GUTIERREZ JIMENEZ</t>
  </si>
  <si>
    <t>07 DE JULIO DE 2016</t>
  </si>
  <si>
    <t>ACA-E-66</t>
  </si>
  <si>
    <t>MTRA. LUCÍA RODRÍGUEZ QUINTERO</t>
  </si>
  <si>
    <t>CURSO: ALIENACIÓN PARENTAL</t>
  </si>
  <si>
    <t>12, 13 Y 14 DE JULIO DE 2016</t>
  </si>
  <si>
    <t>AGS-LE-006</t>
  </si>
  <si>
    <t>ANA CLEMENTE SANCHEZ</t>
  </si>
  <si>
    <t>DIPLOMADO: ACCESO A LA JUSTICIA EN MATERIA DE DERECHOS HUMANOS</t>
  </si>
  <si>
    <t>OBJETIVO Y LOS DISTINTOS SERVICIOS DEL INSTITUTO DE ASESORIA Y DEFENSORIA PUBLICA DEL ESTADO DE AGUASCALIENTES</t>
  </si>
  <si>
    <t>AGUASCALIENTES</t>
  </si>
  <si>
    <t>4 DE JULIO</t>
  </si>
  <si>
    <t>ROSARIO MUÑOZ PAVON</t>
  </si>
  <si>
    <t>JUAN GARCIA AGUIÑAGA</t>
  </si>
  <si>
    <t>OBJETIVO Y LOS DISTINTOS SERVICIOS DEL INSTITUTO FEDERAL DE DEFENSORIA PUBLICA FEDERAL</t>
  </si>
  <si>
    <t>FERNANDO FREGOSO ACUÑA</t>
  </si>
  <si>
    <t>HEIDY VALDEZ ESCOBEDO</t>
  </si>
  <si>
    <t>OBJETIVO Y LOS DISTINTOS SERVICIOS DE COMPROMISO DE ACCION CIUDADANA POR LOS DERECHOS DE LA HUMANIDAD AC</t>
  </si>
  <si>
    <t>5 DE JULIO</t>
  </si>
  <si>
    <t>ARLETTE ANAYA GALVAN</t>
  </si>
  <si>
    <t>MARTIN SANCHEZ TESTA</t>
  </si>
  <si>
    <t>OBJETIVO Y LOS DISTINTOS SERVICIOS DEL INSTITUTO DE ACCESO A LA JUSTICIA AC</t>
  </si>
  <si>
    <t>GUADALUPE SANCHEZ VALDEZ</t>
  </si>
  <si>
    <t>OBJETIVO Y LOS DISTINTOS SERVICIOS DE LA PROCURADURIA DE PROTECCION DE LOS DERECHOS DE LAS NIÑAS, NIÑOS Y ADOLESCENTES</t>
  </si>
  <si>
    <t>6 DE JULIO</t>
  </si>
  <si>
    <t>NORMA MARTINEZ PELAEZ</t>
  </si>
  <si>
    <t>OBJETIVO Y LOS DISTINTOS SERVICIOS DE LA DIRECCION DE ATENCION A VICTIMAS DEL DELITO DE LA FISCALIA GENERAL DEL ESTADO DE AGUASCALIENTES</t>
  </si>
  <si>
    <t>AGS-E-010</t>
  </si>
  <si>
    <t>ANTONIO TERAN JUAREZ</t>
  </si>
  <si>
    <t>OBJETIVO Y LOS DISTINTOS SERVICIOS DE LA COMISION EJECUTIVA DE ATENCION A VICTIMAS</t>
  </si>
  <si>
    <t>JESUS MARTIN JAUREGUI</t>
  </si>
  <si>
    <t>OBJETIVO Y LOS DISTINTOS SERVICIOS DE LA COMISION ESTATAL DE DERECHOS HUMANOS EN EL ESTADO DE AGUASCALIENTES</t>
  </si>
  <si>
    <t>7 DE JULIO</t>
  </si>
  <si>
    <t>YESSICA PEREZ CARREON</t>
  </si>
  <si>
    <t>RICARDO OROZCO ALFONSO MIRANDA</t>
  </si>
  <si>
    <t>ELIZABETH GUINEA RIVERA</t>
  </si>
  <si>
    <t>FRANCISCO VALDEZ DE ANDA</t>
  </si>
  <si>
    <t>OBJETIVO Y LOS DISTINTOS SERVICIOS DE LA COMISION NACIONAL DE DERECHOS HUMANOS</t>
  </si>
  <si>
    <t>JOSE GUERRA CAPARROS</t>
  </si>
  <si>
    <t xml:space="preserve">OBJETIVO Y LOS DISTINTOS SERVICIOS DE LA PROCURADURIA DE LA DEFENSA DEL CONTRIBUYENTE </t>
  </si>
  <si>
    <t>8 DE JULIO</t>
  </si>
  <si>
    <t>MARIANA AVILA MONTEJANO</t>
  </si>
  <si>
    <t>TALLER SOBRE EL ACCESO A LA JUSTICIA DE LAS MUJERES</t>
  </si>
  <si>
    <t>DALIA DE LA CERDA</t>
  </si>
  <si>
    <t>ARI-LE05</t>
  </si>
  <si>
    <t xml:space="preserve">ARIEL TALAVERA SÁNCHEZ     </t>
  </si>
  <si>
    <t>CONFERENCIA "VENUSTIANO CARRANZA: VIDA, OBRA Y LEGADO"</t>
  </si>
  <si>
    <t>BIOGRAFÍA Y APORTACIONES A LA VIDA POLÍTICA DEL PAÍS</t>
  </si>
  <si>
    <t>ARIO DE ROSALES</t>
  </si>
  <si>
    <t>14 DE JULIO</t>
  </si>
  <si>
    <t>ARI-LE-05</t>
  </si>
  <si>
    <t>ENRIQUE ALBA MONTERO</t>
  </si>
  <si>
    <t>CAM-E-005-2016</t>
  </si>
  <si>
    <t>ESTEFANÍA SÁNCHEZ MAGALLÁN SÁNCHEZ</t>
  </si>
  <si>
    <t>CONFERENCIA</t>
  </si>
  <si>
    <t>CAMPECHE</t>
  </si>
  <si>
    <t>$     2,000.00</t>
  </si>
  <si>
    <t>$     4,290.90</t>
  </si>
  <si>
    <t>NATALIA HERRERA LENZ</t>
  </si>
  <si>
    <t>DAVID ANTONIO YAM CANCHÉ</t>
  </si>
  <si>
    <t>ADALBERTO MUÑOZ AVILA</t>
  </si>
  <si>
    <t>EMMANUEL ISAAC ARGAEZ URIBE</t>
  </si>
  <si>
    <t>HERBE PONCIANO MUKUL CEN Y GUADALUPE ELOÍSA GIL ESQUIVEL</t>
  </si>
  <si>
    <t>ALVAR GUADALUPE LÓPEZ MENDEZ</t>
  </si>
  <si>
    <t>YOHANNA GUADALUPE BASULTO ARROYO</t>
  </si>
  <si>
    <t>SEMINARIO</t>
  </si>
  <si>
    <t>MEDIOS ALTERNATIVOS DE SOLUCIÓN DE CONTROVERSIAS</t>
  </si>
  <si>
    <t>11, 12, 13 Y 14/07/2016</t>
  </si>
  <si>
    <t>CARLOS BAEZ SILVA Y LUZ MARÍA CRUZ PARCERO</t>
  </si>
  <si>
    <t>NUEVAS FIGURAS EN EL ESCENARIO ELECTORAL MEXICANO LA REELECCIÓN Y LAS CANDIDATURAS INDEPENDIENTES</t>
  </si>
  <si>
    <t>CUN-LE-007</t>
  </si>
  <si>
    <t>LIC. DULCE MONSERRAT SÁNCHEZ HUERTA</t>
  </si>
  <si>
    <t>04 DE JULIO</t>
  </si>
  <si>
    <t>$   0.00
$   999.99</t>
  </si>
  <si>
    <t>$  0.00
 $ 0.00
 $  0.00</t>
  </si>
  <si>
    <t>CUN-LE-008</t>
  </si>
  <si>
    <t>MTRO. EDUARDO OJEDA Y OJEDA</t>
  </si>
  <si>
    <t>ING. CELINA IZQUIERDO SÁNCHEZ</t>
  </si>
  <si>
    <t>05 DE JULIO</t>
  </si>
  <si>
    <t>$   0.00
$   1,000.00</t>
  </si>
  <si>
    <t>LICDA. ROCÍO MORENO MEDINA</t>
  </si>
  <si>
    <t>LICDA. CINTHYA RAQUEL YAÑEZ RUIZ DE VELASCO</t>
  </si>
  <si>
    <t>06 DE JULIO</t>
  </si>
  <si>
    <t>LICDA. MARIA ISABEL VIRGEN JIMÉNEZ</t>
  </si>
  <si>
    <t>MTRO. MARCO ANTONIO TOH EUAN</t>
  </si>
  <si>
    <t>07 DE JULIO</t>
  </si>
  <si>
    <t>LIC. PAMELA CUEVAS MENDOZA</t>
  </si>
  <si>
    <t>LICDA. MÓNICA SERNA VILLAZON</t>
  </si>
  <si>
    <t>08 DE JULIO</t>
  </si>
  <si>
    <t>$   0.00
$ 1,000.00</t>
  </si>
  <si>
    <t>LIC. VALENTÍN ANTONIO RIVAS MIRANDA</t>
  </si>
  <si>
    <t>$   4,200.00
$ 1,000.00</t>
  </si>
  <si>
    <t>$  0.00
 $ 0.00
 $  1,740.00</t>
  </si>
  <si>
    <t>LICDA. ALEJANDRA MARGARITA SERRANO GARDUÑO</t>
  </si>
  <si>
    <t>PROTECCIÓN Y PRESERVACIÓN DEL LUGAR DE INTERVENCIÓN Y CADENA DE CUSTODIA</t>
  </si>
  <si>
    <t>11,12,13 Y 14 DE JULIO</t>
  </si>
  <si>
    <t>$   0.00
$ 2,999.99</t>
  </si>
  <si>
    <t>LICDA. MARTHA ADRIANA CÁRDENAS ARRAMBIDE</t>
  </si>
  <si>
    <t>$   0.00
$ 0.00</t>
  </si>
  <si>
    <t>LIC. JULIO CÉSAR MORENO ORENDAIN</t>
  </si>
  <si>
    <t>MTRA. CLAUDIA CRISTINA IBARRA REYNOSO</t>
  </si>
  <si>
    <t>SEMANA NACIONAL DEL ACCESO A LA JUSTICIA</t>
  </si>
  <si>
    <t>PLÁTICA SOBRE "DE QUÉ ES Y QUÉ HACE" LA COMISIÓN NACIONAL DE DERECHOS HUMANOS</t>
  </si>
  <si>
    <t>CELAYA</t>
  </si>
  <si>
    <t xml:space="preserve">07 DE JULIO DE 2016 </t>
  </si>
  <si>
    <t>CCJ-Celaya/RRC/E01/06/2016</t>
  </si>
  <si>
    <t xml:space="preserve">MINISTRO MARIANO AZUELA GÜITRÓN </t>
  </si>
  <si>
    <t>CONFERENCIA DE LA SEMANA NACIONAL DEL ACCESO A LA JUSTICIA</t>
  </si>
  <si>
    <t>"CULTURA JURÍDICA Y JURISDICCIONAL"</t>
  </si>
  <si>
    <t xml:space="preserve">08 DE JULIO DE 2016 </t>
  </si>
  <si>
    <t>LIC. RAFAEL HORACIO MONTOYA VARGAS</t>
  </si>
  <si>
    <t>"MEDIOS ALTERNOS DE SOLUCIÓN DE CONTROVERSIAS"</t>
  </si>
  <si>
    <t xml:space="preserve">11, 12, 13 Y 14 DE JULIO DE 2016 </t>
  </si>
  <si>
    <t>CHE-E-60</t>
  </si>
  <si>
    <t>ISAIAS LYOLA GARZA</t>
  </si>
  <si>
    <t>CHETUMAL</t>
  </si>
  <si>
    <t>CHE-E-61</t>
  </si>
  <si>
    <t>LINO MAGOS ACEVEDO</t>
  </si>
  <si>
    <t>CHE-E-62</t>
  </si>
  <si>
    <t>MARITZA RAMÍREZ RAMÍREZ</t>
  </si>
  <si>
    <t>CHE-E-63</t>
  </si>
  <si>
    <t>ALEJANDRA SUÁREZ SUÁREZ</t>
  </si>
  <si>
    <t>CHE-E-64</t>
  </si>
  <si>
    <t>KARLA PATRICIA RIVERO GONZÁLEZ</t>
  </si>
  <si>
    <t>CHE-E-65</t>
  </si>
  <si>
    <t>SILVIA VANESSA GONZÁLEZ VADO</t>
  </si>
  <si>
    <t>CHE-E-66</t>
  </si>
  <si>
    <t>FRANCISCO ESTRADA NIETO</t>
  </si>
  <si>
    <t>CHE-E-67</t>
  </si>
  <si>
    <t>FAVIOLA ELENKA TAPIA MENDOZA</t>
  </si>
  <si>
    <t>CHE-E-68</t>
  </si>
  <si>
    <t>CARLOS HERRERA MEJÍA</t>
  </si>
  <si>
    <t>CHE-E-69</t>
  </si>
  <si>
    <t>XOCHIL GODINEZ YZTEPAN</t>
  </si>
  <si>
    <t>CHI-LE-06-2016</t>
  </si>
  <si>
    <t>ANA ISABEL PÉREZ PONCE</t>
  </si>
  <si>
    <t>SEMINARIO MEDIOS ALTERNATIVOS</t>
  </si>
  <si>
    <t>MEDIOS ALTERNATIVOS</t>
  </si>
  <si>
    <t>CHIHUAHUA</t>
  </si>
  <si>
    <t>1 Y 2 DE JULIO
DE 2016</t>
  </si>
  <si>
    <t>OMAR GERARDO SANTIESTEBAN CHÁVEZ
CORNELIA SÁNCHEZ CAMPOS</t>
  </si>
  <si>
    <t>DEFENSORÍA PÚBLICA ESTATAL Y FEDERAL</t>
  </si>
  <si>
    <t>4 DE JULIO
DE 2016</t>
  </si>
  <si>
    <t>YOLANDA CORDERO F.
ERENDIRA OROZCO PONCE DE LEÓN</t>
  </si>
  <si>
    <t>ORGANIZACIÓN DE LA SOCIEDAD CIVIL</t>
  </si>
  <si>
    <t>5 DE JULIO
DE 2016</t>
  </si>
  <si>
    <t>GRACIELA GUERRERO QUIÑONES
JESÚS EDUARDO RAMOS ARENAS
ISMAEL ANAYA ALARCÓN</t>
  </si>
  <si>
    <t>DIF Y FISCALÍA DE ATENCIÓN A VICTIMAS</t>
  </si>
  <si>
    <t>6 DE JULIO
DE 2016</t>
  </si>
  <si>
    <t>LUIS ENRIQUE RODALLEGAS CHÁVEZ</t>
  </si>
  <si>
    <t>COMISIÓN ESTATAL DE DERECHOS HUMANOS</t>
  </si>
  <si>
    <t>7  DE JULIO
DE 2016</t>
  </si>
  <si>
    <t>MARTHA EUGENIA MARES ANTUNEZ
OSCAR ENRIQUE CASTILLO FLORES</t>
  </si>
  <si>
    <t>ACCESO A LA JUSTICIA EN MATERIA FISCAL</t>
  </si>
  <si>
    <t>8  DE JULIO
DE 2016</t>
  </si>
  <si>
    <t>CHI-E-08-2016</t>
  </si>
  <si>
    <t>ENRIQUE DÍAZ ARANDA</t>
  </si>
  <si>
    <t>CONFERENCIA LOS DESAFIOS DEL PROCESO PENAL ACUSATORIO</t>
  </si>
  <si>
    <t>PROCESO PENAL ACUSATORIO</t>
  </si>
  <si>
    <t>11 DE JULIO DE 2016</t>
  </si>
  <si>
    <t>CHI-E-09-2016</t>
  </si>
  <si>
    <t>OTHÓN FERNÁNDEZ DEL CASTILLO PÉREZ</t>
  </si>
  <si>
    <t>CONFERENCIA LA MEDIACIÓN PRIVADA</t>
  </si>
  <si>
    <t>12 DE JULIO DE 2016</t>
  </si>
  <si>
    <t>CJZ-LE-007</t>
  </si>
  <si>
    <t>DAVID ISAAC LUJÁN CARREÓN</t>
  </si>
  <si>
    <t>CONFERENCIA "SEMANA NACIONAL DE ACCESO A LA JUSTICIA". DEFENSORIA PÚBLICA ESTATAL.</t>
  </si>
  <si>
    <t>ACCESO A LA JUSTICIA</t>
  </si>
  <si>
    <t>04 DE JULIO.</t>
  </si>
  <si>
    <t>IVONNE LILIANA SÁENZ SÁNCHEZ Y ANGÉLICA ADRIANA GÁNDARA GODOY</t>
  </si>
  <si>
    <t xml:space="preserve">CONFERENCIA "SEMANA NACIONAL DE ACCESO A LA JUSTICIA". DEFENSORIA PÚBLICA FEDERAL.           </t>
  </si>
  <si>
    <t>BLANCA CYNTIA NAVARRETE GARCíA Y  ROCíO MELENDEZ DOMÍNGUEZ</t>
  </si>
  <si>
    <t>CONFERENCIA "SEMANA NACIONAL DE ACCESO A LA JUSTICIA". DERECHOS HUMANOS INTEGRALES EN ACCIÓN.</t>
  </si>
  <si>
    <t>05 DE JULIO.</t>
  </si>
  <si>
    <t>CESÁREO TARÍN VALADÉS Y DIANA ESTHER MORALES RINCÓN.</t>
  </si>
  <si>
    <t xml:space="preserve">CONFERENCIA "SEMANA NACIONAL DE ACCESO A LA JUSTICIA". CENTRO DE DERECHOS HUMANOS PASO DEL NORTE A.C.    </t>
  </si>
  <si>
    <t>GABRIELA JUÁREZ BEJARANO</t>
  </si>
  <si>
    <t>CONFERENCIA "SEMANA NACIONAL DE ACCESO A LA JUSTICIA". COMISIÓN ESTATAL DE ATENCIÓN A VICTIMAS.</t>
  </si>
  <si>
    <t>06 DE JULIO.</t>
  </si>
  <si>
    <t>LORENA GONZÁLEZ RIVERA</t>
  </si>
  <si>
    <t>CONFERENCIA "SEMANA NACIONAL DE ACCESO A LA JUSTICIA". PROCURADURÍA ESTATAL DE PROTECCIÓN AUXILIAR DE NIÑAS, NIÑOS Y ADOLESCENTES.</t>
  </si>
  <si>
    <t>JABDIEL YAIR HERNÁNDEZ ORTÍZ</t>
  </si>
  <si>
    <t>CONFERENCIA "SEMANA NACIONAL DE ACCESO A LA JUSTICIA". COMISIÓN ESTATAL DE LOS DERECHOS HUMANOS.</t>
  </si>
  <si>
    <t>07 DE JULIO.</t>
  </si>
  <si>
    <t>HÉCTOR HALIM TANÚS HIGUERA Y HUGO MARTÍNEZ MONTOYA</t>
  </si>
  <si>
    <t>CONFERENCIA "SEMANA NACIONAL DE ACCESO A LA JUSTICIA". COMISION NACIONAL DE LOS DERECHOS HUMANOS.</t>
  </si>
  <si>
    <t>MARDIA ASTORGA GARCÍA</t>
  </si>
  <si>
    <t>CONFERENCIA "SEMANA NACIONAL DE ACCESO A LA JUSTICIA". ROSAS MEXICANAS FINCANDO ESPERANZAS A.C.</t>
  </si>
  <si>
    <t>08 DE JULIO.</t>
  </si>
  <si>
    <t xml:space="preserve">CJZ-LE-008  CJZ-E-011  </t>
  </si>
  <si>
    <t>SAMUEL RICO MEDINA</t>
  </si>
  <si>
    <t>CONFERENCIA "TOPICOS DE LA HISTORIA DEL DERECHO MEXICANO. DE LA JUNTA DE BURGOS AL DEBATE DE VALLADOLID. DERECHOS HUMANOS EN TRES TIEMPOS. 1512-1550-1568"</t>
  </si>
  <si>
    <t>"TOPICOS DE LA HISTORIA DEL DERECHO MEXICANO. DE LA JUNTA DE BURGOS AL DEBATE DE VALLADOLID. DERECHOS HUMANOS EN TRES TIEMPOS. 1512-1550-1568"</t>
  </si>
  <si>
    <t>14 DE JULIO.</t>
  </si>
  <si>
    <t>MANUEL MENDOZA LOPEZ; MARIO CANUTO BOJORQUEZ</t>
  </si>
  <si>
    <t>CONFERENCIA: ¿QUE ES LO QUE HACE LA DEFENSORIA PUBLICA ESTATAL?; CONFERENCIA: ¿QUE ES LO QUE HACE LA DEFENSORIA PUBLICA FEDERAL?</t>
  </si>
  <si>
    <t>$0.00             $0.00</t>
  </si>
  <si>
    <t>$0.00                $0.00           $0.00</t>
  </si>
  <si>
    <t>PEDRO ROMERO DIAZ;
MATEA TORRES YUCUPICIO</t>
  </si>
  <si>
    <t>CONFERENCIA: EXITOS Y PROBLEMATICAS PARA ACCEDER A LA JUSTICIA, COMO ORGANIZACION DE LA SOCIEDAD CIVIL.</t>
  </si>
  <si>
    <t>ALAN CHAYRES CASTRO;
MARIA MATUS ANAYA</t>
  </si>
  <si>
    <t>CONFERENCIA: ¿QUE ES LO QUE HACE LA SUBPROCURADURIA DE LA DEFENSA DEL MENOR Y LA FAMILIA EN EL MUNICIPIO DE CAJEME? 
CONFERENCIA: ¿QUE ES LO QUE HACE EL CENTRO DE ORIENTACION, PROTECCION Y ATENCION A VICTIMAS DEL DELITO, EN EL MUNICIPIO DE CAJEME?</t>
  </si>
  <si>
    <t>HAYDEE MEZA CAUDILLO</t>
  </si>
  <si>
    <t xml:space="preserve">CONFERENCIA: ¿QUE ES LO QUE HACE LA COMISION NACIONAL Y ESTATAL DE DERECHOS HUMANOS? </t>
  </si>
  <si>
    <t>SALVADOR GARCIA VELASCO</t>
  </si>
  <si>
    <t xml:space="preserve">CONFERENCIA: ANALISIS DEL ARTICULO 17 CONSTITUCIONAL: TESIS AISLADAS Y JURISPRUDENCIALES </t>
  </si>
  <si>
    <t>VIC-LE-006</t>
  </si>
  <si>
    <t>ARMANDO LÓPEZ GONZÁLEZ</t>
  </si>
  <si>
    <t xml:space="preserve">4 DE JULIO </t>
  </si>
  <si>
    <t>ESTHER CELINA ARJONA LIMAS</t>
  </si>
  <si>
    <t>ROLANDO BARRAZA PÉREZ</t>
  </si>
  <si>
    <t>DANIELA SAN JUAN MAR MANRIQUEZ</t>
  </si>
  <si>
    <t>JUAN CARLOS SOTO GARCÍA</t>
  </si>
  <si>
    <t>LUCIA GRACIANO CASAS</t>
  </si>
  <si>
    <t>LIDIA CONSUELO DELGADO CORTINA</t>
  </si>
  <si>
    <t>JOSÉ MARTÍN GARCÍA MARTÍNEZ</t>
  </si>
  <si>
    <t>JOSE ALFREDO SERRANO YAÑEZ</t>
  </si>
  <si>
    <t>HERNÁN DE LA GARZA TAMEZ</t>
  </si>
  <si>
    <t>GONZALO HIGINIO CARRILLO DE LEÓN</t>
  </si>
  <si>
    <t>COL-E-022-2016</t>
  </si>
  <si>
    <t>MTRA. DULCE ALEJANDRA CAMACHO ORTIZ</t>
  </si>
  <si>
    <t>SEMINARIO ARGUMENTACIÓN JURÍDICA</t>
  </si>
  <si>
    <t>ARGUMENTACIÓN JURÍDICA</t>
  </si>
  <si>
    <t>COLIMA</t>
  </si>
  <si>
    <t>2 DE JULIO DE 2016</t>
  </si>
  <si>
    <t>2,693.40                                                       931.32</t>
  </si>
  <si>
    <t>6,315.00               0.00                                                                                                    20.00</t>
  </si>
  <si>
    <t>MTRO. ROSALÍO EDUARDO GUTIÉRREZ YÁÑEZ</t>
  </si>
  <si>
    <t>¿QUÉ ES LO QUE HACE LA DEFENSORÍA PÚBLICA FEDERAL?</t>
  </si>
  <si>
    <t>4 DE JULIO DE 2016</t>
  </si>
  <si>
    <t>0.00                                                       0.00</t>
  </si>
  <si>
    <t>0.00                                                       0.00                                             0.00</t>
  </si>
  <si>
    <t>MTRO. JORGE ARNULFO ANDALÓN DÍAZ</t>
  </si>
  <si>
    <t>¿QUÉ ES LO QUE HACE LA DEFENSORÍA PÚBLICA ESTATAL?</t>
  </si>
  <si>
    <t>LIC. EFRAÍN NARANJO CORTÉS</t>
  </si>
  <si>
    <t>¿QUÉ ES LO QUE HACEN LAS ORGANIZACIONES DE LA SOCIEDAD CIVIL?</t>
  </si>
  <si>
    <t>5 DE JULIO DE 2016</t>
  </si>
  <si>
    <t>LICDA. EVANGELINA FLORES CECEÑA</t>
  </si>
  <si>
    <t>COL-E-023-2016</t>
  </si>
  <si>
    <t>LIC. FRANCISCO JAVIER HERNÁNDEZ AGUIRRE</t>
  </si>
  <si>
    <t>¿QUÉ ES LO QUE HACE LA COMISIÓN EJECUTIVA DE ATENCIÓN A VÍCTIMAS?</t>
  </si>
  <si>
    <t>6 DE JULIO DE 2016</t>
  </si>
  <si>
    <t>1,473.00                                                       625.99</t>
  </si>
  <si>
    <t>0.00                                                       1,270.00                                             0.00</t>
  </si>
  <si>
    <t>LIC. J. DOLORES GARCÍA SOSA</t>
  </si>
  <si>
    <t>MTRO. SABINO HERMILO FLORES ARIAS</t>
  </si>
  <si>
    <t>¿QUÉ ES LO QUE HACE LA COMISIÓN DE DERECHOS HUMANOS DEL ESTADO DE COLIMA?</t>
  </si>
  <si>
    <t>7 DE JULIO DE 2016</t>
  </si>
  <si>
    <t>LICDA. JESSICA GUADALUPE VILLARRUEL VÁZQUEZ</t>
  </si>
  <si>
    <t>¿QUÉ ES LO QUE HACE LA COMISIÓN NACIONAL DE DERECHOS HUMANOS?</t>
  </si>
  <si>
    <t>LIC. ADRIÁN MENCHACA GARCÍA</t>
  </si>
  <si>
    <t>SEMANA NACIONAL DE ACCESO A LA JUSTICIA.             ¿QUÉ ES LO QUE HACE LA PROCURADURÍA DE PROTECCIÓN DE NIÑAS, NIÑOS Y ADOLESCENTES?</t>
  </si>
  <si>
    <t>8 DE JULIO DE 2016</t>
  </si>
  <si>
    <t>CCJ-CUE-518-2016</t>
  </si>
  <si>
    <t>JOSE ALBERTO MOSQUEDA VELASQUEZ</t>
  </si>
  <si>
    <t>DIPLOMADO "EL ACCESO A LA JUSTICIA EN MATERIA DE DERECHOS HUMANOS"</t>
  </si>
  <si>
    <t>MODULO V. MEDIOS DE CONTROL CONSTITUCIONAL. EL JUICIO DE AMPARO I Y II</t>
  </si>
  <si>
    <t>CUERNAVACA</t>
  </si>
  <si>
    <t>1 Y 2 DE JULIO DE 2016</t>
  </si>
  <si>
    <t>CUE-UE-09</t>
  </si>
  <si>
    <t>CUE-E-31</t>
  </si>
  <si>
    <t>MIRTA SAGRARIO AGUIRRE</t>
  </si>
  <si>
    <t xml:space="preserve">SEMANA NACIONAL DE ACCESO A LA JUSTICIA </t>
  </si>
  <si>
    <t xml:space="preserve"> ¿QUÉ ES LO QUE HACE LA DEFENSORIA PUBLICA DEL ESTADO DE MORELOS?</t>
  </si>
  <si>
    <t>JOSE CANDELARIO SESEÑA MARTINEZ</t>
  </si>
  <si>
    <t>¿QUÉ ES LO QUE HACE EL  INSTITUTO FEDERAL DE LA DEFENSORIA PUBLICA, DELEGACION MORELOS?</t>
  </si>
  <si>
    <t>DGCCJ-3772</t>
  </si>
  <si>
    <t>BERTHA PAREDES NOYOLA</t>
  </si>
  <si>
    <t>TALLER</t>
  </si>
  <si>
    <t>"DESTREZAS DE LITIGACION ORAL"</t>
  </si>
  <si>
    <t>4 Y 6 DE JULIO DE 2016</t>
  </si>
  <si>
    <t>ISIDRO AÑORVE SANCHEZ</t>
  </si>
  <si>
    <t>¿QUÉ ES LO QUE HACE LA ASOCIACION CIVIL EQUIDAD Y PARTICIPACION CIUDADANA?</t>
  </si>
  <si>
    <t>LUIS ORTIZ SALGADO</t>
  </si>
  <si>
    <t>¿QUÉ ES LO QUE HACE LA PROCURADURIA ESTATAL DE LA DEFENSA DEL MENOR, LA MUJER Y LA FAMILIA?</t>
  </si>
  <si>
    <t>NADXIEELII CARRANCO LECHUGA</t>
  </si>
  <si>
    <t>¿QUÉ ES LO QUE HACE  LA COMISION EJECUTIVA DE ATENCION Y REPARACION A VICTIMAS DEL ESTADO DE MORELOS?</t>
  </si>
  <si>
    <t>BEATRIZ TAMES PEÑA</t>
  </si>
  <si>
    <t xml:space="preserve"> ¿QUÉ ES LO QUE HACE LA COMISION NACIONAL DE DERECHOS HUMANOS?</t>
  </si>
  <si>
    <t>JORGE ARTURO OLIVARES BRITO</t>
  </si>
  <si>
    <t xml:space="preserve"> ¿QUÉ ES LO QUE HACE LA COMISION ESTATAL DE DERECHOS HUMANOS?</t>
  </si>
  <si>
    <t>ANGELICA MARIA DE JESUS BELTRAN BENITES</t>
  </si>
  <si>
    <t>¿QUÉ ES LO QUE HACE LA COMISION EJECUTIVA FEDERAL DE ATENCION A VICTIMAS, DELEGACION MORELOS?</t>
  </si>
  <si>
    <t>LERIDA ALEJANDRA RODRIGUEZ PASTRANA</t>
  </si>
  <si>
    <t>¿QUÉ ES LO QUE HACE LA PROCURADURIA DE LA DEFENSA DEL CONTRIBUYENTE, DELEGACION MORELOS?</t>
  </si>
  <si>
    <t>CUL-E-028</t>
  </si>
  <si>
    <t>08 y 09/07/16</t>
  </si>
  <si>
    <t>CUL-LE-005</t>
  </si>
  <si>
    <t>CUL-E-029</t>
  </si>
  <si>
    <t>CUL-E-030</t>
  </si>
  <si>
    <t>CUL-E-031</t>
  </si>
  <si>
    <t>DUR-E-058</t>
  </si>
  <si>
    <t>CARLOS LERMA BURCIAGA</t>
  </si>
  <si>
    <t>SEMANA NACIONAL</t>
  </si>
  <si>
    <t>"ACCESO A LA JUSTICIA"</t>
  </si>
  <si>
    <t>DURANGO</t>
  </si>
  <si>
    <t>DUR-E-059</t>
  </si>
  <si>
    <t>MIGUEL PERULLES FLORES</t>
  </si>
  <si>
    <t>DUR-E-060</t>
  </si>
  <si>
    <t>MARIA HERNÁNDEZ CAMARGO</t>
  </si>
  <si>
    <t>DUR-E-061</t>
  </si>
  <si>
    <t>RAFAEL MIER CISNEROS</t>
  </si>
  <si>
    <t>DUR-E-062</t>
  </si>
  <si>
    <t>JULIETA FÉLIX SARIÑANA</t>
  </si>
  <si>
    <t>DUR-E-063</t>
  </si>
  <si>
    <t>MARIA FLRES MORALES</t>
  </si>
  <si>
    <t>DUR-E-064</t>
  </si>
  <si>
    <t>MARCO GÜERECA DÍAZ</t>
  </si>
  <si>
    <t>DUR-E-065</t>
  </si>
  <si>
    <t>EZEQUIEL CHIRINO VALERO</t>
  </si>
  <si>
    <t>DUR-E-066</t>
  </si>
  <si>
    <t>JUAN DE DIOS CASTRO LOZANO</t>
  </si>
  <si>
    <t>DUR-E-067</t>
  </si>
  <si>
    <t>RAÚL COVARRUBIAS GARCÍA</t>
  </si>
  <si>
    <t>DUR-E-068</t>
  </si>
  <si>
    <t>DANIEL DE LA BARRERA ESCAMILLA</t>
  </si>
  <si>
    <t>"PROTECCIÓN Y PRESERVACIÓN DEL LUGAR DE LA INTERVENCIÓN Y CADENA DE CUSTODIA"</t>
  </si>
  <si>
    <t>11 Y 12 DE JULIO</t>
  </si>
  <si>
    <t>DUR-E-069</t>
  </si>
  <si>
    <t>CRISTIAN HERNÁNDEZ SÁNCHEZ</t>
  </si>
  <si>
    <t>13 Y 14 DE JULIO</t>
  </si>
  <si>
    <t>ENS-E-020</t>
  </si>
  <si>
    <t>CHRISTIAN HERNÁNDEZ SÁNCHEZ</t>
  </si>
  <si>
    <t>SEMINARIO: PROTECCIÓN Y PRESERVACIÓN DEL LUGAR DE LA INTERVENCIÓN Y CADENA DE CUSTODIA.</t>
  </si>
  <si>
    <t>MÓDULO II. PROCESAMIENTO DEL LUGAR DE INTERVENCIÓN.</t>
  </si>
  <si>
    <t>ENSENADA</t>
  </si>
  <si>
    <t>1 Y 2</t>
  </si>
  <si>
    <t>6,063.09                          1,682.60</t>
  </si>
  <si>
    <t>8,196.00                    3,380.00                      0.00</t>
  </si>
  <si>
    <t>ENS-LE-008</t>
  </si>
  <si>
    <t>ALFREDO BALBUENA PLACIER</t>
  </si>
  <si>
    <t>SEMANA NACIONAL DE ACCESO A LA JUSTICIA: ¿QUÉ HACE? LA DEFENSORÍA PÚBLICA ESTATAL.</t>
  </si>
  <si>
    <t xml:space="preserve"> ¿QUÉ HACE? LA DEFENSORÍA PÚBLICA ESTATAL.</t>
  </si>
  <si>
    <t>0.00                          1,000.00</t>
  </si>
  <si>
    <t>0.00                    0.00                      0.00</t>
  </si>
  <si>
    <t>RENÉ OCTAVIO CARDONA GONZÁLEZ</t>
  </si>
  <si>
    <t>SEMANA NACIONAL DE ACCESO A LA JUSTICIA: ¿QUÉ HACE? LA DEFENSORÍA PÚBLICA FEDERAL.</t>
  </si>
  <si>
    <t>¿QUÉ HACE? LA DEFENSORÍA PÚBLICA FEDERAL.</t>
  </si>
  <si>
    <t>0.00                          957.00</t>
  </si>
  <si>
    <t>MANUELA GONZÁLEZ MORA</t>
  </si>
  <si>
    <t>SEMANA NACIONAL DE ACCESO A LA JUSTICIA: ¿QUÉ HACÉN? ORGANIZACIONES DE LA SOCIEDAD CIVIL: OSC</t>
  </si>
  <si>
    <t>¿QUÉ HACÉN? ORGANIZACIONES DE LA SOCIEDAD CIVIL: OSC</t>
  </si>
  <si>
    <t>GRISELDA SANDOVAL VALENZUELA</t>
  </si>
  <si>
    <t>RODRIGO TINAJERA GONZÁLEZ</t>
  </si>
  <si>
    <t>MAGDA BUENROSTRO GONZÁLEZ</t>
  </si>
  <si>
    <t xml:space="preserve"> ¿QUÉ HACÉN? ORGANIZACIONES DE LA SOCIEDAD CIVIL: OSC</t>
  </si>
  <si>
    <t>FERNANDO OCHOA PINEDA</t>
  </si>
  <si>
    <t>SEMANA NACIONAL DE ACCESO A LA JUSTICIA: ¿QUÉ HACÉN? ORGANIZACIONES NO GUBERNAMENTALES: ONG</t>
  </si>
  <si>
    <t>¿QUÉ HACÉN? ORGANIZACIONES NO GUBERNAMENTALES: ONG</t>
  </si>
  <si>
    <t>0.00                          0.00</t>
  </si>
  <si>
    <t>ALFONSO AGUIRRE MUÑOZ</t>
  </si>
  <si>
    <t>STEEPHEM ARTURO MARTÍNEZ GUERRERO</t>
  </si>
  <si>
    <t>EDGAR ALATORRE AMÉZQUITA</t>
  </si>
  <si>
    <t>SEMANA NACIONAL DE ACCESO A LA JUSTICIA: ¿QUÉ HACE? LA COMISIÓN ESTATAL DE DERECHOS HUMANOS</t>
  </si>
  <si>
    <t>¿QUÉ HACE? LA COMISIÓN ESTATAL DE DERECHOS HUMANOS</t>
  </si>
  <si>
    <t>ENS-E-022</t>
  </si>
  <si>
    <t>ROSA JANETH RENDÓN REYES</t>
  </si>
  <si>
    <t>SEMANA NACIONAL DE ACCESO A LA JUSTICIA: ¿QUÉ HACE? LA COMISIÓN NACIONAL DE DERECHOS HUMANOS</t>
  </si>
  <si>
    <t>¿QUÉ HACE? LA COMISIÓN NACIONAL DE DERECHOS HUMANOS</t>
  </si>
  <si>
    <t>0.00                    400.00                      0.00</t>
  </si>
  <si>
    <t>ENS-E-023</t>
  </si>
  <si>
    <t>CONSUELO LUNA PINEDA</t>
  </si>
  <si>
    <t>SEMANA NACIONAL DE ACCESO A LA JUSTICIA: ¿QUÉ HACE? LA PROCURADURÍA ESTATAL DEL MENOR, LA MUJER Y LA FAMILIA.</t>
  </si>
  <si>
    <t>¿QUÉ HACE? LA PROCURADURÍA ESTATAL DEL MENOR, LA MUJER Y LA FAMILIA.</t>
  </si>
  <si>
    <t>2,731.55                          880.00</t>
  </si>
  <si>
    <t>ENS-E-024</t>
  </si>
  <si>
    <t>EDUARDO FRANCO</t>
  </si>
  <si>
    <t>SEMANA NACIONAL DE ACCESO A LA JUSTICIA: ¿QUÉ HACE? LA COMISIÓN DE ATENCIÓN A VÍCTIMAS.</t>
  </si>
  <si>
    <t>¿QUÉ HACE? LA COMISIÓN DE ATENCIÓN A VÍCTIMAS.</t>
  </si>
  <si>
    <t>0.00                    62.00                      0.00</t>
  </si>
  <si>
    <t>RICARDO PAÚL GREEN PADILLA</t>
  </si>
  <si>
    <t>ENS-E-025</t>
  </si>
  <si>
    <t>CARLA PRATT CORZO</t>
  </si>
  <si>
    <t>CONFERENCIA: EL SISTEMA PENAL ACUSATORIO</t>
  </si>
  <si>
    <t>1,539.12                          1,000.00</t>
  </si>
  <si>
    <t>0.00                    600.00                      0.00</t>
  </si>
  <si>
    <t>ENRIQUE IRAZOQUE PALAZUELOS</t>
  </si>
  <si>
    <t>CURSO-TALLER: LA REFORMA CONSTITUCIONAL EN MATERIA DE DERECHOS HUMANOS Y SU IMPLEMENTACIÓN</t>
  </si>
  <si>
    <t>0.00                    2,880.00                      0.00</t>
  </si>
  <si>
    <t>GDL-E-055</t>
  </si>
  <si>
    <t>GUILLERMO SIORDIA ROMERO</t>
  </si>
  <si>
    <t>LA VINCULACIÓN DE LOS DERECHOS HUMANOS CON LA MATERIA MERCANTIL</t>
  </si>
  <si>
    <t>"MINISTRO MARIANO AZUELA RIVERA" EN GUADALAJARA, JALISCO</t>
  </si>
  <si>
    <t>GDL-E-059</t>
  </si>
  <si>
    <t>CÉSAR ESQUINCA MUÑOA</t>
  </si>
  <si>
    <t xml:space="preserve">PRESENTACIÓN DE LIBRO
</t>
  </si>
  <si>
    <t>CARRERA JUDICIAL ANTECEDENTES, REALIDADES Y PROSPECTIVA</t>
  </si>
  <si>
    <t>GDL-E-060</t>
  </si>
  <si>
    <t>ELÍAS H. BANDA AGUILAR</t>
  </si>
  <si>
    <t>GDL-E-061</t>
  </si>
  <si>
    <t>JOSÉ DE JESÚS BECERRA RAMÍREZ</t>
  </si>
  <si>
    <t>GDL-E-062</t>
  </si>
  <si>
    <t>MARCO ANTONIO RAMOS MORALES</t>
  </si>
  <si>
    <t>GTO-030-CR</t>
  </si>
  <si>
    <t>FRANCISCO CARRILLO ESCUDERO</t>
  </si>
  <si>
    <t>GUANAJUATO, GUANAJUATO</t>
  </si>
  <si>
    <t>0.00           1000.00</t>
  </si>
  <si>
    <t>0.00               0.00</t>
  </si>
  <si>
    <t>GALO CARRILLO VILLALPANDO</t>
  </si>
  <si>
    <t>0.00                1000.00</t>
  </si>
  <si>
    <t>0.00                  0.00</t>
  </si>
  <si>
    <t>NORMA NOLASCO ACOSTA</t>
  </si>
  <si>
    <t>0.00                  1000.00</t>
  </si>
  <si>
    <t>0.00               310.00</t>
  </si>
  <si>
    <t>FRANCISCO JAVIER SALINAS</t>
  </si>
  <si>
    <t>0.00                     1000.00</t>
  </si>
  <si>
    <t>0.00                            0.00</t>
  </si>
  <si>
    <t>LAURA CUEVAS AGUILERA</t>
  </si>
  <si>
    <t>0.00      1000.00</t>
  </si>
  <si>
    <t>MA. HERNANDEZ LOPEZ</t>
  </si>
  <si>
    <t xml:space="preserve">   0.00         1000.00</t>
  </si>
  <si>
    <t>EFRAIN NIEVES HERNANDEZ</t>
  </si>
  <si>
    <t>2750.00        1000.00</t>
  </si>
  <si>
    <t>2629.00             0.00</t>
  </si>
  <si>
    <t>LUIS ORTIZ ANDRADE</t>
  </si>
  <si>
    <t>0.00        1000.00</t>
  </si>
  <si>
    <t>MARTIN VALDIVIA GALLARDO</t>
  </si>
  <si>
    <t xml:space="preserve">  0.00             0.00</t>
  </si>
  <si>
    <t>MANUEL GONZALEZ ORTEGA FUENTES</t>
  </si>
  <si>
    <t xml:space="preserve"> 0.00              0.00</t>
  </si>
  <si>
    <t>HER-548</t>
  </si>
  <si>
    <t>ROBERTO CORRAL VALENCIA                                               ANTONIO ENRIQUEZ ORTIZ</t>
  </si>
  <si>
    <t>HERMOSILLO</t>
  </si>
  <si>
    <t xml:space="preserve">SOLEDAD MARIA GIOTONINI CORRAL                                                                </t>
  </si>
  <si>
    <t>WENCESLAO COTA AMADOR                                                       MARIA ISABEL MARISCAL DUARTE</t>
  </si>
  <si>
    <t>PAVEL IGNACIO HERNANDEZ BURGOS</t>
  </si>
  <si>
    <t>JOSE MANUEL BLANCO QUIHUIS</t>
  </si>
  <si>
    <t>OCTAVIO EDUARDO GONZALEZ DOMINGUEZ</t>
  </si>
  <si>
    <t>CONFERENCIA "EL DIVORCIO INCAUSADO EN SONORA"</t>
  </si>
  <si>
    <t>EL DIVORCIO INCAUSADO EN SONORA</t>
  </si>
  <si>
    <t>11 DE JULIO</t>
  </si>
  <si>
    <t>PAZ-E-026-2016</t>
  </si>
  <si>
    <t>PAZ-E-027-2016</t>
  </si>
  <si>
    <t>PAZ-E-028-2016</t>
  </si>
  <si>
    <t>LEO-E-017</t>
  </si>
  <si>
    <t>MARCELA TALAMAS SALAZAR</t>
  </si>
  <si>
    <t>PRESENTACION DEL PROTOCOLO PARA ATENDER LA VIOLENCIA POLITICA CONTRA LAS MUJERES</t>
  </si>
  <si>
    <t>LEO-E-018</t>
  </si>
  <si>
    <t>MARIANO AZUELA GUITRON</t>
  </si>
  <si>
    <t>CONFERENCIA MAGISTRAL</t>
  </si>
  <si>
    <t>CULTURA JURIDICA Y CULTURA JURISDICCIONAL</t>
  </si>
  <si>
    <t>MAT-LE-005</t>
  </si>
  <si>
    <t>ARTURO BALTAZAR CALDERON</t>
  </si>
  <si>
    <t>SEMINARIO PROTECCIÓN Y PRESERVACIÓN DEL LUGAR DE INTERVENCIÓN Y CADENA DE CUSTODIA</t>
  </si>
  <si>
    <t>MATAMOROS</t>
  </si>
  <si>
    <t>6 Y 13 DE JULIO</t>
  </si>
  <si>
    <t>MAT-E019</t>
  </si>
  <si>
    <t>ROSALBA HERNÁNDEZ CABRERA</t>
  </si>
  <si>
    <t>MAZ-E-042</t>
  </si>
  <si>
    <t>FRANCISCO LÓPEZ SALAZAR</t>
  </si>
  <si>
    <t>SEMINARIO "PROTECCIÓN Y PRESERVACIÓN DEL LUGAR DE INTERVENCIÓN Y CADENA DE CUSTODIA"</t>
  </si>
  <si>
    <t>MAZATLÁN</t>
  </si>
  <si>
    <t>1 y 2/07/2016</t>
  </si>
  <si>
    <t>4,727.40                               2,000.00</t>
  </si>
  <si>
    <t>6,622.00                             0                                 60.00</t>
  </si>
  <si>
    <t>MAZ-E-043</t>
  </si>
  <si>
    <t>8 Y 9/07/2016</t>
  </si>
  <si>
    <t>4,727.40.00                               1,990.00</t>
  </si>
  <si>
    <t>5,605.00                             0                                 0</t>
  </si>
  <si>
    <t>MAZ-E-044</t>
  </si>
  <si>
    <t>JULIO CÉSAR COLLANTES ZAMORA</t>
  </si>
  <si>
    <t>DEFENSORÍA PÚBLICA FEDERAL EN EL ESTADO DE SINALOA.</t>
  </si>
  <si>
    <t>1,000.00                               0</t>
  </si>
  <si>
    <t>0                             0                                 0</t>
  </si>
  <si>
    <t>MAZ-E-045</t>
  </si>
  <si>
    <t>ROSALINA LADRÓN DE GUEVARA PÉREZ</t>
  </si>
  <si>
    <t>DEFENSORÍA PÚBLICA ESTATAL EN MAZATLÁN, SINALOA.</t>
  </si>
  <si>
    <t>MAZ-E-046</t>
  </si>
  <si>
    <t>JORGE FIGUEROA CANCINO</t>
  </si>
  <si>
    <t>ORGANIZACIONES DE LA SOCIEDAD CIVIL DE SINALOA, A.C.</t>
  </si>
  <si>
    <t>MAZ-E-047</t>
  </si>
  <si>
    <t>SANDRA GUIDO SÁNCHEZ</t>
  </si>
  <si>
    <t>SERVICIOS DE CONSELVA, COSTAS Y COMUNIDADES EN MAZATLÁN, SINALOA.</t>
  </si>
  <si>
    <t>MAZ-E-048</t>
  </si>
  <si>
    <t>CLAUDIA ZAZUETA ARMENTA</t>
  </si>
  <si>
    <t>COMISIÓN EJECUTIVA DE ATENCIÓN A VÍCTIMAS, REGIÓN MAZATLÁN, SINALOA.</t>
  </si>
  <si>
    <t>MAZ-E-049</t>
  </si>
  <si>
    <t>MARTHA ALICIA GUTIÉRREZ MEDINA</t>
  </si>
  <si>
    <t>PROCURADURÍA DE PROTECCIÓN DE NIÑAS, NIÑOS Y ADOLESCENTES DEL SISTEMA DIF DE MAZATLÁN, SINALOA.</t>
  </si>
  <si>
    <t>MAZ-E-050</t>
  </si>
  <si>
    <t>MIRIAM BERENICE HERNÁNDEZ TORRES</t>
  </si>
  <si>
    <t>COMISIÓN DE DERECHOS HUMANOS EN SINALOA.</t>
  </si>
  <si>
    <t>HOSPEDAJE:  2,322.00</t>
  </si>
  <si>
    <t>VUELO : 4,755.00</t>
  </si>
  <si>
    <t>MER-E-56 -2016</t>
  </si>
  <si>
    <t>ALIMENTOS:  590.00</t>
  </si>
  <si>
    <t>TRANSPORTE: 00</t>
  </si>
  <si>
    <t>ESTAC.: 35.99</t>
  </si>
  <si>
    <t>HOSPEDAJE:  2,428.00</t>
  </si>
  <si>
    <t>VUELO : 5,397.05</t>
  </si>
  <si>
    <t>MER-E-57 -2016</t>
  </si>
  <si>
    <t>ALIMENTOS:  1,580.00</t>
  </si>
  <si>
    <t>TRANSPORTE: 161.42</t>
  </si>
  <si>
    <t>HOSPEDAJE:  00</t>
  </si>
  <si>
    <t>VUELO : 00</t>
  </si>
  <si>
    <t>MER-E-58 -2016</t>
  </si>
  <si>
    <t>ALIMENTOS:  00</t>
  </si>
  <si>
    <t>ESTAC.: 00</t>
  </si>
  <si>
    <t>MER-E-59 -2016</t>
  </si>
  <si>
    <t>ESTAC.: 16.00</t>
  </si>
  <si>
    <t>MER-E-60-2016</t>
  </si>
  <si>
    <t>MER-E-61-2016</t>
  </si>
  <si>
    <t>ESTAC.: 28.00</t>
  </si>
  <si>
    <t>MER-E- 62-2016</t>
  </si>
  <si>
    <t>ESTAC.: 20.00</t>
  </si>
  <si>
    <t>MER-E-63-2016</t>
  </si>
  <si>
    <t>MER-E- 64-2016</t>
  </si>
  <si>
    <t>MER-E-65 -2016</t>
  </si>
  <si>
    <t>MER-E-66-2016</t>
  </si>
  <si>
    <t>MER-E- 67-2016</t>
  </si>
  <si>
    <t>MER-E-68-2016</t>
  </si>
  <si>
    <t>MER-E-69-2016</t>
  </si>
  <si>
    <t>ESTAC.: 24</t>
  </si>
  <si>
    <t>MER-E- 70-2016</t>
  </si>
  <si>
    <t>MER-E-71 -2016</t>
  </si>
  <si>
    <t>MER-E-72-2016</t>
  </si>
  <si>
    <t>MER-E-73-2016</t>
  </si>
  <si>
    <t>MER-E-74-2016</t>
  </si>
  <si>
    <t>ESTAC.: 70.00</t>
  </si>
  <si>
    <t>MER-E-75-2016</t>
  </si>
  <si>
    <t xml:space="preserve"> MARIA GUADALUPE SILVAS NEVAREZ                                 ALBERTO JIMENEZ GARCIA</t>
  </si>
  <si>
    <t>CONFERENCIA ¿QUE ES LO QUE HACE? DEFENSORIA PUBLICA ESTATAL Y FEDERAL</t>
  </si>
  <si>
    <t>¿QUE ES LO QUE HACE? DEFENSORIA PUBLICA ESTATAL Y FEDERAL</t>
  </si>
  <si>
    <t>MEXICALI</t>
  </si>
  <si>
    <t>CARMEN ELIZABETH MUÑOZ GUZMAN                                     BENJAMIN RAMOS BERNAL</t>
  </si>
  <si>
    <t>CONFERENCIA ¿QUE ES LO QUE HACE? ORGANIZACIONES DE LA SOCIEDAD CIVIL</t>
  </si>
  <si>
    <t>¿Q¿QUE ES LO QUE HACE? ORGANIZACIONES DE LA SOCIEDAD CIVIL</t>
  </si>
  <si>
    <t xml:space="preserve"> ARMANDO ACERO ULLOA                              BARBARA GUADALUPE ANGUIANO NUÑO</t>
  </si>
  <si>
    <t>CONFERENCIA. ¿QUE ES LO QUE HACE? PROCURADURIA ESTATAL DE LA DEFENSA DEL MENOR, LA FAMILIA Y COMISION ESTATAL DE ATENCION A VICTIMAS</t>
  </si>
  <si>
    <t>¿QUE ES LO QUE HACE? PROCURADURIA ESTATAL DE LA DEFENSA DEL MENOR, LA FAMILIA Y COMISION ESTATAL DE ATENCION A VICTIMAS</t>
  </si>
  <si>
    <t xml:space="preserve"> RODRIGO ARTURO ALVARADO AGUILAR                             NANCY GUADALUPE RANGEL GAXIOLA</t>
  </si>
  <si>
    <t>CONFERENCIA. ¿QUE ES LO QUE HACE? COMISION ESTATAL Y NACIONAL DE DERECHOS HUMANOS</t>
  </si>
  <si>
    <t>¿QUE ES LO QUE HACE? COMISION ESTATAL Y NACIONAL DE DERECHOS HUMANOS</t>
  </si>
  <si>
    <t>MARIO JACINTO MARTINEZ TIRADO                               ALEJANDRO MORALES OLIVARES</t>
  </si>
  <si>
    <t>CONFERENCIA. ¿QUE ES LO QUE HACE? INSTITUTO FEDERAL DE DEFENSORIA PUBLICA DEL CONSEJO DE LA JUDUCATURA FEDERAL. BREVES REFLEXIONES EN TORNO AL ARTICULO 17 CONSTITUCIONAL</t>
  </si>
  <si>
    <t>¿QUE ES LO QUE HACE? INSTITUTO FEDERAL DE DEFENSORIA PUBLICA DEL CONSEJO DE LA JUDUCATURA FEDERAL. BREVES REFLEXIONES EN TORNO AL ARTICULO 17 CONSTITUCIONAL</t>
  </si>
  <si>
    <t>MX-LE-006</t>
  </si>
  <si>
    <t>CLAUDIA JANET MARTINEZ PEDROZA</t>
  </si>
  <si>
    <t>CONFERENCIA. CONTENIDO DE LA REFORMA CONSTITUCIONAL EN MATERIA DE AMPARO</t>
  </si>
  <si>
    <t>CONTENIDO DE LA REFORMA CONSTITUCIONAL EN MATERIA DE AMPARO</t>
  </si>
  <si>
    <t>MTY-LE-008</t>
  </si>
  <si>
    <t>OSCAR FLORES TORRES</t>
  </si>
  <si>
    <t>CONFERENCIA: PLAN DE GUADALUPE</t>
  </si>
  <si>
    <t>PLAN DE GUADALUPE</t>
  </si>
  <si>
    <t>MONTERREY</t>
  </si>
  <si>
    <t>01 DE JULIO</t>
  </si>
  <si>
    <t>SANTIAGO ANTONIO PICCONE BERLANGA</t>
  </si>
  <si>
    <t>CONFERENCIA: SEMANA NACIONAL DE ACCESO A LA JUSTICIA: ¿QUE ES LO QUE HACE?</t>
  </si>
  <si>
    <t>SEMANA NACIONAL DE ACCESO A LA JUSTICIA: ¿QUE ES LO QUE HACE?</t>
  </si>
  <si>
    <t>GONZALO FRANCISCO REYES SALAS</t>
  </si>
  <si>
    <t>ALFREDO RODRÍGUEZ PARRA</t>
  </si>
  <si>
    <t>MARTIN CARLOS SÁNCHEZ BOCANEGRA</t>
  </si>
  <si>
    <t>OSCAR CUAUHTEMOC REYES MARTÍNEZ</t>
  </si>
  <si>
    <t>ANA CLAUDIA MARTÍNEZ COUTIGNO</t>
  </si>
  <si>
    <t>AIXA AMALIA ALVARADO GURANY</t>
  </si>
  <si>
    <t>MARIA ANGELICA MORALES DAVILA</t>
  </si>
  <si>
    <t>ADRÍAN FRANCO ZEVADA</t>
  </si>
  <si>
    <t>THELMA IDALIA FLORES CORTEZ         ROBERTO CARLOS FLORES TREVIÑO</t>
  </si>
  <si>
    <t>SOFIA DE LA GARZA COLLADO                         HILDA NELLY VALERO                EDUARDO G. BOLAÑOS HURTADO</t>
  </si>
  <si>
    <t>CONFERENCIA: PREVENCIÓN Y DETECCIÓN DE LA VIOLENCIA FAMILIAR</t>
  </si>
  <si>
    <t>PREVENCIÓN Y DETECCIÓN DE LA VIOLENCIA FAMILIAR</t>
  </si>
  <si>
    <t>MOR-E-013</t>
  </si>
  <si>
    <t>OCTAVIO MARTINEZ CAMACHO</t>
  </si>
  <si>
    <t>SEMINARIO PROTECCION Y PRESERVACION DEL LUGAR DE LA INTERVENCION Y CADENA DE CUSTODIA</t>
  </si>
  <si>
    <t>MODULO I. PROTECCION Y PRESERVACION DEL LUGAR DE INTERVENCION
MODULO II. PROCESAMIENTO DEL LUGAR DE INTERVENCION</t>
  </si>
  <si>
    <t>MORELIA</t>
  </si>
  <si>
    <t>12,13,14 Y 15 DE JULIO</t>
  </si>
  <si>
    <t>MOR-LE-008</t>
  </si>
  <si>
    <t>SIN DISERTANTE</t>
  </si>
  <si>
    <t>VIDEOCONFERENCIA SEMANA NACIONAL DE ACCESO A LA JUSTICIA</t>
  </si>
  <si>
    <t>4, 5, 6, 7 Y 8 DE JULIO</t>
  </si>
  <si>
    <t>MOR-LE-009</t>
  </si>
  <si>
    <t>HUGO EDGAR ROJAS FIGUEROA</t>
  </si>
  <si>
    <t>¿QUE HACE LA DEFENSORIA PUBLICA ESTATAL?</t>
  </si>
  <si>
    <t>ALEJANDRO LEON CORTES</t>
  </si>
  <si>
    <t>RIGOBERTO REYES CANO</t>
  </si>
  <si>
    <t>¿QUE HACE LA COMISION EJECUTIVA DE ATENCION A VICTIMAS?</t>
  </si>
  <si>
    <t>ALEJANDRA ZAVALA AGUILERA</t>
  </si>
  <si>
    <t>ANA LUZ MILA</t>
  </si>
  <si>
    <t>RICARDO DIAZ FERREYRA</t>
  </si>
  <si>
    <t>RAUL MARTINEZ</t>
  </si>
  <si>
    <t>¿QUE HACEN LAS ONGS?</t>
  </si>
  <si>
    <t>LUCERO CIRSE LOPEZ RIO FRIO</t>
  </si>
  <si>
    <t>GABRIELA TERRAZAS GARCIA</t>
  </si>
  <si>
    <t>MOR-E-014</t>
  </si>
  <si>
    <t>CARLOS DORANTES ANDRADE</t>
  </si>
  <si>
    <t>ELIDETH GARCIA LOPEZ</t>
  </si>
  <si>
    <t>¿QUE HACE LA CEDH?</t>
  </si>
  <si>
    <t>SELENE LARIS LOPEZ</t>
  </si>
  <si>
    <t>¿QUE HACE LA CNDH?</t>
  </si>
  <si>
    <t>JUVENCIO CAMACHO</t>
  </si>
  <si>
    <t>ALEJANDRA GONZALEZ HERNANDEZ</t>
  </si>
  <si>
    <t>ORGANIZACIONES CIVILES Y TRIBUNALES FEDERALES</t>
  </si>
  <si>
    <t xml:space="preserve">ERIKA BARCENA AREVALO </t>
  </si>
  <si>
    <t>JOSE RIVAS GONZALEZ</t>
  </si>
  <si>
    <t>NLD-E-018</t>
  </si>
  <si>
    <t>HÉCTOR GARCÍA VAZQUEZ</t>
  </si>
  <si>
    <t>SEMINARIO "LA ETAPA DE LA INVESTIGACIÓN EN EL NUEVO SISTEMA DE JUSTICIA PENAL"</t>
  </si>
  <si>
    <t>NUEVO LAREDO</t>
  </si>
  <si>
    <t>05, 06, 07, 08, 09   Y 10 DE JUNIO</t>
  </si>
  <si>
    <t>LA ETAPA DE LA INVESTIGACIÓN EN EL NUEVO SISTEMA DE JUSTICIA PENAL</t>
  </si>
  <si>
    <t>NLD-E-014</t>
  </si>
  <si>
    <t>MARCO ANTONIO CEPEDA ANAYA</t>
  </si>
  <si>
    <t>DIPLOMADO "ACCESO A LA JUSTICIA EN MATERIA DE DERECHOS HUMANOS"</t>
  </si>
  <si>
    <t>03, 04 Y 05 DE JUNIO</t>
  </si>
  <si>
    <t>ARTÍCULO 105 CONSTITUCIONAL</t>
  </si>
  <si>
    <t>NLD-E-015</t>
  </si>
  <si>
    <t>VIOLETA ALEMÁN ONTIVEROS</t>
  </si>
  <si>
    <t>09, 10 Y 11 DE JUNIO</t>
  </si>
  <si>
    <t>MEDIOS DE IMPUGNACIÓN EN MATERIA ELECTORAL</t>
  </si>
  <si>
    <t>NLD-E-016</t>
  </si>
  <si>
    <t>LUISA VEGA LEE</t>
  </si>
  <si>
    <t>16, 17 Y 18 DE JUNIO</t>
  </si>
  <si>
    <t>ACCIONES COLECTIVAS Y ANTECEDENTES DEL JUICIO DE AMPARO</t>
  </si>
  <si>
    <t>NLD-E-017</t>
  </si>
  <si>
    <t>LUIS LEOPOLDO GONZÁLEZ LÓPEZ</t>
  </si>
  <si>
    <t>24, 25 Y 26 DE JUNIO</t>
  </si>
  <si>
    <t>EL JUICIO DE AMPARO</t>
  </si>
  <si>
    <t>BLANCA VAZQUEZ DELGADO Y JESUS CERDA CRUZ.</t>
  </si>
  <si>
    <t>MESA REDONDA "DERECHO DE LAS PERSONAS MIGRANTES"</t>
  </si>
  <si>
    <t>14 DE JUNIO</t>
  </si>
  <si>
    <t>DERECHO DE LAS PERSONAS MIGRANTES</t>
  </si>
  <si>
    <t>SERGIO OCTAVIO GARCIA BARBA</t>
  </si>
  <si>
    <t>PROTOCOLO DE ACTUACIÓN PARA QUIENES IMPARTEN JUSTICIA EN CASOS QUE AFECTEN A PERSONAS MIGRANTES Y SUJETAS DE PROTECCIÓN INTERNACIONAL</t>
  </si>
  <si>
    <t>15 DE JUNIO</t>
  </si>
  <si>
    <t>ARACELI CRUZ OROPEZA</t>
  </si>
  <si>
    <t>SEMANA NACIONAL DE ACCESO A LA JUSTICIA.</t>
  </si>
  <si>
    <t>EL INSTITUTO DE DEFENSORIA PUBLICA FEDERAL.</t>
  </si>
  <si>
    <t>OAXACA</t>
  </si>
  <si>
    <t>0.00
0.00</t>
  </si>
  <si>
    <t>0.00
0.00
0.00</t>
  </si>
  <si>
    <t>FRANCISCO CORDOBA RAFAEL</t>
  </si>
  <si>
    <t>LA DEFENSORIA PUBLICA DEL ESTADO DE OAXACA.</t>
  </si>
  <si>
    <t>TOMAS LOPEZ SARABIA</t>
  </si>
  <si>
    <t>EL CENTRO PROFESIONAL INDIGENA DE ASESORIA, DEFENSA Y TRADUCCION, ASOCIACION CIVIL (CEPIADET A.C.)</t>
  </si>
  <si>
    <t>EDUARDO CASTILLO CRUZ</t>
  </si>
  <si>
    <t>EL FORO PERMANENTE DE ABOGADOS A. C.”</t>
  </si>
  <si>
    <t>MARGARITA CARBALLIDO CANSECO</t>
  </si>
  <si>
    <t>LA ATENCION A VICTIMAS DE VIOLACIONES DE DERECHOS HUMANOS</t>
  </si>
  <si>
    <t>JHAZIBE VALENCIA DE LOS SANTOS</t>
  </si>
  <si>
    <t>OBJETIVOS Y SERVICIOS DEL  CENTRO DE JUSTICIA PARA LAS MUJERES, DE LA FISCALIA GENERAL DEL ESTADO DE OAXACA.</t>
  </si>
  <si>
    <t>BERNABE HERNANDEZ FLORES</t>
  </si>
  <si>
    <t>LA DEFENSORIA DE LOS DERECHOS HUMANOS DEL PUEBLO DE OAXACA.</t>
  </si>
  <si>
    <t>OAX-E-035-2016</t>
  </si>
  <si>
    <t>HELEN PEÑA MARTINEZ</t>
  </si>
  <si>
    <t>LA COMISION NACIONAL DE LOS DERECHOS HUMANOS.</t>
  </si>
  <si>
    <t>1,257.00
1,000.00</t>
  </si>
  <si>
    <t>6,464.00
0.00
345.99</t>
  </si>
  <si>
    <t>RAFAEL CARDENAS FLORES</t>
  </si>
  <si>
    <t>ACTIVIDADES SUSTANTIVAS DE LA PROCURADURIA DE LA DEFENSA DEL CONTRIBUYENTE EN OAXACA (PRODECON).</t>
  </si>
  <si>
    <t>DEIDAMIA VELASQUEZ OSORIO
LEONIDA RIOS JIMENEZ</t>
  </si>
  <si>
    <t>SEMINARIO MEDIOS ALTERNATIVOS DE SOLUCION DE CONTROVERSIAS.</t>
  </si>
  <si>
    <t>MEDIOS ALTERNATIVOS DE SOLUCION DE CONTROVERSIAS.</t>
  </si>
  <si>
    <t>MARIA ALAVEZ MORALES
GALILEO ROBLES ROBLES</t>
  </si>
  <si>
    <t>12 DE JULIO</t>
  </si>
  <si>
    <t>CELIA ASPIROZ GARCIA 
GABRIELA RODRIGUEZ FARFAN</t>
  </si>
  <si>
    <t>13 DE JULIO</t>
  </si>
  <si>
    <t>CITLALI MIGUEL ESCOBAR
CELIA ASPIROZ GARCIA</t>
  </si>
  <si>
    <t>PAC-UE-06</t>
  </si>
  <si>
    <t>ALEYDA LÓPEZ HERNÁNDEZ</t>
  </si>
  <si>
    <t>PACHUCA</t>
  </si>
  <si>
    <t>PAC-E-12-2016</t>
  </si>
  <si>
    <t>CIPRIANO MIGUEL LÓPEZ PAREDES</t>
  </si>
  <si>
    <t>SEMANA NACIONAL DE ACCESO A LA JUSTICIA ¿QUÉ ES LO QUE HACE?</t>
  </si>
  <si>
    <t>EDUARDO AMADOR HERRERA</t>
  </si>
  <si>
    <t>ENRIQUE DANIEL IBARRA JUÁREZ</t>
  </si>
  <si>
    <t>ADALID ALDANA RODRÍGUEZ</t>
  </si>
  <si>
    <t>LAURA KARINA RAMÍREZ JIMÉNEZ</t>
  </si>
  <si>
    <t>06 DE JULIO DE 2016</t>
  </si>
  <si>
    <t>MARGARITA CABRERA ROMÁN</t>
  </si>
  <si>
    <t>LUIS ROBERTO ÁVILA PRADO</t>
  </si>
  <si>
    <t>MYRIAM PATRICIA ALVARADO HERNÁNDEZ</t>
  </si>
  <si>
    <t>PAC-E-14-2016</t>
  </si>
  <si>
    <t>CLEMENTE ERNESTO SALAZAR PEÑA</t>
  </si>
  <si>
    <t>08 DE JULIO DE 2016</t>
  </si>
  <si>
    <t>JUAN DOLORES ESCORCIA</t>
  </si>
  <si>
    <t>JOSÉ IVES SOBERON MEJÍA</t>
  </si>
  <si>
    <t>08 Y 09 DE JULIO DE 2016</t>
  </si>
  <si>
    <t>PAC-E-13-2016</t>
  </si>
  <si>
    <t>ARTURO ALTAMIRANO GONZALEZ</t>
  </si>
  <si>
    <t>MANUAL DE RECLAMACION Y PAGO DE LA REPARACION DEL DAÑO EN MEXICO</t>
  </si>
  <si>
    <t>REPARACION DEL DAÑO</t>
  </si>
  <si>
    <t>PUEBLA</t>
  </si>
  <si>
    <t>DURANTE EL MES NO SE DESARROLLARON EVENTOS</t>
  </si>
  <si>
    <t>QUERÉTARO</t>
  </si>
  <si>
    <t>SALT-E108</t>
  </si>
  <si>
    <t>MANUEL MUNIVE PAEZ</t>
  </si>
  <si>
    <t xml:space="preserve">CONFERENCIA </t>
  </si>
  <si>
    <t>EJECUCION DE SENTENCIAS EN MATERIA CIVIL Y MERCANTIL EN EL SISTEMA JURIDICO MAXICANO</t>
  </si>
  <si>
    <t>SALTILLO</t>
  </si>
  <si>
    <t>SALT-E-109</t>
  </si>
  <si>
    <t>LUIS AGUIRRE OCAÑA</t>
  </si>
  <si>
    <t>MEDIDAS CAUTELARES EN MATERIA CIVIL</t>
  </si>
  <si>
    <t>SALT-E110</t>
  </si>
  <si>
    <t>ANTONIO CORTES MAYORGA</t>
  </si>
  <si>
    <t>ETAPA DEL JUICIO DENTRO DEL NUEVO SISTEMA DE JUSTICIA PENAL</t>
  </si>
  <si>
    <t>SALT-E111</t>
  </si>
  <si>
    <t>MARIA GALVAN CARRISALES</t>
  </si>
  <si>
    <t>EL PROCESO CIVIL ORAL</t>
  </si>
  <si>
    <t>SALT-E112</t>
  </si>
  <si>
    <t>FERNANDO NIETO MORALES</t>
  </si>
  <si>
    <t>ACCESO A LA JUSTICIA Y TRANSPARENCIA EN LA PRÁCTICA JUDICIAL</t>
  </si>
  <si>
    <t>15 DE JULIO</t>
  </si>
  <si>
    <t>E-017</t>
  </si>
  <si>
    <t>3343.00
176.00</t>
  </si>
  <si>
    <t>5456.00
0.00</t>
  </si>
  <si>
    <t>2015.00
0.00</t>
  </si>
  <si>
    <t>4612.00
0.00</t>
  </si>
  <si>
    <t>LIC. DONOVAN JAVIER PÉREZ ROQUE Y LIC. PATRICIA ROBLEDO GONZÁLEZ</t>
  </si>
  <si>
    <t>SEMANA NACIONAL DE ACCESO A LA JUSTICIA ¿Qué es y que hace? Los Defensores Públicos Locales y Federales</t>
  </si>
  <si>
    <t>DERECHOS HUMANOS</t>
  </si>
  <si>
    <t>"MINISTRO EZEQUIEL BURGUETE FARRERA" EN TAPACHULA, CHIAPAS</t>
  </si>
  <si>
    <t>LIC. CLAUDETTE WALLS MANLLO Y CIRIA GONZÁLEZ VILLATORO</t>
  </si>
  <si>
    <t>SEMANA NACIONAL DE ACCESO A LA JUSTICIA ¿Qué es y que hace? Las ONG's y las OSC's</t>
  </si>
  <si>
    <t>MTRA. MIRLA BEATRIZ CABRERA SÁNCHEZ Y LIC. CELIA CANO HERNÁNDEZ</t>
  </si>
  <si>
    <t>SEMANA NACIONAL DE ACCESO A LA JUSTICIA ¿Qué es y que hace? La Procuraduría del Menor y la CEAV</t>
  </si>
  <si>
    <t>LIC. BÁRBARA RAMOS HERNÁNDEZ Y MTRA. CLAUDIA LORENA DOMÍNGUEZ LÓPEZ</t>
  </si>
  <si>
    <t>SEMANA NACIONAL DE ACCESO A LA JUSTICIA ¿Qué es y que hace? La CNDH Y la CEDH</t>
  </si>
  <si>
    <t>MTRO. JORGE ALBERTO ULLOA GARCÍA</t>
  </si>
  <si>
    <t>SEMINARIO ETAPA DE INVESTIGACIÓN EN EL SISTEMA DE JUSTICIA PENAL</t>
  </si>
  <si>
    <t>DERECHO PENAL</t>
  </si>
  <si>
    <t>MTRA. ALICIA GUADALUPE SOSA SÁNCHEZ</t>
  </si>
  <si>
    <t>8 Y 9 DE JULIO DE 2016</t>
  </si>
  <si>
    <t>TEP-E-044</t>
  </si>
  <si>
    <t>TEP-E-045</t>
  </si>
  <si>
    <t>TEP-E-046</t>
  </si>
  <si>
    <t>TEP-E-047</t>
  </si>
  <si>
    <t>TEP-E-048</t>
  </si>
  <si>
    <t>TEP-E-049</t>
  </si>
  <si>
    <t>TEP-E-050</t>
  </si>
  <si>
    <t>TEP-E-051</t>
  </si>
  <si>
    <t>TEP-E-052</t>
  </si>
  <si>
    <t>TEP-E-053</t>
  </si>
  <si>
    <t>TEP-E-054</t>
  </si>
  <si>
    <t>TIJ-025-CR</t>
  </si>
  <si>
    <t>MTRO. SERGIO CUEN SANDOVAL</t>
  </si>
  <si>
    <t>CONFERENCIA "ANÁLISIS DE LA CONSTITUCIÓN POLÍTICA DE LOS ESTADOS UNIDOS MÉXICANOS CON MOTIVO DEL CENTENARIO DE SU PROMULGACIÓN"</t>
  </si>
  <si>
    <t>TIJUANA</t>
  </si>
  <si>
    <t>MTRO. BENITO ESTRADA BERNAL</t>
  </si>
  <si>
    <t>TIJ-E-008</t>
  </si>
  <si>
    <t>DRA. NORKA LÓPEZ ZAMARRIPA</t>
  </si>
  <si>
    <t>06 Y 07 DE JULIO DE 2016</t>
  </si>
  <si>
    <t>LIC. LUIS EDUARDO GONZÁLEZ CORDERO</t>
  </si>
  <si>
    <t>LIC. LAURA AZUETA DÍAZ</t>
  </si>
  <si>
    <t>LIC. JAIME GUTIÉRREZ JAIMES</t>
  </si>
  <si>
    <t>DR. BENIGNO LICEA GONZÁLEZ</t>
  </si>
  <si>
    <t>MTRO. JOSÉ ANTONIO SORDO IÑIGUEZ</t>
  </si>
  <si>
    <t>TIJ-E-009</t>
  </si>
  <si>
    <t>DR. JOSÉ LUIS LÓPEZ CHAVARRÍA</t>
  </si>
  <si>
    <t>DR. DANIEL ORNELAS VALADEZ</t>
  </si>
  <si>
    <t>TIJ-026-CR</t>
  </si>
  <si>
    <t>11, 12, 13 Y 14  DE JULIO DE 2016</t>
  </si>
  <si>
    <t>TIJ-E-010</t>
  </si>
  <si>
    <t>MTRO. ADRIÁN FRANCO ZEVADA</t>
  </si>
  <si>
    <t>¿QUÉ ES LO QUE HACE LA CEAV?</t>
  </si>
  <si>
    <t>TIJ-027-CR</t>
  </si>
  <si>
    <t>MTRA. GABRIELA NAVARRO PERAZA</t>
  </si>
  <si>
    <t>¿QUÉ ES LO QUE HACE EL INSTITUTO MUNICIPAL DE LA MUJER?</t>
  </si>
  <si>
    <t>15 DE JUNIO DE 2016</t>
  </si>
  <si>
    <t>MTRO. ARTURO GARDUÑO ACEVEDO</t>
  </si>
  <si>
    <t>LIC. MELBA ADRIANA OLVERA RODRÍGUEZ</t>
  </si>
  <si>
    <t>¿QUÉ ES LO QUE HACE LA COMISIÓN ESTATAL DE DERECHOS HUMANOS?</t>
  </si>
  <si>
    <t>TLX-LE-10</t>
  </si>
  <si>
    <t>JUAN JESUS GUTIERREZ ESTRADA</t>
  </si>
  <si>
    <t>CONFERENCIA: INCORPORACION DE EVIDENCIAS MATERIALES EN EL NUEVO SISTEMA DE JUSTICIA PENAL</t>
  </si>
  <si>
    <t>HABLÓ DEL PAPEL QUE DEBEN REALIZAR LOS MINISTERIOS PÚBLICOS, PERITOS Y POLICÍAS A LA HORA DE HACER LA CADENA DE CUSTODIA EN UN HOMICIDIO O DELITO GRAVE, CÓMO SE INCORPORAN LAS EVIDENCIAS MATERIALES EN EL NUEVO SISTEMA DE JUSTICIA PENAL, EL IMPUTADO DEBE TENER UNA DEFENSA IMPARCIAL Y ADECUADA, EL JUEZ DEBE OBRAR EN TODO MOMENTO CON OBJETIVIDAD Y VERACIDAD, A LA VÍCTIMA SE LE DEBE RESARCIR EL DAÑO OCASIONADO.</t>
  </si>
  <si>
    <t>TLAXCALA</t>
  </si>
  <si>
    <t>TLX-E-022</t>
  </si>
  <si>
    <t>KARINA ARIAS MUÑOZ</t>
  </si>
  <si>
    <t>TALLER: EL PODER JUDICIAL Y LOS DERECHOS HUMANOS DE LAS PERSONAS MIGRANTES Y SUJETAS DE PROTECCION INTERNACIONAL EN MEXICO</t>
  </si>
  <si>
    <t>MARCO NORMATIVO MIGRATORIO EN MÉXICO. LOS DERECHOS HUMANOS DE LOS MIGRANTES Y SUS DERECHOS DE PROTECCIÓN INTERNACIONAL EN MÉXICO.</t>
  </si>
  <si>
    <t>15 DE JULIO DE 2016</t>
  </si>
  <si>
    <t>JOSE FRANCISCO SIEBER LUZ FILHO</t>
  </si>
  <si>
    <t>CANCELO SU ASISTENCIA</t>
  </si>
  <si>
    <t>TLX-E-023</t>
  </si>
  <si>
    <t>SANDRA LORENA CANO PADILLA</t>
  </si>
  <si>
    <t xml:space="preserve">PROTOCOLO DE ACTUACIÓN PARA QUIENES IMPARTEN JUSTICIA EN CASOS QUE AFECTEN A PERSONAS MIGRANTES Y SUJETAS DE PROTECCIÓN INTERNACIONAL. </t>
  </si>
  <si>
    <t>BERENICE VALDEZ RIVERA</t>
  </si>
  <si>
    <t>MARCO NORMATIVO EN MATERIA DE PROTECCIÓN INTERNACIONAL MIGRATORIO EN MÉXICO. POLÍTICAS MIGRATORIAS DE LAS EMBAJADAS INTERNACIONALES, EN ESPECIAL DE LOS EE.UU.</t>
  </si>
  <si>
    <t>JESUS MANUEL SIERRA ARROYO</t>
  </si>
  <si>
    <t>EL PODER JUDICIAL Y LOS DERECHOS HUMANOS DE LAS PERSONAS MIGRANTES Y SUJETAS DE PROTECCIÓN INTERNACIONAL.</t>
  </si>
  <si>
    <t>EDITH EMILSE BALLINAS SANTELIZ</t>
  </si>
  <si>
    <t>FUNCIONES Y SERVICIOS QUE PROPORCIONA LA DEFENSORÍA PÚBLICA DEL ESTADO DE TLAXCALA EN EL ÁREA CIVIL Y FAMILIAR; LA FUNCIÓN DEL DEFENSOR ES PROTEGER LA INTEGRIDAD FAMILIAR, POR EJEMPLO DIVORCIO ENCAUSADO, JUICIO Y/O PROCEDIMIENTO SOBRE CUESTIONES FAMILIARES, JUICIOS INTESTAMENTARIOS, INVENTARIOS ETC. LA DEFENSA DE LA JUSTICIA PARA ADOLESCENTES SE CONTEMPLA EN DEFENSA MATERIAL Y TÉCNICA DONDE EL DEFENSOR TERMINA SIENDO EL TUTOR DE LOS ADOLESCENTES. EL NUEVO SISTEMA DE JUSTICIA PENAL, ACUSATORIO Y JUICIOS ORALES EN TLAXCALA.</t>
  </si>
  <si>
    <t>MARIA DEL PILAR PLUMA ANGULO</t>
  </si>
  <si>
    <t>ALICIA CORONADO RUIZ</t>
  </si>
  <si>
    <t>BOLIVAR PORRAS RAMIREZ</t>
  </si>
  <si>
    <t xml:space="preserve">HABLARON SOBRE LOS ASPECTOS GENERALES DEL INSTITUTO FEDERAL DE DEFENSORÍA PÚBLICA; SUS PRINCIPIOS DE GRATUIDAD CON UN SERVICIO COMPETENTE, HONRADEZ, SOBRIEDAD, ECONOMÍA PROCESAL,  CONTAR CON ASESORÍA JURÍDICA;  ESTAS MODALIDADES DE SERVICIO SON LA ORIENTACIÓN, REPRESENTACIÓN, ESTUDIOS SOCIOECONÓMICOS, ASESORÍA JURÍDICA FEDERAL EN MATERIA ADMINISTRATIVA, FISCAL Y CIVIL.  </t>
  </si>
  <si>
    <t>MARTHA RAMIREZ ALTAMIRANO</t>
  </si>
  <si>
    <t>SALVADOR CORTES CARCAÑO</t>
  </si>
  <si>
    <t>GEOVANNY PEREZ LOPEZ</t>
  </si>
  <si>
    <t>MUJER Y UTOPÍA ÁREA DE INVESTIGACIÓN Y ARTICULACIÓN: MONITOREA TODO LA INFORMACIÓN RELACIONADA CON LA PROBLEMÁTICA DE LA VIOLENCIA DE GÉNERO,  PRINCIPALMENTE  QUE SE DIRIGE AL ÁREA DE ATENCIÓN COMO LA CASA DE LA MUJER, TIENE COMO EJE PRINCIPAL EL DE BRINDAR UN SERVICIO INTEGRAL A MUJERES (TRABAJO SOCIAL, PSICOLÓGICO Y JURÍDICO).</t>
  </si>
  <si>
    <t>YAZMIN ARIADNA GARCIA VAZQUEZ</t>
  </si>
  <si>
    <t>PROCURADURÍA PARA LA PROTECCIÓN DE NIÑOS, NIÑAS Y ADOLESCENTES. ENFOCÁNDOSE EN EL INTERÉS SUPERIOR DE LA NIÑEZ  YA QUE ES UN DERECHO, UN PRINCIPIO Y UNA NORMA DE PROCEDIMIENTO. LA LEY GENERAL DE NIÑOS, NIÑAS Y ADOLESCENTES ENTRÓ EN VIGOR EL 4 DE DICIEMBRE DE 2014, ENCARGÁNDOSE DE LOS DERECHOS DE LOS MENORES.  PARA AQUELLOS JÓVENES MIGRANTES BRINDA ALOJAMIENTO O ALBERGUE PROTECCIÓN Y RESTITUCIÓN INTEGRAL DE DERECHOS COMO LO ES A LA VIDA, PROTECCIÓN,  DESARROLLO, IDENTIDAD,  IGUALDAD JURÍDICA, EDUCACIÓN ETC.</t>
  </si>
  <si>
    <t>LEYDI LAURA GARCIA VAZQUEZ</t>
  </si>
  <si>
    <t>LEONARDO ADRIAN LUNA RAMIREZ</t>
  </si>
  <si>
    <t>LA COMISIÓN EJECUTIVA DE ATENCIÓN A VÍCTIMAS Y OFENDIDOS DEL ESTADO DE TLAXCALA SE ENCARGA DE ATENDER LOS CASOS DE MALTRATOS DOMÉSTICOS, ECONÓMICOS, FÍSICOS DE QUE SON VÍCTIMAS LAS AMAS DE CASA, LOS ANCIANOS, LAS NIÑAS Y NIÑOS, LAS PERSONAS CON CAPACIDADES DIFERENTES, ETC. EN ESPECIAL, EN AQUELLO CASOS EN QUE HAY UN SINIESTRO O UN MAL TIEMPO, VA Y LES DA COBIJA Y ALIMENTOS A LOS MÁS DESPROTEGIDOS, ASÍ ATIENDE A LOS ANCIANOS DE LA CALLE, LES DA ALIMENTACIÓN Y MEDICINA, ASÍ COMO LOS CANALIZA AL DIF DE SU COMUNIDAD.</t>
  </si>
  <si>
    <t>DALIA CANTU MONTEMAYOR</t>
  </si>
  <si>
    <t>ORGANIZACIÓN “CENTRO DE ATENCIÓN A MUJERES POR UNA VIDA LIBRE  DE VIOLENCIA” ONG. SE DEDICA EN CUANTO A PSICOLOGÍA A LA AUTOGESTIÓN DE NECESIDADES, GÉNERO, IDENTIDAD, AUTOESTIMA, AUTONOMÍA, AUTORIDAD, AUTOCUIDADO, AGENTES DE CAMBIO ETC. CON UN MODELO DE ATENCIÓN JURÍDICO BRINDANDO INFORMACIÓN DE SUS DERECHOS, LITIGIO, ALIMENTOS, GUARDIA Y CUSTODIA, PATRIA POTESTAD, DIVORCIOS. ASÍ TAMBIÉN BRINDA TALLERES INFORMATIVOS, PSICOLOGÍA, COCINA, Y CULTURA DE BELLEZA.</t>
  </si>
  <si>
    <t>08 DE JULIO DE 20162</t>
  </si>
  <si>
    <t>ARMANDO PEREZ SAUCEDO</t>
  </si>
  <si>
    <t>SE ANALIZARON LAS FUNCIONES DE LA COMISIÓN ESTATAL DE DERECHOS HUMANOS, PRINCIPALMENTE ES UN ORGANISMO QUE PROTEGE, PROMUEVE, DEFIENDE Y FOMENTA LOS DERECHOS HUMANOS DE LAS PERSONAS. LAS ATRIBUCIONES Y COMPETENCIAS DE LA CEDH SON RECIBIR QUEJAS POR PRESUNTAS VIOLACIONES  A D.H., CONOCER E INVESTIGAR A PETICIÓN DE PARTE O DE OFICIO PRESUNTAS VIOLACIONES A D.H. SU COMPETENCIA SOLO PODRÁ ADMITIRSE O CONOCERSE DE QUEJAS O INCONFORMIDADES CONTRA ACTOS U OMISIONES DE AUTORIDADES  JUDICIALES DEL ESTADO CUANDO DICHOS ACTOS U OMISIONES TENGAN CARÁCTER ADMINISTRATIVO.</t>
  </si>
  <si>
    <t>07 DE JULIO DE 20162</t>
  </si>
  <si>
    <t>CCJ/TOL/SR/12/2016</t>
  </si>
  <si>
    <t>PATRICIA GÓMEZ VILLEGAS</t>
  </si>
  <si>
    <t>DEFENSORIA PÚBLICA ESTATAL</t>
  </si>
  <si>
    <t>TOLUCA</t>
  </si>
  <si>
    <t>RAMÓN GARCÍA DORANTES</t>
  </si>
  <si>
    <t>DEFENSORÍA PÚBLICA FEDERAL</t>
  </si>
  <si>
    <t>ANAKAREN GONZÁLEZ GARDUÑO</t>
  </si>
  <si>
    <t>ORGANIZACIÓN DE LA SOCIEDAD CIVIL ONG/OSC</t>
  </si>
  <si>
    <t>ALBERTO GABRIEL ROSSANO MEJÍA</t>
  </si>
  <si>
    <t>IMELDA LÓPEZ MARTÍNEZ</t>
  </si>
  <si>
    <t>PROCURADURIA ESTATAL DE LA DEFENSA DEL MENOR, LA MUJER Y LA FAMILIA</t>
  </si>
  <si>
    <t>ANA MARGARITA ROMERO BOLAÑOS</t>
  </si>
  <si>
    <t>COMISIÓN EJECUTIVA ESTATAL DE ATENCIÓN A VICTIMAS</t>
  </si>
  <si>
    <t>RICARDO VILCHIS OROZCO</t>
  </si>
  <si>
    <t>COMISIÓN DE DERECHOS HUMANOS DEL ESTADO DE MÉXICO</t>
  </si>
  <si>
    <t>PALMIRA SILVA CULEBRO</t>
  </si>
  <si>
    <t>COMISIÓN NACIONAL DE DERECHOS HUMANOS</t>
  </si>
  <si>
    <t>VERÓNICA HERNÁNDEZ ALCÁNTARA</t>
  </si>
  <si>
    <t>INSTITUTO DE TRANSPARENCIA, ACCESO A LA INFORMACIÓN PÚBLICA Y PROTECCIÓN DE DATOS PERSONALES DEL ESTADO DE MÉXICO</t>
  </si>
  <si>
    <t>TOR-E-009</t>
  </si>
  <si>
    <t>JOSE VALDEZ GONZALEZ</t>
  </si>
  <si>
    <t>SEMINARIO "PROTECCION Y PRESERVACION DEL LUGAR DE LA INTERVENCION Y CADENA DE CUSTODIA"</t>
  </si>
  <si>
    <t>MODULO I. PROTECCION Y PRESERVACION DEL LUGAR DE INTERVENCION</t>
  </si>
  <si>
    <t>01 y 02 DE JULIO</t>
  </si>
  <si>
    <t>TOR-E-010</t>
  </si>
  <si>
    <t>MODULO II. PROCESAMIENTO DEL LUGAR DE INTERVENCION</t>
  </si>
  <si>
    <t>08 Y 09 DE JULIO</t>
  </si>
  <si>
    <t>TOR-LE-005</t>
  </si>
  <si>
    <t>ROBERTO ZUÑIGA GARCIA</t>
  </si>
  <si>
    <t>¿QUE ES LO QUE HACE LA  DEFENSORIA PUBLICA DEL ESTADO DE COAHUILA?</t>
  </si>
  <si>
    <t>MARCO ROSAS HERRERA</t>
  </si>
  <si>
    <t>¿QUE ES LO QUE HACE LA DEFENSORIA PUBLICA FEDERAL?</t>
  </si>
  <si>
    <t>RAYMUNDO OVALLE JOVE</t>
  </si>
  <si>
    <t>OLGA ALMANZA GARRIDO</t>
  </si>
  <si>
    <t>¿QUE ES LO QUE HACE ESPERANZA PARA LA FAMILIA AC?</t>
  </si>
  <si>
    <t>HECTOR MACIAS JURADO</t>
  </si>
  <si>
    <t>¿QUE ES LO QUE HACE ALZANDO VOCES LAGUNA AC?</t>
  </si>
  <si>
    <t>GABRIELA CALDERONFRANCO</t>
  </si>
  <si>
    <t>¿QUE ES LO QUE HACE LA PROCURADURIA DEL NIÑO,  NIÑA Y LA FAMILIA?</t>
  </si>
  <si>
    <t>JOSE ORTIZ MARTINEZ</t>
  </si>
  <si>
    <t>¿QUE ES LO QUE HACE LA COMISION EJECUTIVA DE ATENCION A VICTIMAS?</t>
  </si>
  <si>
    <t>LUIS LOPEZ LOPEZ</t>
  </si>
  <si>
    <t>¿QUE ES LO QUE HACE LA COMISION DE DERECHOS HUMANOS DEL ESTADO DE COAHUILA?</t>
  </si>
  <si>
    <t>FRANCISCO CASTRO VELIZ</t>
  </si>
  <si>
    <t>¿QUE ES LO QUE HACE LA COMISION NACIONAL DE DERECHOS HUMANOS?</t>
  </si>
  <si>
    <t>JOSE GARCIA SALAZAR</t>
  </si>
  <si>
    <t>¿QUE ES LO QUE HACE LA COMISION PRO OBSERVANCIA Y VIGENCIA DE LOS DERECHOS HUMANOS?</t>
  </si>
  <si>
    <t>GAMALIEL REYES FUENTES</t>
  </si>
  <si>
    <t>CONFERENCIA ARTICULO 17 CONSTITUCIONAL</t>
  </si>
  <si>
    <t>NO SE REALIZARO EVENTOS EN EL MES DE JULIO</t>
  </si>
  <si>
    <t>TUXTLA GUTIÉRREZ</t>
  </si>
  <si>
    <t>URU-E-042</t>
  </si>
  <si>
    <t>JESUS SOSA MAYA</t>
  </si>
  <si>
    <t>SEMINARIO: LA ETAPA DE INVESTIGACION EN EL NUEVO SISTEMA DE JUSTICIA PENAL</t>
  </si>
  <si>
    <t>LA ETAPA DE INVESTIGACION EN EL NUEVO SISTEMA DE JUSTICIA PENAL</t>
  </si>
  <si>
    <t>01 Y 02 DE JULIO</t>
  </si>
  <si>
    <t>URU-E-043</t>
  </si>
  <si>
    <t>GUMESINDO GARCIA MORELOS</t>
  </si>
  <si>
    <t>CONFERENCIA: DERECHOS HUMANOS INDIGENAS</t>
  </si>
  <si>
    <t>DERECHOS HUMANOS INDIGENAS</t>
  </si>
  <si>
    <t>URU-LE-007</t>
  </si>
  <si>
    <t>CARLOS ZIZUMBO ZACARIAS</t>
  </si>
  <si>
    <t>SEMINARIO: PROTECCIÓN Y PRESERVACIÓN DEL LUGAR DE INTERVENCIÓN Y CADENA DE CUSTODIA</t>
  </si>
  <si>
    <t>DEL 06 AL 09 DE JULIO</t>
  </si>
  <si>
    <t>BERNARDO JIMENEZ BERNABE</t>
  </si>
  <si>
    <t>SEMANA NACIONAL DE ACCESO A LA JUSTICIA EN LAS CASAS DE LA CUTURA JURÍDICA DE LA SCJN</t>
  </si>
  <si>
    <t>ROBERTO PONCE DE LEÓN FÉLIX</t>
  </si>
  <si>
    <t>SELENE VAZQUEZ ALATORRE</t>
  </si>
  <si>
    <t>MARTHA RODRIGUEZ VILLAFUERTE</t>
  </si>
  <si>
    <t>GERARDO HERRERA PEREZ</t>
  </si>
  <si>
    <t>MARÍA SIMÓN FLORES</t>
  </si>
  <si>
    <t>URU-E-044</t>
  </si>
  <si>
    <t>DIANA ORNELAS GARCIA</t>
  </si>
  <si>
    <t>URU-LE-008</t>
  </si>
  <si>
    <t>ELVIA HIGUERA PEREZ</t>
  </si>
  <si>
    <t>LIZETT PUEBLA SOLORZANO</t>
  </si>
  <si>
    <t>VER-UE-038</t>
  </si>
  <si>
    <t>CARLOS SALAZAR VARGAS</t>
  </si>
  <si>
    <t>CONFERENCIA POLITCAS PUBLICAS</t>
  </si>
  <si>
    <t>POLITICAS PUBLICAS</t>
  </si>
  <si>
    <t>"MINISTRO HUMBERTO ROMAN PALACIOS" EN VERACRUZ, VERACRUZ</t>
  </si>
  <si>
    <t>1 DE JULIO 2016</t>
  </si>
  <si>
    <t>VER-UE-039</t>
  </si>
  <si>
    <t>MARTIN VAZQUEZ CONTRERAS</t>
  </si>
  <si>
    <t>SEMANA DE ACCESO A LA JUSTICIA</t>
  </si>
  <si>
    <t>4 DE JULIO 2016</t>
  </si>
  <si>
    <t>VER-UE-040</t>
  </si>
  <si>
    <t>JOSE LUIS CRUZ RODRIGUEZ</t>
  </si>
  <si>
    <t>VER-UE-041</t>
  </si>
  <si>
    <t>ESMERALDA LECXIUR FERREIRA</t>
  </si>
  <si>
    <t>5 DE JULIO 2016</t>
  </si>
  <si>
    <t>VER-UE-042</t>
  </si>
  <si>
    <t>YALI SOTELO ALTUZAR</t>
  </si>
  <si>
    <t>VER-UE-043</t>
  </si>
  <si>
    <t>LUCERO AQUINO REBOLLEDO</t>
  </si>
  <si>
    <t>VER-UE-044</t>
  </si>
  <si>
    <t>GUADALUPE GONZALEZ CARRILLO</t>
  </si>
  <si>
    <t>6 DE JULIO 2016</t>
  </si>
  <si>
    <t>VER-UE-045</t>
  </si>
  <si>
    <t>CHRISTIAN CARRILLO RIOS</t>
  </si>
  <si>
    <t>VER-UE-046</t>
  </si>
  <si>
    <t>ANTONIO GUILLERMO BUSTOS RIVERA</t>
  </si>
  <si>
    <t>7 DE JULIO 2016</t>
  </si>
  <si>
    <t>VER-UE-047</t>
  </si>
  <si>
    <t>AGUSTIN VALENCIA LOPEZ</t>
  </si>
  <si>
    <t>VER-UE-049</t>
  </si>
  <si>
    <t>ANTONIO ERNESTO DESCALZO RAMIREZ</t>
  </si>
  <si>
    <t>8 DE JULIO 2016</t>
  </si>
  <si>
    <t>VER-UE-050</t>
  </si>
  <si>
    <t>JUEZ ANUAR GONZALEZ HEMADI</t>
  </si>
  <si>
    <t>SEMINARIO EN ARGUMENTACION JURIDICA</t>
  </si>
  <si>
    <t>ARGUMENTACION JURIDICA</t>
  </si>
  <si>
    <t>11,13,14 Y 15 DE JULIO 2016</t>
  </si>
  <si>
    <t>VER-UE-051</t>
  </si>
  <si>
    <t>JUEZ DANIEL DAMASO VAZQUEZ BAUTISTA</t>
  </si>
  <si>
    <t>TALLER CONTINGENCIAS EN EL JUICIO ORAL MERCANTIL</t>
  </si>
  <si>
    <t>JUICIO ORAL MERCANTIL</t>
  </si>
  <si>
    <t>12 DE JULIO 2016</t>
  </si>
  <si>
    <t>JOSE MOO CHEL</t>
  </si>
  <si>
    <t>DEFENSORÍA PÚBLICA</t>
  </si>
  <si>
    <t>VILLAHERMOSA</t>
  </si>
  <si>
    <t>YENI GONZALEZ VALENZUELA</t>
  </si>
  <si>
    <t>GUADALUPE ARIAS GOMEZ</t>
  </si>
  <si>
    <t>ASOCIACIONES CIVILES</t>
  </si>
  <si>
    <t>JOSE JIMENEZ OLAN</t>
  </si>
  <si>
    <t>JOSE MADRIGAL MANDUJANO</t>
  </si>
  <si>
    <t>TRIBUNAL DE CONCILIACIÓN Y ARBITRAJE DEL ESTADO DE TABASCO</t>
  </si>
  <si>
    <t>IRMA WADE TRUJILLO</t>
  </si>
  <si>
    <t>CASA DE LA CULTURA JURÍDICA DE LA SUPREMA CORTE DE JUSTICIA DE LA NACION</t>
  </si>
  <si>
    <t>PEDRO CALCANEO ARGÜELLES</t>
  </si>
  <si>
    <t>COMISIÓN NACIONAL Y ESTATAL DE DERECHOS HUMANOS</t>
  </si>
  <si>
    <t>JOSE FROMOW GUERRA</t>
  </si>
  <si>
    <t>PAOLA GUITIERREZ GARCIA</t>
  </si>
  <si>
    <t>COMISION ESTATAL DE VÍCTIMAS</t>
  </si>
  <si>
    <t>JORGE AZURBIDE DAGDUG</t>
  </si>
  <si>
    <t>ORGANO IMPLEMENTADOR EN TABASCO DEL NUEVO SISTEMA DE JUSTICIA PENAL</t>
  </si>
  <si>
    <t>XAL-E-064</t>
  </si>
  <si>
    <t>LUIS MILO CORIA</t>
  </si>
  <si>
    <t>XALAPA</t>
  </si>
  <si>
    <t>XAL-E-065</t>
  </si>
  <si>
    <t>JOSÉ LUIS CRUZ RODRÍGUEZ</t>
  </si>
  <si>
    <t>XAL-E-079</t>
  </si>
  <si>
    <t>MIGUEL ÁNGEL LECHUGA TEJEDA</t>
  </si>
  <si>
    <t>XAL-E-080</t>
  </si>
  <si>
    <t>MORONI LAMAN AMADOR PACHECO</t>
  </si>
  <si>
    <t>XAL-E-066</t>
  </si>
  <si>
    <t>LOL HA PÉREZ LANDA</t>
  </si>
  <si>
    <t>XAL-E-067</t>
  </si>
  <si>
    <t>ANTONIO BARAT PÉREZ</t>
  </si>
  <si>
    <t>XAL-E-068</t>
  </si>
  <si>
    <t>GUSTAVO SÁNCHEZ CÓRDOVA</t>
  </si>
  <si>
    <t>XAL-E-069</t>
  </si>
  <si>
    <t>ARTURO MÁRQUEZ MURRIETA</t>
  </si>
  <si>
    <t>XAL-E-070</t>
  </si>
  <si>
    <t>JOSÉ ALFREDO GÓMEZ REYES</t>
  </si>
  <si>
    <t>XAL-E-071</t>
  </si>
  <si>
    <t>POR DEFINIR</t>
  </si>
  <si>
    <t>SERAFIN SALAZAR JIMENEZ</t>
  </si>
  <si>
    <t>CIRCULO DE ESTUDIO DE LA JURISPRUDENCIA DE LA SUPREMA CORTE DE JUSTICIA DE LA NACION</t>
  </si>
  <si>
    <t>ZACATECAS</t>
  </si>
  <si>
    <t>2 Y 9 DE JULIO</t>
  </si>
  <si>
    <t>EDUARDO HERNANDEZ RAMIREZ</t>
  </si>
  <si>
    <t>SEMANA NACIONAL DE   ACCESO   A   LA   JUSTICIA</t>
  </si>
  <si>
    <t>DEFENSORIA PUBLICA FEDERAL</t>
  </si>
  <si>
    <t>JOSE DE JESUS ESQUEDA DIAZ</t>
  </si>
  <si>
    <t>LETICIA PACHECO MACIAS</t>
  </si>
  <si>
    <t>DEFENSORIA PUBLICA ESTATAL</t>
  </si>
  <si>
    <t>ANGELICA JARA MENDOZA</t>
  </si>
  <si>
    <t>ASOCIACION DE ABOGADAS LITIGANTES DEL ESTADO DE ZACATECAS, A. C.</t>
  </si>
  <si>
    <t>BERTINA PONCE VILLALOBOS</t>
  </si>
  <si>
    <t>ORGANIZACIONES DE LA SOCIEDAD CIVIL (OSC/ONG)</t>
  </si>
  <si>
    <t>GRISELDA BASURTO DORADO</t>
  </si>
  <si>
    <t xml:space="preserve"> LORENA LAMAS ARROYO</t>
  </si>
  <si>
    <t>EVERARDO RAMIREZ AGUAYO</t>
  </si>
  <si>
    <t>COMISION ESTATAL DE ATENCION A VICTIMAS</t>
  </si>
  <si>
    <t>MARIA DE LA LUZ DOMINGUEZ CAMPOS</t>
  </si>
  <si>
    <t xml:space="preserve">¿QUE HACE LA COMISION ESTATAL DE DERECHOS HUMANOS?
FUNCION, OBJETIVOS Y RETOS
</t>
  </si>
  <si>
    <t>ZAC-UE-004</t>
  </si>
  <si>
    <t>ADRIAN FRANCO ZEVADA</t>
  </si>
  <si>
    <t>COMISION NACIONAL DE ATENCION A VICTIMAS</t>
  </si>
  <si>
    <t>ZAC-E-007-2016</t>
  </si>
  <si>
    <t>ZAC-LE-006</t>
  </si>
  <si>
    <t>FERNANDO ADAN GUZMAN CASTELLANOS</t>
  </si>
  <si>
    <t>PROCURADURIA DE DEFENSA DEL CONTRIBUYENTE CON TEMA “FACULTADES Y ATRIBUCIONES DE PRODECON”</t>
  </si>
  <si>
    <t>CANCÚN</t>
  </si>
  <si>
    <t>CIUDAD JUÁREZ</t>
  </si>
  <si>
    <t>CIUDAD OBREGÓN</t>
  </si>
  <si>
    <t>CIUDAD VICTORIA</t>
  </si>
  <si>
    <t>LEÓN</t>
  </si>
  <si>
    <t>MÉRIDA</t>
  </si>
  <si>
    <t>TORREÓN</t>
  </si>
  <si>
    <t>URUAPÁN</t>
  </si>
  <si>
    <t>¿QUÉ ES LO QUE HACE? COMISIÓN NACIONAL DE DERECHOS HUMANOS.</t>
  </si>
  <si>
    <t>¿QUÉ ES LO QUE HACE? COMISIÓN ESTATAL Y NACIONAL DE DERECHOS HUMANOS.</t>
  </si>
  <si>
    <t xml:space="preserve">¿QUÉ ES LO QUE HACE? PROCURADURÍA ESTATAL DE LA DEFENSA DEL MENOR, LA MUJER Y LA FAMILIA </t>
  </si>
  <si>
    <t>¿QUÉ ES LO QUE HACE?  ORGANIZACIÓN(ES) DE LA SOCIEDAD CIVIL (OSC/ONG).</t>
  </si>
  <si>
    <t>¿QUÉ ES LO QUE HACE? DEFENSORÍA PÚBLICA ESTATAL</t>
  </si>
  <si>
    <t>¿QUÉ ES LO QUE HACE? DEFENSORÍA PÚBLICA FEDERAL</t>
  </si>
  <si>
    <t>¿QUÉ ES LO QUE HACE? COMISIÓN DE VÍCTIMAS DEL GOBIERNO DELK ESTADO DE CAMPECHE</t>
  </si>
  <si>
    <t>MAGDOL. JOSÉ EDUARDO TÉLLEZ ESPINOZA</t>
  </si>
  <si>
    <t>MAGDO. IRINEO LIZÁRRAGA VELARDE</t>
  </si>
  <si>
    <t>MAGDO. DAVID GUSTAVO BUSTOS PÉREZ</t>
  </si>
  <si>
    <t>MAGDO. JOSÉ ANTONIO CAMARENA ÁVALOS</t>
  </si>
  <si>
    <t>MAGDA. ZULEMA MOSRI GUTIÉRREZ</t>
  </si>
  <si>
    <t>MAGDO. JUAN MARCOS GUTIÉRREZ GONZÁLEZ</t>
  </si>
  <si>
    <t>MAGDO. MIGUEL ANGEL AGUILAR GARCÍA</t>
  </si>
  <si>
    <t>MAGDO. JOSÉ LUIS ZAYAS ROLDÁN</t>
  </si>
  <si>
    <t>LIC. YELI KARINA BURGOS LEÓN</t>
  </si>
  <si>
    <t>LIC. JULIO CÉSAR COLLANTES ZAMORA</t>
  </si>
  <si>
    <t>LIC. ANA LIDIA MURILLO CAMACHO</t>
  </si>
  <si>
    <t>LIC. MERCEDES MURILLO MONGE</t>
  </si>
  <si>
    <t>MTRA. CLAUDIA JOSEFINA GÁMEZ VERDUZCO</t>
  </si>
  <si>
    <t>LIC. ALFONSO SALAZAR IBARRA</t>
  </si>
  <si>
    <t>MTRO. JOSÉ CARLOS ÁLVAREZ ORTEGA</t>
  </si>
  <si>
    <t>MTRA. NURIA ALEJANDRA GONZÁLEZ ELIZALDE</t>
  </si>
  <si>
    <t>MAGDO. SERGIO ANGULO VERDUZCO</t>
  </si>
  <si>
    <t>JUEZ GUILLERMO TORRES HERNÁNDEZ</t>
  </si>
  <si>
    <t>MTRO. FRANCISCO RUBÉN QUIÑÓNEZ HUIZAR</t>
  </si>
  <si>
    <t>CULIACÁN</t>
  </si>
  <si>
    <t xml:space="preserve">LIC. CLAUDIA GABRIELA ORTEGA TORRES </t>
  </si>
  <si>
    <t>LIC. JOSÉ IVES SOBERÓN MEJÍA</t>
  </si>
  <si>
    <t xml:space="preserve">LIC. JESÚS GONZÁLEZ YAÑEZ </t>
  </si>
  <si>
    <t>SEMINARIO "MEDIOS ALTERNATIVOS DE SOLUCIÓN DE CONFLICTOS"</t>
  </si>
  <si>
    <t>CURSO "OFRECIMIENTO Y ADMISIÓN DE PRUEBAS EN EL PROCESO LABORAL"</t>
  </si>
  <si>
    <t xml:space="preserve">MEDIOS ALTERNATIVOS DE RESOLUCIÓN DE CONFLICTOS </t>
  </si>
  <si>
    <t xml:space="preserve">MEDIOS ALTERNATIVOS DE SOLUCIÓN DE CONFLICTOS </t>
  </si>
  <si>
    <t>OFRECIMIENTO Y ADMISIÓN DE PRUEBAS EN EL PROCESO LABORAL</t>
  </si>
  <si>
    <t>LA PAZ, BCS</t>
  </si>
  <si>
    <t>4 Y 5 DE JULIO DE 2016</t>
  </si>
  <si>
    <t>14 Y 15 DE JULIO DE 2016</t>
  </si>
  <si>
    <t>CARLOS ALFREDO DE LOS COBOS SEPULVEDA</t>
  </si>
  <si>
    <t>JORGE ROBERTO ORDOÑEZ ESCOBAR</t>
  </si>
  <si>
    <t>BEATRIZ  EUGENIA DOMÍNGUEZ MEDINA</t>
  </si>
  <si>
    <t>MIGUEL LUGO SALAS</t>
  </si>
  <si>
    <t>ADDY PATRICIA SABIDO BQUEDANO</t>
  </si>
  <si>
    <t>AMELIA GPE. OJEDA SOSA</t>
  </si>
  <si>
    <t>RAÚL H. LUGO RODRÍGUEZ</t>
  </si>
  <si>
    <t>SILVIA BEATRIZ CHALÉ EUÁN</t>
  </si>
  <si>
    <t>JOSÉ ANASTACIO EUÁN ROMERO</t>
  </si>
  <si>
    <t>RANDY SOBERANIS DZUL</t>
  </si>
  <si>
    <t>LOURDES GPE. MEDINA CARRILLO</t>
  </si>
  <si>
    <t>IRENE NOEMÍ TORRES ORTEGÓN</t>
  </si>
  <si>
    <t>JUAN ANTONIO SALAZAR LÓPEZ</t>
  </si>
  <si>
    <t>MARÍA TERESA VÁZQUEZ BAQUEIRO</t>
  </si>
  <si>
    <t>VALENTÍN ANTONIO RIVAS MIRANDA</t>
  </si>
  <si>
    <t>SANTIAGO ALTAMIRANO</t>
  </si>
  <si>
    <t xml:space="preserve">MIGUEL  CARBONELL SÁNCHEZ </t>
  </si>
  <si>
    <t>LUIS DAVID COAÑA BE</t>
  </si>
  <si>
    <t xml:space="preserve"> RUBÉN SÁNCHEZ GIL</t>
  </si>
  <si>
    <t>LUIS ARMANDO COAÑA Y POLANCO</t>
  </si>
  <si>
    <t>SEMINARIO DE ARGUMENTACIÓN JURÍDICA</t>
  </si>
  <si>
    <t>PRESENTACIÓN DEL LIBRO "CURSO BÁSICO DE AMPARO"</t>
  </si>
  <si>
    <t>1 AL 2 DE JULIO</t>
  </si>
  <si>
    <t>8 AL 10 DE JULIO</t>
  </si>
  <si>
    <t>LIC. HÉCTOR TALAMANTES ABE</t>
  </si>
  <si>
    <t>LIC. PAULINA CASTELO CAMPOS</t>
  </si>
  <si>
    <t>LIC. MARTHA GÓMEZ VÁZQUEZ</t>
  </si>
  <si>
    <t>LIC.CARMEN FABIOLA RIVERA ROJAS</t>
  </si>
  <si>
    <t>C. ROSALBA RODRÍGUEZ TORRES</t>
  </si>
  <si>
    <t>LIC. PABLO AURELIO LOREDO OYARVIDEZ</t>
  </si>
  <si>
    <t>DRA. GLORIA MARÍA GUADALUPE SERRATO</t>
  </si>
  <si>
    <t>LIC. ALFREDO JAVIER MOCTEZUMA HERRERA</t>
  </si>
  <si>
    <t>LIC. JORGE ANDRÉS LOPEZ ESPINOSA</t>
  </si>
  <si>
    <t>DR.GUILLERMO LUEVANO BUSTAMANTE</t>
  </si>
  <si>
    <t>LIC. DALIA QUERO JUÁREZ</t>
  </si>
  <si>
    <t>LIC. LORENA LANDEROS SOLORIO</t>
  </si>
  <si>
    <t>LIC. JOSÉ DE JESÚS MORENO ROMO</t>
  </si>
  <si>
    <t>LIC. ARACELY DEL ROCÍO HERNÁNDEZ CASTILLO</t>
  </si>
  <si>
    <t>CURSO: RECURSOS CONFORME AL CÓDIGO NACIONAL DE PROCEDIMIENTOS PENAL</t>
  </si>
  <si>
    <t>SEMINARIO: RÉGIMEN DISCIPLINARIO DE SERVIDORES PÚBLICOS</t>
  </si>
  <si>
    <t xml:space="preserve">RECURSOS </t>
  </si>
  <si>
    <t xml:space="preserve">PROCURADURIA DE LA DEFENSA DEL MENOR, LA MUJER, LA FAMILIA Y EL ADULTO MAYOR </t>
  </si>
  <si>
    <t>COMISIÓN EJECUTIVA DE ATENCIÓN A VÍCTIMAS. ESTATAL</t>
  </si>
  <si>
    <t>COMISIÓN EJECUTIVA DE ATENCIÓN A VÍCTIMAS. FEDERAL</t>
  </si>
  <si>
    <t>UNIVERSIDAD AUTÓNOMA DE SAN LUIS POTOSÍ</t>
  </si>
  <si>
    <t>DIRECCIÓN DE DERECHOS HUMANOS, EQUIDAD DE GÉNERO Y ASUNTOS INTERNACIONALES CJF</t>
  </si>
  <si>
    <t>PROCURADURÍA DE LA DEFENSA DEL CONTRIBUYENTE</t>
  </si>
  <si>
    <t>GENERALIDADES DEL PROCEDIMIENTO ADMINISTRATIVO DISCIPLINARIO</t>
  </si>
  <si>
    <t>VALORACIÓN DE PRUEBAS Y ARGUMENTACIÓN EN EL PROCEDIMIENTO ADMINISTRATIVO DISCIPLINARIO</t>
  </si>
  <si>
    <t>SAN LUIS POTOSÍ</t>
  </si>
  <si>
    <t xml:space="preserve">01 DE JULIO  </t>
  </si>
  <si>
    <t xml:space="preserve">04 DE JULIO </t>
  </si>
  <si>
    <t xml:space="preserve">05 DE JULIO </t>
  </si>
  <si>
    <t xml:space="preserve">06 DE JULIO </t>
  </si>
  <si>
    <t xml:space="preserve">07 DE JULIO </t>
  </si>
  <si>
    <t xml:space="preserve">08 DE JULIO </t>
  </si>
  <si>
    <t xml:space="preserve">14 DE JULIO </t>
  </si>
  <si>
    <t>CAMILO SAAVEDRA HERRERA</t>
  </si>
  <si>
    <t>JOSÉ ASCENCIÓN HERNÁNDEZ TORRES</t>
  </si>
  <si>
    <t>SANAÉ MERCEDES HINOJOSA TAOMORI</t>
  </si>
  <si>
    <t>JOSÉ FRANCISCO CERVANTES RUIZ</t>
  </si>
  <si>
    <t>MAIDER ZILBETI PÉREZ</t>
  </si>
  <si>
    <t>JORGE ALCAZAR GODOY</t>
  </si>
  <si>
    <t>RAÚL GUTIÉRREZ AGÜERO</t>
  </si>
  <si>
    <t>HUGO ARMANDO PALAFOX RAMÍREZ</t>
  </si>
  <si>
    <t>MARÍA MAYELA RUIZ MADRAZO</t>
  </si>
  <si>
    <t>RENÉ CERVANTES OLIVARES</t>
  </si>
  <si>
    <t>LILIANA EVELIA LEDÓN LÓPEZ 
(RODOLFO CORONADO MONTAÑO)</t>
  </si>
  <si>
    <t>MESA DE ANÁLISIS</t>
  </si>
  <si>
    <t>CANDIDATURAS INDEPENDIENTES</t>
  </si>
  <si>
    <t>ACCESO A LA JUSTICIA A TRAVÉS DE LA DEFENSORÍA PÚBLICA FEDERAL</t>
  </si>
  <si>
    <t>ACCESO A LA JUSTICIA A TRAVÉS DE LA ONG´S ANMINISTÍA INTERNACIONAL</t>
  </si>
  <si>
    <t>ACCESO A LA JUSTICIA A TRAVÉS DE LA COMISIÓN EJECUTIVA DE ATENCIÓN A VÍCTIMAS</t>
  </si>
  <si>
    <t>UNIDAD DE GÉNERO DE LA COMISIÓN NACIONAL PARA PREVENIR Y ERRADICAR LA VIOLENCIA CONTRA LA MUJER (SEGOB)</t>
  </si>
  <si>
    <t>ACCESO A LA JUSTICIA EN EL DERECHO AGRARIO</t>
  </si>
  <si>
    <t>ACCESO A LA JUSTICIA A TRAVÉS DE LOS DESPACHOS GRATUITOS</t>
  </si>
  <si>
    <t>ACCESO A LA JUSTICIA CON RESPECTO A LA VIOLENCIA CONTRA LAS MUJERES</t>
  </si>
  <si>
    <t>ACCESO A LA JUSTICIA POR MEDIO DE LA COMISIÓN NACIONAL DE DERECHOS HUMANOS EN EL ESTADO</t>
  </si>
  <si>
    <t>ACCESO A LA JUSTICIA A TAVÉS DE LA PROCURADURÍA AGRARIA</t>
  </si>
  <si>
    <t>TEPIC, NAYARIT</t>
  </si>
  <si>
    <t>1 DE JULIO</t>
  </si>
  <si>
    <t>NO APLICA</t>
  </si>
  <si>
    <t>ACAPULCO, GRO.</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</si>
</sst>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7" formatCode="&quot;$&quot;#,##0.00;\-&quot;$&quot;#,##0.00"/>
    <numFmt numFmtId="8" formatCode="&quot;$&quot;#,##0.00;[Red]\-&quot;$&quot;#,##0.00"/>
    <numFmt numFmtId="44" formatCode="_-&quot;$&quot;* #,##0.00_-;\-&quot;$&quot;* #,##0.00_-;_-&quot;$&quot;* &quot;-&quot;??_-;_-@_-"/>
    <numFmt numFmtId="43" formatCode="_-* #,##0.00_-;\-* #,##0.00_-;_-* &quot;-&quot;??_-;_-@_-"/>
    <numFmt numFmtId="164" formatCode="#,##0.00_ ;\-#,##0.00\ "/>
    <numFmt numFmtId="165" formatCode="&quot;$&quot;#,##0.00"/>
    <numFmt numFmtId="166" formatCode="00"/>
    <numFmt numFmtId="167" formatCode="#,##0.00\ "/>
    <numFmt numFmtId="168" formatCode="0.0000"/>
    <numFmt numFmtId="169" formatCode="[$$-80A]#,##0.00;[Red]\-[$$-80A]#,##0.00"/>
    <numFmt numFmtId="170" formatCode="[$-F800]dddd\,\ mmmm\ dd\,\ yyyy"/>
    <numFmt numFmtId="171" formatCode="[$$-80A]#,##0.00"/>
    <numFmt numFmtId="172" formatCode="&quot;$&quot;#,##0.00;[Red]&quot;$&quot;#,##0.00"/>
    <numFmt numFmtId="173" formatCode="[$-80A]d&quot; de &quot;mmmm&quot; de &quot;yyyy;@"/>
  </numFmts>
  <fonts count="10" x14ac:knownFonts="1">
    <font>
      <sz val="11"/>
      <color theme="1"/>
      <name val="Calibri"/>
      <family val="2"/>
      <scheme val="minor"/>
    </font>
    <font>
      <sz val="11"/>
      <color theme="1"/>
      <name val="Calibri"/>
      <family val="2"/>
      <scheme val="minor"/>
    </font>
    <font>
      <sz val="10"/>
      <name val="Arial"/>
      <family val="2"/>
    </font>
    <font>
      <sz val="8"/>
      <color indexed="81"/>
      <name val="Tahoma"/>
      <family val="2"/>
    </font>
    <font>
      <b/>
      <sz val="9"/>
      <color indexed="81"/>
      <name val="Tahoma"/>
      <family val="2"/>
    </font>
    <font>
      <sz val="9"/>
      <color indexed="81"/>
      <name val="Tahoma"/>
      <family val="2"/>
    </font>
    <font>
      <sz val="11"/>
      <name val="Arial"/>
      <family val="2"/>
    </font>
    <font>
      <sz val="11"/>
      <color theme="1"/>
      <name val="Arial"/>
      <family val="2"/>
    </font>
    <font>
      <sz val="11"/>
      <color rgb="FFFF0000"/>
      <name val="Arial"/>
      <family val="2"/>
    </font>
    <font>
      <b/>
      <sz val="11"/>
      <name val="Arial"/>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xf numFmtId="43" fontId="2" fillId="0" borderId="0" applyFont="0" applyFill="0" applyBorder="0" applyAlignment="0" applyProtection="0"/>
  </cellStyleXfs>
  <cellXfs count="94">
    <xf numFmtId="0" fontId="0" fillId="0" borderId="0" xfId="0"/>
    <xf numFmtId="166" fontId="6" fillId="0" borderId="1" xfId="0" applyNumberFormat="1" applyFont="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NumberFormat="1" applyFont="1" applyFill="1" applyBorder="1" applyAlignment="1">
      <alignment horizontal="center" vertical="center" wrapText="1"/>
    </xf>
    <xf numFmtId="49" fontId="7" fillId="0" borderId="1" xfId="0" applyNumberFormat="1" applyFont="1" applyBorder="1" applyAlignment="1">
      <alignment horizontal="center" vertical="center" wrapText="1"/>
    </xf>
    <xf numFmtId="17" fontId="6" fillId="0" borderId="1" xfId="0" applyNumberFormat="1" applyFont="1" applyFill="1" applyBorder="1" applyAlignment="1">
      <alignment horizontal="center" vertical="center" wrapText="1"/>
    </xf>
    <xf numFmtId="14" fontId="6" fillId="0" borderId="1" xfId="0" applyNumberFormat="1" applyFont="1" applyBorder="1" applyAlignment="1">
      <alignment horizontal="center" vertical="center" wrapText="1"/>
    </xf>
    <xf numFmtId="2" fontId="6"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7" fillId="0" borderId="0" xfId="0" applyFont="1" applyBorder="1" applyAlignment="1">
      <alignment horizontal="center" vertical="center" wrapText="1"/>
    </xf>
    <xf numFmtId="4" fontId="6" fillId="0" borderId="1" xfId="2" applyNumberFormat="1" applyFont="1" applyFill="1" applyBorder="1" applyAlignment="1">
      <alignment horizontal="right" vertical="center" wrapText="1"/>
    </xf>
    <xf numFmtId="4" fontId="6" fillId="0" borderId="1" xfId="2" applyNumberFormat="1" applyFont="1" applyBorder="1" applyAlignment="1">
      <alignment horizontal="right" vertical="center" wrapText="1"/>
    </xf>
    <xf numFmtId="164" fontId="7" fillId="0" borderId="1" xfId="1" applyNumberFormat="1" applyFont="1" applyBorder="1" applyAlignment="1">
      <alignment horizontal="right" vertical="center" wrapText="1"/>
    </xf>
    <xf numFmtId="43" fontId="7" fillId="0" borderId="1" xfId="1" applyFont="1" applyBorder="1" applyAlignment="1">
      <alignment horizontal="right" vertical="center" wrapText="1"/>
    </xf>
    <xf numFmtId="164" fontId="6" fillId="2" borderId="1" xfId="4" applyNumberFormat="1" applyFont="1" applyFill="1" applyBorder="1" applyAlignment="1">
      <alignment horizontal="right" vertical="center" wrapText="1"/>
    </xf>
    <xf numFmtId="0" fontId="6" fillId="0" borderId="1" xfId="0" applyFont="1" applyBorder="1" applyAlignment="1">
      <alignment horizontal="right" vertical="center" wrapText="1"/>
    </xf>
    <xf numFmtId="165" fontId="6" fillId="0" borderId="1" xfId="0" applyNumberFormat="1" applyFont="1" applyBorder="1" applyAlignment="1">
      <alignment horizontal="right" vertical="center" wrapText="1"/>
    </xf>
    <xf numFmtId="4" fontId="7" fillId="0" borderId="1" xfId="2" applyNumberFormat="1" applyFont="1" applyFill="1" applyBorder="1" applyAlignment="1">
      <alignment horizontal="right" vertical="center" wrapText="1"/>
    </xf>
    <xf numFmtId="165" fontId="7" fillId="0" borderId="1" xfId="0" applyNumberFormat="1" applyFont="1" applyFill="1" applyBorder="1" applyAlignment="1">
      <alignment horizontal="right" vertical="center" wrapText="1"/>
    </xf>
    <xf numFmtId="4" fontId="7" fillId="0" borderId="1" xfId="0" applyNumberFormat="1" applyFont="1" applyFill="1" applyBorder="1" applyAlignment="1">
      <alignment horizontal="right" vertical="center" wrapText="1"/>
    </xf>
    <xf numFmtId="8" fontId="6" fillId="0" borderId="1" xfId="0" applyNumberFormat="1" applyFont="1" applyBorder="1" applyAlignment="1">
      <alignment horizontal="right" vertical="center" wrapText="1"/>
    </xf>
    <xf numFmtId="165" fontId="6" fillId="0" borderId="1" xfId="0" applyNumberFormat="1" applyFont="1" applyFill="1" applyBorder="1" applyAlignment="1">
      <alignment horizontal="right" vertical="center" wrapText="1"/>
    </xf>
    <xf numFmtId="44" fontId="7" fillId="0" borderId="1" xfId="2" applyFont="1" applyFill="1" applyBorder="1" applyAlignment="1">
      <alignment horizontal="right" vertical="center" wrapText="1"/>
    </xf>
    <xf numFmtId="43" fontId="6" fillId="0" borderId="1" xfId="0" applyNumberFormat="1" applyFont="1" applyFill="1" applyBorder="1" applyAlignment="1">
      <alignment horizontal="right" vertical="center" wrapText="1"/>
    </xf>
    <xf numFmtId="164" fontId="7" fillId="0" borderId="1" xfId="4" applyNumberFormat="1" applyFont="1" applyBorder="1" applyAlignment="1">
      <alignment horizontal="right" vertical="center" wrapText="1"/>
    </xf>
    <xf numFmtId="4" fontId="6" fillId="0" borderId="1" xfId="0" applyNumberFormat="1" applyFont="1" applyBorder="1" applyAlignment="1">
      <alignment horizontal="right" vertical="center" wrapText="1"/>
    </xf>
    <xf numFmtId="43" fontId="7" fillId="0" borderId="1" xfId="4" applyFont="1" applyBorder="1" applyAlignment="1">
      <alignment horizontal="right" vertical="center" wrapText="1"/>
    </xf>
    <xf numFmtId="4" fontId="6" fillId="0" borderId="1" xfId="0" applyNumberFormat="1" applyFont="1" applyFill="1" applyBorder="1" applyAlignment="1">
      <alignment horizontal="right" vertical="center" wrapText="1"/>
    </xf>
    <xf numFmtId="0" fontId="6" fillId="0" borderId="1" xfId="0" applyFont="1" applyFill="1" applyBorder="1" applyAlignment="1">
      <alignment horizontal="right" vertical="center" wrapText="1"/>
    </xf>
    <xf numFmtId="167" fontId="6" fillId="0" borderId="1" xfId="3" applyNumberFormat="1" applyFont="1" applyBorder="1" applyAlignment="1">
      <alignment horizontal="right" vertical="center" wrapText="1"/>
    </xf>
    <xf numFmtId="168" fontId="6" fillId="0" borderId="1" xfId="0" applyNumberFormat="1" applyFont="1" applyBorder="1" applyAlignment="1">
      <alignment horizontal="right" vertical="center" wrapText="1"/>
    </xf>
    <xf numFmtId="168" fontId="6" fillId="0" borderId="1" xfId="0" applyNumberFormat="1" applyFont="1" applyFill="1" applyBorder="1" applyAlignment="1">
      <alignment horizontal="right" vertical="center" wrapText="1"/>
    </xf>
    <xf numFmtId="44" fontId="6" fillId="0" borderId="1" xfId="2" applyFont="1" applyBorder="1" applyAlignment="1">
      <alignment horizontal="right" vertical="center" wrapText="1"/>
    </xf>
    <xf numFmtId="44" fontId="6" fillId="3" borderId="1" xfId="2" applyFont="1" applyFill="1" applyBorder="1" applyAlignment="1">
      <alignment horizontal="right" vertical="center" wrapText="1"/>
    </xf>
    <xf numFmtId="8" fontId="6" fillId="2" borderId="1" xfId="2" applyNumberFormat="1" applyFont="1" applyFill="1" applyBorder="1" applyAlignment="1">
      <alignment horizontal="right" vertical="center" wrapText="1"/>
    </xf>
    <xf numFmtId="169" fontId="6" fillId="0" borderId="1" xfId="0" applyNumberFormat="1" applyFont="1" applyFill="1" applyBorder="1" applyAlignment="1">
      <alignment horizontal="right" vertical="center" wrapText="1"/>
    </xf>
    <xf numFmtId="169" fontId="6" fillId="0" borderId="1" xfId="0" applyNumberFormat="1" applyFont="1" applyBorder="1" applyAlignment="1">
      <alignment horizontal="right" vertical="center" wrapText="1"/>
    </xf>
    <xf numFmtId="2" fontId="6" fillId="0" borderId="1" xfId="0" applyNumberFormat="1" applyFont="1" applyFill="1" applyBorder="1" applyAlignment="1">
      <alignment horizontal="right" vertical="center" wrapText="1"/>
    </xf>
    <xf numFmtId="164" fontId="6" fillId="0" borderId="1" xfId="4" applyNumberFormat="1" applyFont="1" applyBorder="1" applyAlignment="1">
      <alignment horizontal="right" vertical="center" wrapText="1"/>
    </xf>
    <xf numFmtId="43" fontId="6" fillId="0" borderId="1" xfId="4" applyFont="1" applyBorder="1" applyAlignment="1">
      <alignment horizontal="right" vertical="center" wrapText="1"/>
    </xf>
    <xf numFmtId="44" fontId="6" fillId="2" borderId="1" xfId="2" applyFont="1" applyFill="1" applyBorder="1" applyAlignment="1">
      <alignment horizontal="right" vertical="center" wrapText="1"/>
    </xf>
    <xf numFmtId="44" fontId="6" fillId="0" borderId="1" xfId="2" applyFont="1" applyFill="1" applyBorder="1" applyAlignment="1">
      <alignment horizontal="right" vertical="center" wrapText="1"/>
    </xf>
    <xf numFmtId="4" fontId="6" fillId="2" borderId="1" xfId="2" applyNumberFormat="1" applyFont="1" applyFill="1" applyBorder="1" applyAlignment="1">
      <alignment horizontal="right" vertical="center" wrapText="1"/>
    </xf>
    <xf numFmtId="4" fontId="6" fillId="2" borderId="1" xfId="0" applyNumberFormat="1" applyFont="1" applyFill="1" applyBorder="1" applyAlignment="1">
      <alignment horizontal="right" vertical="center" wrapText="1"/>
    </xf>
    <xf numFmtId="164" fontId="6" fillId="0" borderId="1" xfId="4" applyNumberFormat="1" applyFont="1" applyFill="1" applyBorder="1" applyAlignment="1">
      <alignment horizontal="right" vertical="center" wrapText="1"/>
    </xf>
    <xf numFmtId="43" fontId="6" fillId="2" borderId="1" xfId="4" applyFont="1" applyFill="1" applyBorder="1" applyAlignment="1">
      <alignment horizontal="right" vertical="center" wrapText="1"/>
    </xf>
    <xf numFmtId="43" fontId="6" fillId="0" borderId="1" xfId="4" applyFont="1" applyFill="1" applyBorder="1" applyAlignment="1">
      <alignment horizontal="right" vertical="center" wrapText="1"/>
    </xf>
    <xf numFmtId="49" fontId="7" fillId="0" borderId="1" xfId="0" applyNumberFormat="1" applyFont="1" applyBorder="1" applyAlignment="1">
      <alignment horizontal="right" vertical="center" wrapText="1"/>
    </xf>
    <xf numFmtId="171" fontId="6" fillId="0" borderId="1" xfId="2" applyNumberFormat="1" applyFont="1" applyFill="1" applyBorder="1" applyAlignment="1">
      <alignment horizontal="right" vertical="center" wrapText="1"/>
    </xf>
    <xf numFmtId="8" fontId="6" fillId="0" borderId="1" xfId="0" applyNumberFormat="1" applyFont="1" applyFill="1" applyBorder="1" applyAlignment="1">
      <alignment horizontal="right" vertical="center" wrapText="1"/>
    </xf>
    <xf numFmtId="8" fontId="7" fillId="0" borderId="1" xfId="2" applyNumberFormat="1" applyFont="1" applyFill="1" applyBorder="1" applyAlignment="1">
      <alignment horizontal="right" vertical="center" wrapText="1"/>
    </xf>
    <xf numFmtId="8" fontId="6" fillId="0" borderId="1" xfId="2" applyNumberFormat="1" applyFont="1" applyFill="1" applyBorder="1" applyAlignment="1">
      <alignment horizontal="right" vertical="center" wrapText="1"/>
    </xf>
    <xf numFmtId="44" fontId="7" fillId="2" borderId="1" xfId="2" applyFont="1" applyFill="1" applyBorder="1" applyAlignment="1">
      <alignment horizontal="right" vertical="center" wrapText="1"/>
    </xf>
    <xf numFmtId="8" fontId="6" fillId="0" borderId="1" xfId="4" applyNumberFormat="1" applyFont="1" applyBorder="1" applyAlignment="1">
      <alignment horizontal="right" vertical="center" wrapText="1"/>
    </xf>
    <xf numFmtId="7" fontId="6" fillId="0" borderId="1" xfId="4" applyNumberFormat="1" applyFont="1" applyBorder="1" applyAlignment="1">
      <alignment horizontal="right" vertical="center" wrapText="1"/>
    </xf>
    <xf numFmtId="172" fontId="6" fillId="0" borderId="1" xfId="0" applyNumberFormat="1" applyFont="1" applyBorder="1" applyAlignment="1">
      <alignment horizontal="right" vertical="center" wrapText="1"/>
    </xf>
    <xf numFmtId="164" fontId="6" fillId="2" borderId="1" xfId="0" applyNumberFormat="1" applyFont="1" applyFill="1" applyBorder="1" applyAlignment="1">
      <alignment horizontal="right" vertical="center" wrapText="1"/>
    </xf>
    <xf numFmtId="44" fontId="6" fillId="0" borderId="1" xfId="0" applyNumberFormat="1" applyFont="1" applyFill="1" applyBorder="1" applyAlignment="1">
      <alignment horizontal="right" vertical="center" wrapText="1"/>
    </xf>
    <xf numFmtId="44" fontId="7" fillId="0" borderId="1" xfId="0" applyNumberFormat="1" applyFont="1" applyFill="1" applyBorder="1" applyAlignment="1">
      <alignment horizontal="right" vertical="center" wrapText="1"/>
    </xf>
    <xf numFmtId="2" fontId="7" fillId="0" borderId="1" xfId="0" applyNumberFormat="1" applyFont="1" applyFill="1" applyBorder="1" applyAlignment="1">
      <alignment horizontal="right" vertical="center" wrapText="1"/>
    </xf>
    <xf numFmtId="43" fontId="7" fillId="0" borderId="1" xfId="4" applyFont="1" applyFill="1" applyBorder="1" applyAlignment="1">
      <alignment horizontal="right" vertical="center" wrapText="1"/>
    </xf>
    <xf numFmtId="2" fontId="7" fillId="2" borderId="1" xfId="0" applyNumberFormat="1" applyFont="1" applyFill="1" applyBorder="1" applyAlignment="1">
      <alignment horizontal="right" vertical="center" wrapText="1"/>
    </xf>
    <xf numFmtId="43" fontId="7" fillId="2" borderId="1" xfId="4" applyFont="1" applyFill="1" applyBorder="1" applyAlignment="1">
      <alignment horizontal="right" vertical="center" wrapText="1"/>
    </xf>
    <xf numFmtId="0" fontId="7" fillId="0" borderId="0" xfId="0" applyFont="1" applyBorder="1" applyAlignment="1">
      <alignment horizontal="right" vertical="center" wrapText="1"/>
    </xf>
    <xf numFmtId="0" fontId="7" fillId="0"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0" borderId="1" xfId="0" applyFont="1" applyBorder="1" applyAlignment="1">
      <alignment horizontal="center" vertical="center" wrapText="1"/>
    </xf>
    <xf numFmtId="16"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16" fontId="7" fillId="0" borderId="1" xfId="0" applyNumberFormat="1" applyFont="1" applyBorder="1" applyAlignment="1">
      <alignment horizontal="center" vertical="center" wrapText="1"/>
    </xf>
    <xf numFmtId="14" fontId="6" fillId="0" borderId="1" xfId="0" applyNumberFormat="1" applyFont="1" applyBorder="1" applyAlignment="1">
      <alignment horizontal="center" vertical="center" wrapText="1"/>
    </xf>
    <xf numFmtId="0" fontId="6" fillId="0" borderId="1" xfId="3" applyFont="1" applyBorder="1" applyAlignment="1">
      <alignment horizontal="center" vertical="center" wrapText="1"/>
    </xf>
    <xf numFmtId="14" fontId="6" fillId="0" borderId="1" xfId="0" applyNumberFormat="1" applyFont="1" applyFill="1" applyBorder="1" applyAlignment="1">
      <alignment horizontal="center" vertical="center" wrapText="1"/>
    </xf>
    <xf numFmtId="15" fontId="6" fillId="0" borderId="1" xfId="3"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16" fontId="6" fillId="2" borderId="1" xfId="0" applyNumberFormat="1" applyFont="1" applyFill="1" applyBorder="1" applyAlignment="1">
      <alignment horizontal="center" vertical="center" wrapText="1"/>
    </xf>
    <xf numFmtId="16" fontId="6" fillId="0"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0" fontId="6" fillId="2" borderId="1" xfId="3" applyFont="1" applyFill="1" applyBorder="1" applyAlignment="1">
      <alignment horizontal="center" vertical="center" wrapText="1"/>
    </xf>
    <xf numFmtId="0" fontId="6" fillId="0" borderId="1" xfId="3"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4" fontId="7" fillId="0" borderId="1" xfId="2" applyFont="1" applyFill="1" applyBorder="1" applyAlignment="1">
      <alignment horizontal="right" vertical="center" wrapText="1"/>
    </xf>
    <xf numFmtId="14" fontId="7" fillId="0" borderId="1" xfId="0" applyNumberFormat="1" applyFont="1" applyBorder="1" applyAlignment="1">
      <alignment horizontal="center" vertical="center" wrapText="1"/>
    </xf>
    <xf numFmtId="15" fontId="6" fillId="0" borderId="1" xfId="0" applyNumberFormat="1" applyFont="1" applyBorder="1" applyAlignment="1">
      <alignment horizontal="center" vertical="center" wrapText="1"/>
    </xf>
    <xf numFmtId="173" fontId="6" fillId="0" borderId="1" xfId="0" applyNumberFormat="1" applyFont="1" applyBorder="1" applyAlignment="1">
      <alignment horizontal="center" vertical="center" wrapText="1"/>
    </xf>
    <xf numFmtId="14" fontId="6" fillId="2" borderId="1" xfId="0" applyNumberFormat="1" applyFont="1" applyFill="1" applyBorder="1" applyAlignment="1">
      <alignment horizontal="center" vertical="center" wrapText="1"/>
    </xf>
    <xf numFmtId="14" fontId="7" fillId="2"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6" fillId="0" borderId="1" xfId="0" applyFont="1" applyFill="1" applyBorder="1" applyAlignment="1" applyProtection="1">
      <alignment horizontal="center" vertical="center" wrapText="1"/>
      <protection locked="0"/>
    </xf>
    <xf numFmtId="170" fontId="6" fillId="2" borderId="1" xfId="0" applyNumberFormat="1" applyFont="1" applyFill="1" applyBorder="1" applyAlignment="1">
      <alignment horizontal="center" vertical="center" wrapText="1"/>
    </xf>
  </cellXfs>
  <cellStyles count="5">
    <cellStyle name="Millares" xfId="1" builtinId="3"/>
    <cellStyle name="Millares 2" xfId="4"/>
    <cellStyle name="Moneda" xfId="2" builtinId="4"/>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056"/>
  <sheetViews>
    <sheetView tabSelected="1" workbookViewId="0">
      <pane ySplit="1" topLeftCell="A2" activePane="bottomLeft" state="frozen"/>
      <selection pane="bottomLeft"/>
    </sheetView>
  </sheetViews>
  <sheetFormatPr baseColWidth="10" defaultRowHeight="14.25" x14ac:dyDescent="0.25"/>
  <cols>
    <col min="1" max="1" width="17.140625" style="10" customWidth="1"/>
    <col min="2" max="2" width="29.140625" style="10" customWidth="1"/>
    <col min="3" max="4" width="49" style="10" customWidth="1"/>
    <col min="5" max="5" width="20.28515625" style="10" customWidth="1"/>
    <col min="6" max="6" width="15" style="10" customWidth="1"/>
    <col min="7" max="8" width="20.5703125" style="64" customWidth="1"/>
    <col min="9" max="16384" width="11.42578125" style="10"/>
  </cols>
  <sheetData>
    <row r="1" spans="1:8" ht="45" x14ac:dyDescent="0.25">
      <c r="A1" s="9" t="s">
        <v>0</v>
      </c>
      <c r="B1" s="9" t="s">
        <v>1</v>
      </c>
      <c r="C1" s="9" t="s">
        <v>2</v>
      </c>
      <c r="D1" s="9" t="s">
        <v>3</v>
      </c>
      <c r="E1" s="9" t="s">
        <v>4</v>
      </c>
      <c r="F1" s="9" t="s">
        <v>5</v>
      </c>
      <c r="G1" s="9" t="s">
        <v>6</v>
      </c>
      <c r="H1" s="9" t="s">
        <v>7</v>
      </c>
    </row>
    <row r="2" spans="1:8" ht="24.95" customHeight="1" x14ac:dyDescent="0.25">
      <c r="A2" s="70" t="s">
        <v>8</v>
      </c>
      <c r="B2" s="71" t="s">
        <v>9</v>
      </c>
      <c r="C2" s="71" t="s">
        <v>10</v>
      </c>
      <c r="D2" s="71" t="s">
        <v>10</v>
      </c>
      <c r="E2" s="70" t="s">
        <v>1134</v>
      </c>
      <c r="F2" s="69" t="s">
        <v>11</v>
      </c>
      <c r="G2" s="11"/>
      <c r="H2" s="11">
        <v>6390</v>
      </c>
    </row>
    <row r="3" spans="1:8" ht="24.95" customHeight="1" x14ac:dyDescent="0.25">
      <c r="A3" s="70"/>
      <c r="B3" s="71"/>
      <c r="C3" s="71"/>
      <c r="D3" s="71"/>
      <c r="E3" s="70"/>
      <c r="F3" s="70"/>
      <c r="G3" s="11">
        <v>1485</v>
      </c>
      <c r="H3" s="11"/>
    </row>
    <row r="4" spans="1:8" ht="24.95" customHeight="1" x14ac:dyDescent="0.25">
      <c r="A4" s="70"/>
      <c r="B4" s="71"/>
      <c r="C4" s="71"/>
      <c r="D4" s="71"/>
      <c r="E4" s="70"/>
      <c r="F4" s="70"/>
      <c r="G4" s="11"/>
      <c r="H4" s="12">
        <v>400</v>
      </c>
    </row>
    <row r="5" spans="1:8" ht="14.25" customHeight="1" x14ac:dyDescent="0.25">
      <c r="A5" s="70" t="s">
        <v>12</v>
      </c>
      <c r="B5" s="71" t="s">
        <v>13</v>
      </c>
      <c r="C5" s="71" t="s">
        <v>14</v>
      </c>
      <c r="D5" s="71" t="s">
        <v>14</v>
      </c>
      <c r="E5" s="70" t="s">
        <v>1134</v>
      </c>
      <c r="F5" s="69" t="s">
        <v>15</v>
      </c>
      <c r="G5" s="11"/>
      <c r="H5" s="11"/>
    </row>
    <row r="6" spans="1:8" x14ac:dyDescent="0.25">
      <c r="A6" s="70"/>
      <c r="B6" s="71"/>
      <c r="C6" s="71"/>
      <c r="D6" s="71"/>
      <c r="E6" s="70"/>
      <c r="F6" s="70"/>
      <c r="G6" s="11"/>
      <c r="H6" s="11"/>
    </row>
    <row r="7" spans="1:8" x14ac:dyDescent="0.25">
      <c r="A7" s="70"/>
      <c r="B7" s="71"/>
      <c r="C7" s="71"/>
      <c r="D7" s="71"/>
      <c r="E7" s="70"/>
      <c r="F7" s="70"/>
      <c r="G7" s="11"/>
      <c r="H7" s="12"/>
    </row>
    <row r="8" spans="1:8" ht="14.25" customHeight="1" x14ac:dyDescent="0.25">
      <c r="A8" s="70" t="s">
        <v>16</v>
      </c>
      <c r="B8" s="71" t="s">
        <v>17</v>
      </c>
      <c r="C8" s="71" t="s">
        <v>14</v>
      </c>
      <c r="D8" s="71" t="s">
        <v>14</v>
      </c>
      <c r="E8" s="70" t="s">
        <v>1134</v>
      </c>
      <c r="F8" s="69" t="s">
        <v>18</v>
      </c>
      <c r="G8" s="11"/>
      <c r="H8" s="11"/>
    </row>
    <row r="9" spans="1:8" x14ac:dyDescent="0.25">
      <c r="A9" s="70"/>
      <c r="B9" s="71"/>
      <c r="C9" s="71"/>
      <c r="D9" s="71"/>
      <c r="E9" s="70"/>
      <c r="F9" s="70"/>
      <c r="G9" s="11"/>
      <c r="H9" s="11">
        <v>194</v>
      </c>
    </row>
    <row r="10" spans="1:8" x14ac:dyDescent="0.25">
      <c r="A10" s="70"/>
      <c r="B10" s="71"/>
      <c r="C10" s="71"/>
      <c r="D10" s="71"/>
      <c r="E10" s="70"/>
      <c r="F10" s="70"/>
      <c r="G10" s="11"/>
      <c r="H10" s="12"/>
    </row>
    <row r="11" spans="1:8" ht="14.25" customHeight="1" x14ac:dyDescent="0.25">
      <c r="A11" s="70" t="s">
        <v>19</v>
      </c>
      <c r="B11" s="71" t="s">
        <v>20</v>
      </c>
      <c r="C11" s="71" t="s">
        <v>14</v>
      </c>
      <c r="D11" s="71" t="s">
        <v>14</v>
      </c>
      <c r="E11" s="70" t="s">
        <v>1134</v>
      </c>
      <c r="F11" s="69" t="s">
        <v>21</v>
      </c>
      <c r="G11" s="11"/>
      <c r="H11" s="11"/>
    </row>
    <row r="12" spans="1:8" x14ac:dyDescent="0.25">
      <c r="A12" s="70"/>
      <c r="B12" s="71"/>
      <c r="C12" s="71"/>
      <c r="D12" s="71"/>
      <c r="E12" s="70"/>
      <c r="F12" s="70"/>
      <c r="G12" s="11">
        <v>848</v>
      </c>
      <c r="H12" s="11">
        <f>97*2</f>
        <v>194</v>
      </c>
    </row>
    <row r="13" spans="1:8" x14ac:dyDescent="0.25">
      <c r="A13" s="70"/>
      <c r="B13" s="71"/>
      <c r="C13" s="71"/>
      <c r="D13" s="71"/>
      <c r="E13" s="70"/>
      <c r="F13" s="70"/>
      <c r="G13" s="11"/>
      <c r="H13" s="12"/>
    </row>
    <row r="14" spans="1:8" ht="14.25" customHeight="1" x14ac:dyDescent="0.25">
      <c r="A14" s="70" t="s">
        <v>22</v>
      </c>
      <c r="B14" s="71" t="s">
        <v>23</v>
      </c>
      <c r="C14" s="71" t="s">
        <v>24</v>
      </c>
      <c r="D14" s="71" t="s">
        <v>24</v>
      </c>
      <c r="E14" s="70" t="s">
        <v>1134</v>
      </c>
      <c r="F14" s="69" t="s">
        <v>25</v>
      </c>
      <c r="G14" s="11">
        <v>6462</v>
      </c>
      <c r="H14" s="11">
        <v>3422</v>
      </c>
    </row>
    <row r="15" spans="1:8" x14ac:dyDescent="0.25">
      <c r="A15" s="70"/>
      <c r="B15" s="71"/>
      <c r="C15" s="71"/>
      <c r="D15" s="71"/>
      <c r="E15" s="70"/>
      <c r="F15" s="70"/>
      <c r="G15" s="11">
        <v>2882</v>
      </c>
      <c r="H15" s="11"/>
    </row>
    <row r="16" spans="1:8" x14ac:dyDescent="0.25">
      <c r="A16" s="70"/>
      <c r="B16" s="71"/>
      <c r="C16" s="71"/>
      <c r="D16" s="71"/>
      <c r="E16" s="70"/>
      <c r="F16" s="70"/>
      <c r="G16" s="11"/>
      <c r="H16" s="12">
        <v>400</v>
      </c>
    </row>
    <row r="17" spans="1:8" ht="24.95" customHeight="1" x14ac:dyDescent="0.25">
      <c r="A17" s="66" t="s">
        <v>26</v>
      </c>
      <c r="B17" s="68" t="s">
        <v>27</v>
      </c>
      <c r="C17" s="66" t="s">
        <v>28</v>
      </c>
      <c r="D17" s="66" t="s">
        <v>29</v>
      </c>
      <c r="E17" s="68" t="s">
        <v>30</v>
      </c>
      <c r="F17" s="72" t="s">
        <v>31</v>
      </c>
      <c r="G17" s="13">
        <v>0</v>
      </c>
      <c r="H17" s="13">
        <v>0</v>
      </c>
    </row>
    <row r="18" spans="1:8" ht="24.95" customHeight="1" x14ac:dyDescent="0.25">
      <c r="A18" s="66"/>
      <c r="B18" s="68"/>
      <c r="C18" s="66"/>
      <c r="D18" s="67"/>
      <c r="E18" s="68"/>
      <c r="F18" s="72"/>
      <c r="G18" s="13">
        <v>0</v>
      </c>
      <c r="H18" s="13">
        <v>0</v>
      </c>
    </row>
    <row r="19" spans="1:8" ht="24.95" customHeight="1" x14ac:dyDescent="0.25">
      <c r="A19" s="66"/>
      <c r="B19" s="68"/>
      <c r="C19" s="66"/>
      <c r="D19" s="67"/>
      <c r="E19" s="68"/>
      <c r="F19" s="72"/>
      <c r="G19" s="14"/>
      <c r="H19" s="13">
        <v>0</v>
      </c>
    </row>
    <row r="20" spans="1:8" ht="24.95" customHeight="1" x14ac:dyDescent="0.25">
      <c r="A20" s="66" t="s">
        <v>26</v>
      </c>
      <c r="B20" s="65" t="s">
        <v>32</v>
      </c>
      <c r="C20" s="66" t="s">
        <v>28</v>
      </c>
      <c r="D20" s="66" t="s">
        <v>29</v>
      </c>
      <c r="E20" s="68" t="s">
        <v>30</v>
      </c>
      <c r="F20" s="72" t="s">
        <v>31</v>
      </c>
      <c r="G20" s="13">
        <v>0</v>
      </c>
      <c r="H20" s="13">
        <v>0</v>
      </c>
    </row>
    <row r="21" spans="1:8" ht="24.95" customHeight="1" x14ac:dyDescent="0.25">
      <c r="A21" s="66"/>
      <c r="B21" s="65"/>
      <c r="C21" s="66"/>
      <c r="D21" s="67"/>
      <c r="E21" s="68"/>
      <c r="F21" s="72"/>
      <c r="G21" s="13">
        <v>0</v>
      </c>
      <c r="H21" s="13">
        <v>0</v>
      </c>
    </row>
    <row r="22" spans="1:8" ht="24.95" customHeight="1" x14ac:dyDescent="0.25">
      <c r="A22" s="66"/>
      <c r="B22" s="65"/>
      <c r="C22" s="66"/>
      <c r="D22" s="67"/>
      <c r="E22" s="68"/>
      <c r="F22" s="72"/>
      <c r="G22" s="14"/>
      <c r="H22" s="13">
        <v>0</v>
      </c>
    </row>
    <row r="23" spans="1:8" x14ac:dyDescent="0.25">
      <c r="A23" s="66" t="s">
        <v>26</v>
      </c>
      <c r="B23" s="65" t="s">
        <v>33</v>
      </c>
      <c r="C23" s="66" t="s">
        <v>28</v>
      </c>
      <c r="D23" s="66" t="s">
        <v>34</v>
      </c>
      <c r="E23" s="68" t="s">
        <v>30</v>
      </c>
      <c r="F23" s="72" t="s">
        <v>31</v>
      </c>
      <c r="G23" s="13"/>
      <c r="H23" s="13">
        <v>0</v>
      </c>
    </row>
    <row r="24" spans="1:8" x14ac:dyDescent="0.25">
      <c r="A24" s="66"/>
      <c r="B24" s="65"/>
      <c r="C24" s="66"/>
      <c r="D24" s="67"/>
      <c r="E24" s="68"/>
      <c r="F24" s="72"/>
      <c r="G24" s="13">
        <v>0</v>
      </c>
      <c r="H24" s="13">
        <v>0</v>
      </c>
    </row>
    <row r="25" spans="1:8" x14ac:dyDescent="0.25">
      <c r="A25" s="66"/>
      <c r="B25" s="65"/>
      <c r="C25" s="66"/>
      <c r="D25" s="67"/>
      <c r="E25" s="68"/>
      <c r="F25" s="72"/>
      <c r="G25" s="14"/>
      <c r="H25" s="13">
        <v>0</v>
      </c>
    </row>
    <row r="26" spans="1:8" x14ac:dyDescent="0.25">
      <c r="A26" s="66" t="s">
        <v>26</v>
      </c>
      <c r="B26" s="65" t="s">
        <v>35</v>
      </c>
      <c r="C26" s="66" t="s">
        <v>28</v>
      </c>
      <c r="D26" s="66" t="s">
        <v>34</v>
      </c>
      <c r="E26" s="68" t="s">
        <v>30</v>
      </c>
      <c r="F26" s="72" t="s">
        <v>31</v>
      </c>
      <c r="G26" s="13">
        <v>0</v>
      </c>
      <c r="H26" s="13">
        <v>0</v>
      </c>
    </row>
    <row r="27" spans="1:8" x14ac:dyDescent="0.25">
      <c r="A27" s="66"/>
      <c r="B27" s="65"/>
      <c r="C27" s="66"/>
      <c r="D27" s="67"/>
      <c r="E27" s="68"/>
      <c r="F27" s="72"/>
      <c r="G27" s="13">
        <v>0</v>
      </c>
      <c r="H27" s="13">
        <v>0</v>
      </c>
    </row>
    <row r="28" spans="1:8" x14ac:dyDescent="0.25">
      <c r="A28" s="66"/>
      <c r="B28" s="65"/>
      <c r="C28" s="66"/>
      <c r="D28" s="67"/>
      <c r="E28" s="68"/>
      <c r="F28" s="72"/>
      <c r="G28" s="14"/>
      <c r="H28" s="13">
        <v>0</v>
      </c>
    </row>
    <row r="29" spans="1:8" ht="24.95" customHeight="1" x14ac:dyDescent="0.25">
      <c r="A29" s="66" t="s">
        <v>26</v>
      </c>
      <c r="B29" s="65" t="s">
        <v>36</v>
      </c>
      <c r="C29" s="66" t="s">
        <v>28</v>
      </c>
      <c r="D29" s="66" t="s">
        <v>37</v>
      </c>
      <c r="E29" s="68" t="s">
        <v>30</v>
      </c>
      <c r="F29" s="72" t="s">
        <v>38</v>
      </c>
      <c r="G29" s="13">
        <v>0</v>
      </c>
      <c r="H29" s="13">
        <v>0</v>
      </c>
    </row>
    <row r="30" spans="1:8" ht="24.95" customHeight="1" x14ac:dyDescent="0.25">
      <c r="A30" s="66"/>
      <c r="B30" s="65"/>
      <c r="C30" s="66"/>
      <c r="D30" s="67"/>
      <c r="E30" s="68"/>
      <c r="F30" s="72"/>
      <c r="G30" s="13">
        <v>0</v>
      </c>
      <c r="H30" s="13">
        <v>0</v>
      </c>
    </row>
    <row r="31" spans="1:8" ht="24.95" customHeight="1" x14ac:dyDescent="0.25">
      <c r="A31" s="66"/>
      <c r="B31" s="65"/>
      <c r="C31" s="66"/>
      <c r="D31" s="67"/>
      <c r="E31" s="68"/>
      <c r="F31" s="72"/>
      <c r="G31" s="14"/>
      <c r="H31" s="13">
        <v>0</v>
      </c>
    </row>
    <row r="32" spans="1:8" ht="24.95" customHeight="1" x14ac:dyDescent="0.25">
      <c r="A32" s="66" t="s">
        <v>26</v>
      </c>
      <c r="B32" s="65" t="s">
        <v>39</v>
      </c>
      <c r="C32" s="66" t="s">
        <v>28</v>
      </c>
      <c r="D32" s="66" t="s">
        <v>37</v>
      </c>
      <c r="E32" s="68" t="s">
        <v>30</v>
      </c>
      <c r="F32" s="72" t="s">
        <v>38</v>
      </c>
      <c r="G32" s="13">
        <v>0</v>
      </c>
      <c r="H32" s="13">
        <v>0</v>
      </c>
    </row>
    <row r="33" spans="1:8" ht="24.95" customHeight="1" x14ac:dyDescent="0.25">
      <c r="A33" s="66"/>
      <c r="B33" s="65"/>
      <c r="C33" s="66"/>
      <c r="D33" s="67"/>
      <c r="E33" s="68"/>
      <c r="F33" s="72"/>
      <c r="G33" s="13">
        <v>0</v>
      </c>
      <c r="H33" s="13">
        <v>0</v>
      </c>
    </row>
    <row r="34" spans="1:8" ht="24.95" customHeight="1" x14ac:dyDescent="0.25">
      <c r="A34" s="66"/>
      <c r="B34" s="65"/>
      <c r="C34" s="66"/>
      <c r="D34" s="67"/>
      <c r="E34" s="68"/>
      <c r="F34" s="72"/>
      <c r="G34" s="14"/>
      <c r="H34" s="13">
        <v>0</v>
      </c>
    </row>
    <row r="35" spans="1:8" x14ac:dyDescent="0.25">
      <c r="A35" s="66" t="s">
        <v>26</v>
      </c>
      <c r="B35" s="65" t="s">
        <v>40</v>
      </c>
      <c r="C35" s="66" t="s">
        <v>28</v>
      </c>
      <c r="D35" s="66" t="s">
        <v>41</v>
      </c>
      <c r="E35" s="68" t="s">
        <v>30</v>
      </c>
      <c r="F35" s="72" t="s">
        <v>38</v>
      </c>
      <c r="G35" s="13">
        <v>0</v>
      </c>
      <c r="H35" s="13">
        <v>0</v>
      </c>
    </row>
    <row r="36" spans="1:8" x14ac:dyDescent="0.25">
      <c r="A36" s="66"/>
      <c r="B36" s="65"/>
      <c r="C36" s="66"/>
      <c r="D36" s="67"/>
      <c r="E36" s="68"/>
      <c r="F36" s="72"/>
      <c r="G36" s="13">
        <v>0</v>
      </c>
      <c r="H36" s="13">
        <v>0</v>
      </c>
    </row>
    <row r="37" spans="1:8" x14ac:dyDescent="0.25">
      <c r="A37" s="66"/>
      <c r="B37" s="65"/>
      <c r="C37" s="66"/>
      <c r="D37" s="67"/>
      <c r="E37" s="68"/>
      <c r="F37" s="72"/>
      <c r="G37" s="14"/>
      <c r="H37" s="13">
        <v>0</v>
      </c>
    </row>
    <row r="38" spans="1:8" ht="24.95" customHeight="1" x14ac:dyDescent="0.25">
      <c r="A38" s="66" t="s">
        <v>26</v>
      </c>
      <c r="B38" s="65" t="s">
        <v>42</v>
      </c>
      <c r="C38" s="66" t="s">
        <v>28</v>
      </c>
      <c r="D38" s="66" t="s">
        <v>43</v>
      </c>
      <c r="E38" s="68" t="s">
        <v>30</v>
      </c>
      <c r="F38" s="72" t="s">
        <v>44</v>
      </c>
      <c r="G38" s="13">
        <v>0</v>
      </c>
      <c r="H38" s="13">
        <v>0</v>
      </c>
    </row>
    <row r="39" spans="1:8" ht="24.95" customHeight="1" x14ac:dyDescent="0.25">
      <c r="A39" s="66"/>
      <c r="B39" s="65"/>
      <c r="C39" s="66"/>
      <c r="D39" s="67"/>
      <c r="E39" s="68"/>
      <c r="F39" s="72"/>
      <c r="G39" s="13">
        <v>0</v>
      </c>
      <c r="H39" s="13">
        <v>0</v>
      </c>
    </row>
    <row r="40" spans="1:8" ht="24.95" customHeight="1" x14ac:dyDescent="0.25">
      <c r="A40" s="66"/>
      <c r="B40" s="65"/>
      <c r="C40" s="66"/>
      <c r="D40" s="67"/>
      <c r="E40" s="68"/>
      <c r="F40" s="72"/>
      <c r="G40" s="14"/>
      <c r="H40" s="13">
        <v>0</v>
      </c>
    </row>
    <row r="41" spans="1:8" ht="24.95" customHeight="1" x14ac:dyDescent="0.25">
      <c r="A41" s="66" t="s">
        <v>26</v>
      </c>
      <c r="B41" s="65" t="s">
        <v>45</v>
      </c>
      <c r="C41" s="66" t="s">
        <v>28</v>
      </c>
      <c r="D41" s="66" t="s">
        <v>46</v>
      </c>
      <c r="E41" s="68" t="s">
        <v>30</v>
      </c>
      <c r="F41" s="72" t="s">
        <v>44</v>
      </c>
      <c r="G41" s="13">
        <v>0</v>
      </c>
      <c r="H41" s="13">
        <v>0</v>
      </c>
    </row>
    <row r="42" spans="1:8" ht="24.95" customHeight="1" x14ac:dyDescent="0.25">
      <c r="A42" s="66"/>
      <c r="B42" s="65"/>
      <c r="C42" s="66"/>
      <c r="D42" s="67"/>
      <c r="E42" s="68"/>
      <c r="F42" s="72"/>
      <c r="G42" s="13">
        <v>0</v>
      </c>
      <c r="H42" s="13">
        <v>0</v>
      </c>
    </row>
    <row r="43" spans="1:8" ht="24.95" customHeight="1" x14ac:dyDescent="0.25">
      <c r="A43" s="66"/>
      <c r="B43" s="65"/>
      <c r="C43" s="66"/>
      <c r="D43" s="67"/>
      <c r="E43" s="68"/>
      <c r="F43" s="72"/>
      <c r="G43" s="14"/>
      <c r="H43" s="13">
        <v>0</v>
      </c>
    </row>
    <row r="44" spans="1:8" x14ac:dyDescent="0.25">
      <c r="A44" s="66" t="s">
        <v>47</v>
      </c>
      <c r="B44" s="65" t="s">
        <v>48</v>
      </c>
      <c r="C44" s="66" t="s">
        <v>28</v>
      </c>
      <c r="D44" s="66" t="s">
        <v>49</v>
      </c>
      <c r="E44" s="68" t="s">
        <v>30</v>
      </c>
      <c r="F44" s="72" t="s">
        <v>44</v>
      </c>
      <c r="G44" s="13">
        <v>0</v>
      </c>
      <c r="H44" s="13">
        <v>0</v>
      </c>
    </row>
    <row r="45" spans="1:8" x14ac:dyDescent="0.25">
      <c r="A45" s="66"/>
      <c r="B45" s="65"/>
      <c r="C45" s="66"/>
      <c r="D45" s="67"/>
      <c r="E45" s="68"/>
      <c r="F45" s="72"/>
      <c r="G45" s="13">
        <v>0</v>
      </c>
      <c r="H45" s="13">
        <v>0</v>
      </c>
    </row>
    <row r="46" spans="1:8" x14ac:dyDescent="0.25">
      <c r="A46" s="66"/>
      <c r="B46" s="65"/>
      <c r="C46" s="66"/>
      <c r="D46" s="67"/>
      <c r="E46" s="68"/>
      <c r="F46" s="72"/>
      <c r="G46" s="14"/>
      <c r="H46" s="13">
        <v>0</v>
      </c>
    </row>
    <row r="47" spans="1:8" ht="24.95" customHeight="1" x14ac:dyDescent="0.25">
      <c r="A47" s="66" t="s">
        <v>26</v>
      </c>
      <c r="B47" s="65" t="s">
        <v>50</v>
      </c>
      <c r="C47" s="66" t="s">
        <v>28</v>
      </c>
      <c r="D47" s="66" t="s">
        <v>51</v>
      </c>
      <c r="E47" s="68" t="s">
        <v>30</v>
      </c>
      <c r="F47" s="72" t="s">
        <v>52</v>
      </c>
      <c r="G47" s="13">
        <v>0</v>
      </c>
      <c r="H47" s="13">
        <v>0</v>
      </c>
    </row>
    <row r="48" spans="1:8" ht="24.95" customHeight="1" x14ac:dyDescent="0.25">
      <c r="A48" s="66"/>
      <c r="B48" s="65"/>
      <c r="C48" s="66"/>
      <c r="D48" s="67"/>
      <c r="E48" s="68"/>
      <c r="F48" s="72"/>
      <c r="G48" s="13">
        <v>0</v>
      </c>
      <c r="H48" s="13">
        <v>0</v>
      </c>
    </row>
    <row r="49" spans="1:8" ht="24.95" customHeight="1" x14ac:dyDescent="0.25">
      <c r="A49" s="66"/>
      <c r="B49" s="65"/>
      <c r="C49" s="66"/>
      <c r="D49" s="67"/>
      <c r="E49" s="68"/>
      <c r="F49" s="72"/>
      <c r="G49" s="14"/>
      <c r="H49" s="13">
        <v>0</v>
      </c>
    </row>
    <row r="50" spans="1:8" ht="24.95" customHeight="1" x14ac:dyDescent="0.25">
      <c r="A50" s="66" t="s">
        <v>26</v>
      </c>
      <c r="B50" s="65" t="s">
        <v>53</v>
      </c>
      <c r="C50" s="66" t="s">
        <v>28</v>
      </c>
      <c r="D50" s="66" t="s">
        <v>51</v>
      </c>
      <c r="E50" s="68" t="s">
        <v>30</v>
      </c>
      <c r="F50" s="72" t="s">
        <v>52</v>
      </c>
      <c r="G50" s="13">
        <v>0</v>
      </c>
      <c r="H50" s="13">
        <v>0</v>
      </c>
    </row>
    <row r="51" spans="1:8" ht="24.95" customHeight="1" x14ac:dyDescent="0.25">
      <c r="A51" s="66"/>
      <c r="B51" s="65"/>
      <c r="C51" s="66"/>
      <c r="D51" s="67"/>
      <c r="E51" s="68"/>
      <c r="F51" s="72"/>
      <c r="G51" s="13">
        <v>0</v>
      </c>
      <c r="H51" s="13">
        <v>0</v>
      </c>
    </row>
    <row r="52" spans="1:8" ht="24.95" customHeight="1" x14ac:dyDescent="0.25">
      <c r="A52" s="66"/>
      <c r="B52" s="65"/>
      <c r="C52" s="66"/>
      <c r="D52" s="67"/>
      <c r="E52" s="68"/>
      <c r="F52" s="72"/>
      <c r="G52" s="14"/>
      <c r="H52" s="13">
        <v>0</v>
      </c>
    </row>
    <row r="53" spans="1:8" ht="24.95" customHeight="1" x14ac:dyDescent="0.25">
      <c r="A53" s="66" t="s">
        <v>26</v>
      </c>
      <c r="B53" s="65" t="s">
        <v>54</v>
      </c>
      <c r="C53" s="66" t="s">
        <v>28</v>
      </c>
      <c r="D53" s="66" t="s">
        <v>51</v>
      </c>
      <c r="E53" s="68" t="s">
        <v>30</v>
      </c>
      <c r="F53" s="72" t="s">
        <v>52</v>
      </c>
      <c r="G53" s="13">
        <v>0</v>
      </c>
      <c r="H53" s="13">
        <v>0</v>
      </c>
    </row>
    <row r="54" spans="1:8" ht="24.95" customHeight="1" x14ac:dyDescent="0.25">
      <c r="A54" s="66"/>
      <c r="B54" s="65"/>
      <c r="C54" s="66"/>
      <c r="D54" s="67"/>
      <c r="E54" s="68"/>
      <c r="F54" s="72"/>
      <c r="G54" s="13">
        <v>0</v>
      </c>
      <c r="H54" s="13">
        <v>0</v>
      </c>
    </row>
    <row r="55" spans="1:8" ht="24.95" customHeight="1" x14ac:dyDescent="0.25">
      <c r="A55" s="66"/>
      <c r="B55" s="65"/>
      <c r="C55" s="66"/>
      <c r="D55" s="67"/>
      <c r="E55" s="68"/>
      <c r="F55" s="72"/>
      <c r="G55" s="14"/>
      <c r="H55" s="13">
        <v>0</v>
      </c>
    </row>
    <row r="56" spans="1:8" ht="24.95" customHeight="1" x14ac:dyDescent="0.25">
      <c r="A56" s="66" t="s">
        <v>26</v>
      </c>
      <c r="B56" s="65" t="s">
        <v>55</v>
      </c>
      <c r="C56" s="66" t="s">
        <v>28</v>
      </c>
      <c r="D56" s="66" t="s">
        <v>51</v>
      </c>
      <c r="E56" s="68" t="s">
        <v>30</v>
      </c>
      <c r="F56" s="72" t="s">
        <v>52</v>
      </c>
      <c r="G56" s="13">
        <v>0</v>
      </c>
      <c r="H56" s="13">
        <v>0</v>
      </c>
    </row>
    <row r="57" spans="1:8" ht="24.95" customHeight="1" x14ac:dyDescent="0.25">
      <c r="A57" s="66"/>
      <c r="B57" s="65"/>
      <c r="C57" s="66"/>
      <c r="D57" s="67"/>
      <c r="E57" s="68"/>
      <c r="F57" s="72"/>
      <c r="G57" s="13">
        <v>0</v>
      </c>
      <c r="H57" s="13">
        <v>0</v>
      </c>
    </row>
    <row r="58" spans="1:8" ht="24.95" customHeight="1" x14ac:dyDescent="0.25">
      <c r="A58" s="66"/>
      <c r="B58" s="65"/>
      <c r="C58" s="66"/>
      <c r="D58" s="67"/>
      <c r="E58" s="68"/>
      <c r="F58" s="72"/>
      <c r="G58" s="14"/>
      <c r="H58" s="13">
        <v>0</v>
      </c>
    </row>
    <row r="59" spans="1:8" x14ac:dyDescent="0.25">
      <c r="A59" s="66" t="s">
        <v>26</v>
      </c>
      <c r="B59" s="65" t="s">
        <v>56</v>
      </c>
      <c r="C59" s="66" t="s">
        <v>28</v>
      </c>
      <c r="D59" s="66" t="s">
        <v>57</v>
      </c>
      <c r="E59" s="68" t="s">
        <v>30</v>
      </c>
      <c r="F59" s="72" t="s">
        <v>52</v>
      </c>
      <c r="G59" s="13">
        <v>0</v>
      </c>
      <c r="H59" s="13">
        <v>0</v>
      </c>
    </row>
    <row r="60" spans="1:8" x14ac:dyDescent="0.25">
      <c r="A60" s="66"/>
      <c r="B60" s="65"/>
      <c r="C60" s="66"/>
      <c r="D60" s="67"/>
      <c r="E60" s="68"/>
      <c r="F60" s="72"/>
      <c r="G60" s="13">
        <v>0</v>
      </c>
      <c r="H60" s="13">
        <v>0</v>
      </c>
    </row>
    <row r="61" spans="1:8" x14ac:dyDescent="0.25">
      <c r="A61" s="66"/>
      <c r="B61" s="65"/>
      <c r="C61" s="66"/>
      <c r="D61" s="67"/>
      <c r="E61" s="68"/>
      <c r="F61" s="72"/>
      <c r="G61" s="14"/>
      <c r="H61" s="13">
        <v>0</v>
      </c>
    </row>
    <row r="62" spans="1:8" x14ac:dyDescent="0.25">
      <c r="A62" s="66" t="s">
        <v>1133</v>
      </c>
      <c r="B62" s="65" t="s">
        <v>58</v>
      </c>
      <c r="C62" s="66" t="s">
        <v>28</v>
      </c>
      <c r="D62" s="66" t="s">
        <v>59</v>
      </c>
      <c r="E62" s="68" t="s">
        <v>30</v>
      </c>
      <c r="F62" s="72" t="s">
        <v>60</v>
      </c>
      <c r="G62" s="13">
        <v>0</v>
      </c>
      <c r="H62" s="13">
        <v>0</v>
      </c>
    </row>
    <row r="63" spans="1:8" x14ac:dyDescent="0.25">
      <c r="A63" s="66"/>
      <c r="B63" s="65"/>
      <c r="C63" s="66"/>
      <c r="D63" s="67"/>
      <c r="E63" s="68"/>
      <c r="F63" s="72"/>
      <c r="G63" s="13">
        <v>0</v>
      </c>
      <c r="H63" s="13">
        <v>0</v>
      </c>
    </row>
    <row r="64" spans="1:8" x14ac:dyDescent="0.25">
      <c r="A64" s="66"/>
      <c r="B64" s="65"/>
      <c r="C64" s="66"/>
      <c r="D64" s="67"/>
      <c r="E64" s="68"/>
      <c r="F64" s="72"/>
      <c r="G64" s="14"/>
      <c r="H64" s="13">
        <v>0</v>
      </c>
    </row>
    <row r="65" spans="1:8" x14ac:dyDescent="0.25">
      <c r="A65" s="66" t="s">
        <v>26</v>
      </c>
      <c r="B65" s="65" t="s">
        <v>61</v>
      </c>
      <c r="C65" s="66" t="s">
        <v>28</v>
      </c>
      <c r="D65" s="66" t="s">
        <v>62</v>
      </c>
      <c r="E65" s="68" t="s">
        <v>30</v>
      </c>
      <c r="F65" s="72" t="s">
        <v>60</v>
      </c>
      <c r="G65" s="13">
        <v>0</v>
      </c>
      <c r="H65" s="13">
        <v>0</v>
      </c>
    </row>
    <row r="66" spans="1:8" x14ac:dyDescent="0.25">
      <c r="A66" s="66"/>
      <c r="B66" s="65"/>
      <c r="C66" s="66"/>
      <c r="D66" s="67"/>
      <c r="E66" s="68"/>
      <c r="F66" s="72"/>
      <c r="G66" s="13">
        <v>0</v>
      </c>
      <c r="H66" s="13">
        <v>0</v>
      </c>
    </row>
    <row r="67" spans="1:8" x14ac:dyDescent="0.25">
      <c r="A67" s="66"/>
      <c r="B67" s="65"/>
      <c r="C67" s="66"/>
      <c r="D67" s="67"/>
      <c r="E67" s="68"/>
      <c r="F67" s="72"/>
      <c r="G67" s="14"/>
      <c r="H67" s="13">
        <v>0</v>
      </c>
    </row>
    <row r="68" spans="1:8" x14ac:dyDescent="0.25">
      <c r="A68" s="66" t="s">
        <v>26</v>
      </c>
      <c r="B68" s="65" t="s">
        <v>63</v>
      </c>
      <c r="C68" s="66" t="s">
        <v>28</v>
      </c>
      <c r="D68" s="66" t="s">
        <v>62</v>
      </c>
      <c r="E68" s="68" t="s">
        <v>30</v>
      </c>
      <c r="F68" s="72" t="s">
        <v>60</v>
      </c>
      <c r="G68" s="13">
        <v>0</v>
      </c>
      <c r="H68" s="13">
        <v>0</v>
      </c>
    </row>
    <row r="69" spans="1:8" x14ac:dyDescent="0.25">
      <c r="A69" s="66"/>
      <c r="B69" s="65"/>
      <c r="C69" s="66"/>
      <c r="D69" s="67"/>
      <c r="E69" s="68"/>
      <c r="F69" s="72"/>
      <c r="G69" s="13">
        <v>0</v>
      </c>
      <c r="H69" s="13">
        <v>0</v>
      </c>
    </row>
    <row r="70" spans="1:8" x14ac:dyDescent="0.25">
      <c r="A70" s="66"/>
      <c r="B70" s="65"/>
      <c r="C70" s="66"/>
      <c r="D70" s="67"/>
      <c r="E70" s="68"/>
      <c r="F70" s="72"/>
      <c r="G70" s="14"/>
      <c r="H70" s="13">
        <v>0</v>
      </c>
    </row>
    <row r="71" spans="1:8" x14ac:dyDescent="0.25">
      <c r="A71" s="70" t="s">
        <v>64</v>
      </c>
      <c r="B71" s="70" t="s">
        <v>65</v>
      </c>
      <c r="C71" s="74" t="s">
        <v>66</v>
      </c>
      <c r="D71" s="74" t="s">
        <v>67</v>
      </c>
      <c r="E71" s="74" t="s">
        <v>68</v>
      </c>
      <c r="F71" s="74" t="s">
        <v>69</v>
      </c>
      <c r="G71" s="15">
        <v>0</v>
      </c>
      <c r="H71" s="15">
        <v>0</v>
      </c>
    </row>
    <row r="72" spans="1:8" x14ac:dyDescent="0.25">
      <c r="A72" s="70"/>
      <c r="B72" s="70"/>
      <c r="C72" s="74"/>
      <c r="D72" s="74"/>
      <c r="E72" s="74"/>
      <c r="F72" s="74"/>
      <c r="G72" s="15">
        <v>0</v>
      </c>
      <c r="H72" s="15">
        <v>0</v>
      </c>
    </row>
    <row r="73" spans="1:8" x14ac:dyDescent="0.25">
      <c r="A73" s="70"/>
      <c r="B73" s="70"/>
      <c r="C73" s="74"/>
      <c r="D73" s="74"/>
      <c r="E73" s="74"/>
      <c r="F73" s="74"/>
      <c r="G73" s="15">
        <v>0</v>
      </c>
      <c r="H73" s="15">
        <v>0</v>
      </c>
    </row>
    <row r="74" spans="1:8" x14ac:dyDescent="0.25">
      <c r="A74" s="70" t="s">
        <v>70</v>
      </c>
      <c r="B74" s="74" t="s">
        <v>71</v>
      </c>
      <c r="C74" s="74" t="s">
        <v>66</v>
      </c>
      <c r="D74" s="74" t="s">
        <v>67</v>
      </c>
      <c r="E74" s="74" t="s">
        <v>68</v>
      </c>
      <c r="F74" s="74" t="s">
        <v>69</v>
      </c>
      <c r="G74" s="15">
        <v>0</v>
      </c>
      <c r="H74" s="15">
        <v>0</v>
      </c>
    </row>
    <row r="75" spans="1:8" x14ac:dyDescent="0.25">
      <c r="A75" s="70"/>
      <c r="B75" s="74"/>
      <c r="C75" s="74"/>
      <c r="D75" s="74"/>
      <c r="E75" s="74"/>
      <c r="F75" s="74"/>
      <c r="G75" s="15">
        <v>400</v>
      </c>
      <c r="H75" s="15">
        <v>0</v>
      </c>
    </row>
    <row r="76" spans="1:8" x14ac:dyDescent="0.25">
      <c r="A76" s="70"/>
      <c r="B76" s="74"/>
      <c r="C76" s="74"/>
      <c r="D76" s="74"/>
      <c r="E76" s="74"/>
      <c r="F76" s="74"/>
      <c r="G76" s="15">
        <v>0</v>
      </c>
      <c r="H76" s="15">
        <v>0</v>
      </c>
    </row>
    <row r="77" spans="1:8" ht="14.25" customHeight="1" x14ac:dyDescent="0.25">
      <c r="A77" s="70" t="s">
        <v>72</v>
      </c>
      <c r="B77" s="70" t="s">
        <v>73</v>
      </c>
      <c r="C77" s="70" t="s">
        <v>74</v>
      </c>
      <c r="D77" s="70" t="s">
        <v>1014</v>
      </c>
      <c r="E77" s="70" t="s">
        <v>75</v>
      </c>
      <c r="F77" s="73">
        <v>42558</v>
      </c>
      <c r="G77" s="16" t="s">
        <v>76</v>
      </c>
      <c r="H77" s="16" t="s">
        <v>77</v>
      </c>
    </row>
    <row r="78" spans="1:8" x14ac:dyDescent="0.25">
      <c r="A78" s="70"/>
      <c r="B78" s="70"/>
      <c r="C78" s="70"/>
      <c r="D78" s="70"/>
      <c r="E78" s="70"/>
      <c r="F78" s="70"/>
      <c r="G78" s="17">
        <v>627</v>
      </c>
      <c r="H78" s="18">
        <v>0</v>
      </c>
    </row>
    <row r="79" spans="1:8" x14ac:dyDescent="0.25">
      <c r="A79" s="70"/>
      <c r="B79" s="70"/>
      <c r="C79" s="70"/>
      <c r="D79" s="70"/>
      <c r="E79" s="70"/>
      <c r="F79" s="70"/>
      <c r="G79" s="19">
        <v>2627</v>
      </c>
      <c r="H79" s="16" t="s">
        <v>77</v>
      </c>
    </row>
    <row r="80" spans="1:8" ht="14.25" customHeight="1" x14ac:dyDescent="0.25">
      <c r="A80" s="70" t="s">
        <v>1133</v>
      </c>
      <c r="B80" s="70" t="s">
        <v>78</v>
      </c>
      <c r="C80" s="70" t="s">
        <v>74</v>
      </c>
      <c r="D80" s="70" t="s">
        <v>1015</v>
      </c>
      <c r="E80" s="70" t="s">
        <v>75</v>
      </c>
      <c r="F80" s="73">
        <v>42558</v>
      </c>
      <c r="G80" s="18">
        <v>0</v>
      </c>
      <c r="H80" s="18">
        <v>0</v>
      </c>
    </row>
    <row r="81" spans="1:8" x14ac:dyDescent="0.25">
      <c r="A81" s="70"/>
      <c r="B81" s="70"/>
      <c r="C81" s="70"/>
      <c r="D81" s="70"/>
      <c r="E81" s="70"/>
      <c r="F81" s="70"/>
      <c r="G81" s="18">
        <v>0</v>
      </c>
      <c r="H81" s="18">
        <v>0</v>
      </c>
    </row>
    <row r="82" spans="1:8" x14ac:dyDescent="0.25">
      <c r="A82" s="70"/>
      <c r="B82" s="70"/>
      <c r="C82" s="70"/>
      <c r="D82" s="70"/>
      <c r="E82" s="70"/>
      <c r="F82" s="70"/>
      <c r="G82" s="20">
        <v>0</v>
      </c>
      <c r="H82" s="20">
        <v>0</v>
      </c>
    </row>
    <row r="83" spans="1:8" ht="14.25" customHeight="1" x14ac:dyDescent="0.25">
      <c r="A83" s="70" t="s">
        <v>1133</v>
      </c>
      <c r="B83" s="70" t="s">
        <v>79</v>
      </c>
      <c r="C83" s="70" t="s">
        <v>74</v>
      </c>
      <c r="D83" s="70" t="s">
        <v>1016</v>
      </c>
      <c r="E83" s="68" t="s">
        <v>75</v>
      </c>
      <c r="F83" s="73">
        <v>42557</v>
      </c>
      <c r="G83" s="18">
        <v>0</v>
      </c>
      <c r="H83" s="18">
        <v>0</v>
      </c>
    </row>
    <row r="84" spans="1:8" x14ac:dyDescent="0.25">
      <c r="A84" s="70"/>
      <c r="B84" s="70"/>
      <c r="C84" s="70"/>
      <c r="D84" s="70"/>
      <c r="E84" s="68"/>
      <c r="F84" s="70"/>
      <c r="G84" s="18">
        <v>0</v>
      </c>
      <c r="H84" s="18">
        <v>0</v>
      </c>
    </row>
    <row r="85" spans="1:8" x14ac:dyDescent="0.25">
      <c r="A85" s="70"/>
      <c r="B85" s="70"/>
      <c r="C85" s="70"/>
      <c r="D85" s="70"/>
      <c r="E85" s="68"/>
      <c r="F85" s="70"/>
      <c r="G85" s="20">
        <v>0</v>
      </c>
      <c r="H85" s="20">
        <v>0</v>
      </c>
    </row>
    <row r="86" spans="1:8" ht="14.25" customHeight="1" x14ac:dyDescent="0.25">
      <c r="A86" s="70" t="s">
        <v>1133</v>
      </c>
      <c r="B86" s="70" t="s">
        <v>80</v>
      </c>
      <c r="C86" s="70" t="s">
        <v>74</v>
      </c>
      <c r="D86" s="70" t="s">
        <v>1017</v>
      </c>
      <c r="E86" s="68" t="s">
        <v>75</v>
      </c>
      <c r="F86" s="73">
        <v>42556</v>
      </c>
      <c r="G86" s="18">
        <v>0</v>
      </c>
      <c r="H86" s="18">
        <v>0</v>
      </c>
    </row>
    <row r="87" spans="1:8" x14ac:dyDescent="0.25">
      <c r="A87" s="70"/>
      <c r="B87" s="70"/>
      <c r="C87" s="70"/>
      <c r="D87" s="70"/>
      <c r="E87" s="68"/>
      <c r="F87" s="70"/>
      <c r="G87" s="18">
        <v>0</v>
      </c>
      <c r="H87" s="18">
        <v>0</v>
      </c>
    </row>
    <row r="88" spans="1:8" x14ac:dyDescent="0.25">
      <c r="A88" s="70"/>
      <c r="B88" s="70"/>
      <c r="C88" s="70"/>
      <c r="D88" s="70"/>
      <c r="E88" s="68"/>
      <c r="F88" s="70"/>
      <c r="G88" s="20">
        <v>0</v>
      </c>
      <c r="H88" s="20">
        <v>0</v>
      </c>
    </row>
    <row r="89" spans="1:8" ht="14.25" customHeight="1" x14ac:dyDescent="0.25">
      <c r="A89" s="70" t="s">
        <v>1133</v>
      </c>
      <c r="B89" s="70" t="s">
        <v>81</v>
      </c>
      <c r="C89" s="71" t="s">
        <v>74</v>
      </c>
      <c r="D89" s="71" t="s">
        <v>1018</v>
      </c>
      <c r="E89" s="68" t="s">
        <v>75</v>
      </c>
      <c r="F89" s="73">
        <v>42555</v>
      </c>
      <c r="G89" s="18">
        <v>0</v>
      </c>
      <c r="H89" s="18">
        <v>0</v>
      </c>
    </row>
    <row r="90" spans="1:8" x14ac:dyDescent="0.25">
      <c r="A90" s="70"/>
      <c r="B90" s="70"/>
      <c r="C90" s="71"/>
      <c r="D90" s="71"/>
      <c r="E90" s="68"/>
      <c r="F90" s="73"/>
      <c r="G90" s="18">
        <v>0</v>
      </c>
      <c r="H90" s="18">
        <v>0</v>
      </c>
    </row>
    <row r="91" spans="1:8" x14ac:dyDescent="0.25">
      <c r="A91" s="70"/>
      <c r="B91" s="70"/>
      <c r="C91" s="71"/>
      <c r="D91" s="71"/>
      <c r="E91" s="68"/>
      <c r="F91" s="73"/>
      <c r="G91" s="20">
        <v>0</v>
      </c>
      <c r="H91" s="20">
        <v>0</v>
      </c>
    </row>
    <row r="92" spans="1:8" ht="14.25" customHeight="1" x14ac:dyDescent="0.25">
      <c r="A92" s="70" t="s">
        <v>1133</v>
      </c>
      <c r="B92" s="70" t="s">
        <v>82</v>
      </c>
      <c r="C92" s="71" t="s">
        <v>74</v>
      </c>
      <c r="D92" s="71" t="s">
        <v>1019</v>
      </c>
      <c r="E92" s="68" t="s">
        <v>75</v>
      </c>
      <c r="F92" s="73">
        <v>42559</v>
      </c>
      <c r="G92" s="18">
        <v>0</v>
      </c>
      <c r="H92" s="18">
        <v>0</v>
      </c>
    </row>
    <row r="93" spans="1:8" x14ac:dyDescent="0.25">
      <c r="A93" s="70"/>
      <c r="B93" s="70"/>
      <c r="C93" s="71"/>
      <c r="D93" s="71"/>
      <c r="E93" s="68"/>
      <c r="F93" s="73"/>
      <c r="G93" s="18">
        <v>0</v>
      </c>
      <c r="H93" s="18">
        <v>0</v>
      </c>
    </row>
    <row r="94" spans="1:8" x14ac:dyDescent="0.25">
      <c r="A94" s="70"/>
      <c r="B94" s="70"/>
      <c r="C94" s="71"/>
      <c r="D94" s="71"/>
      <c r="E94" s="68"/>
      <c r="F94" s="73"/>
      <c r="G94" s="20">
        <v>0</v>
      </c>
      <c r="H94" s="20">
        <v>0</v>
      </c>
    </row>
    <row r="95" spans="1:8" ht="14.25" customHeight="1" x14ac:dyDescent="0.25">
      <c r="A95" s="70" t="s">
        <v>1133</v>
      </c>
      <c r="B95" s="70" t="s">
        <v>83</v>
      </c>
      <c r="C95" s="71" t="s">
        <v>74</v>
      </c>
      <c r="D95" s="71" t="s">
        <v>1020</v>
      </c>
      <c r="E95" s="68" t="s">
        <v>75</v>
      </c>
      <c r="F95" s="73">
        <v>42559</v>
      </c>
      <c r="G95" s="18">
        <v>0</v>
      </c>
      <c r="H95" s="18">
        <v>0</v>
      </c>
    </row>
    <row r="96" spans="1:8" x14ac:dyDescent="0.25">
      <c r="A96" s="70"/>
      <c r="B96" s="70"/>
      <c r="C96" s="71"/>
      <c r="D96" s="71"/>
      <c r="E96" s="68"/>
      <c r="F96" s="73"/>
      <c r="G96" s="18">
        <v>0</v>
      </c>
      <c r="H96" s="18">
        <v>0</v>
      </c>
    </row>
    <row r="97" spans="1:8" x14ac:dyDescent="0.25">
      <c r="A97" s="70"/>
      <c r="B97" s="70"/>
      <c r="C97" s="71"/>
      <c r="D97" s="71"/>
      <c r="E97" s="68"/>
      <c r="F97" s="73"/>
      <c r="G97" s="20">
        <v>0</v>
      </c>
      <c r="H97" s="20">
        <v>0</v>
      </c>
    </row>
    <row r="98" spans="1:8" x14ac:dyDescent="0.25">
      <c r="A98" s="70" t="s">
        <v>1133</v>
      </c>
      <c r="B98" s="70" t="s">
        <v>84</v>
      </c>
      <c r="C98" s="71" t="s">
        <v>85</v>
      </c>
      <c r="D98" s="71" t="s">
        <v>86</v>
      </c>
      <c r="E98" s="68" t="s">
        <v>75</v>
      </c>
      <c r="F98" s="73" t="s">
        <v>87</v>
      </c>
      <c r="G98" s="18">
        <v>0</v>
      </c>
      <c r="H98" s="18">
        <v>0</v>
      </c>
    </row>
    <row r="99" spans="1:8" x14ac:dyDescent="0.25">
      <c r="A99" s="70"/>
      <c r="B99" s="70"/>
      <c r="C99" s="71"/>
      <c r="D99" s="71"/>
      <c r="E99" s="68"/>
      <c r="F99" s="73"/>
      <c r="G99" s="18">
        <v>0</v>
      </c>
      <c r="H99" s="18">
        <v>0</v>
      </c>
    </row>
    <row r="100" spans="1:8" x14ac:dyDescent="0.25">
      <c r="A100" s="70"/>
      <c r="B100" s="70"/>
      <c r="C100" s="71"/>
      <c r="D100" s="71"/>
      <c r="E100" s="68"/>
      <c r="F100" s="73"/>
      <c r="G100" s="20">
        <v>0</v>
      </c>
      <c r="H100" s="20">
        <v>0</v>
      </c>
    </row>
    <row r="101" spans="1:8" x14ac:dyDescent="0.25">
      <c r="A101" s="70" t="s">
        <v>1133</v>
      </c>
      <c r="B101" s="70" t="s">
        <v>88</v>
      </c>
      <c r="C101" s="71" t="s">
        <v>74</v>
      </c>
      <c r="D101" s="71" t="s">
        <v>89</v>
      </c>
      <c r="E101" s="68" t="s">
        <v>75</v>
      </c>
      <c r="F101" s="73">
        <v>42566</v>
      </c>
      <c r="G101" s="18">
        <v>0</v>
      </c>
      <c r="H101" s="18">
        <v>0</v>
      </c>
    </row>
    <row r="102" spans="1:8" x14ac:dyDescent="0.25">
      <c r="A102" s="70"/>
      <c r="B102" s="70"/>
      <c r="C102" s="71"/>
      <c r="D102" s="71"/>
      <c r="E102" s="68"/>
      <c r="F102" s="73"/>
      <c r="G102" s="18">
        <v>0</v>
      </c>
      <c r="H102" s="18">
        <v>0</v>
      </c>
    </row>
    <row r="103" spans="1:8" x14ac:dyDescent="0.25">
      <c r="A103" s="70"/>
      <c r="B103" s="70"/>
      <c r="C103" s="71"/>
      <c r="D103" s="71"/>
      <c r="E103" s="68"/>
      <c r="F103" s="73"/>
      <c r="G103" s="20">
        <v>0</v>
      </c>
      <c r="H103" s="20">
        <v>0</v>
      </c>
    </row>
    <row r="104" spans="1:8" ht="42.75" x14ac:dyDescent="0.25">
      <c r="A104" s="2" t="s">
        <v>90</v>
      </c>
      <c r="B104" s="2" t="s">
        <v>91</v>
      </c>
      <c r="C104" s="3" t="s">
        <v>74</v>
      </c>
      <c r="D104" s="3" t="s">
        <v>14</v>
      </c>
      <c r="E104" s="3" t="s">
        <v>1006</v>
      </c>
      <c r="F104" s="1" t="s">
        <v>92</v>
      </c>
      <c r="G104" s="21" t="s">
        <v>93</v>
      </c>
      <c r="H104" s="22" t="s">
        <v>94</v>
      </c>
    </row>
    <row r="105" spans="1:8" ht="42.75" x14ac:dyDescent="0.25">
      <c r="A105" s="2" t="s">
        <v>95</v>
      </c>
      <c r="B105" s="2" t="s">
        <v>96</v>
      </c>
      <c r="C105" s="3" t="s">
        <v>74</v>
      </c>
      <c r="D105" s="3" t="s">
        <v>14</v>
      </c>
      <c r="E105" s="3" t="s">
        <v>1006</v>
      </c>
      <c r="F105" s="1" t="s">
        <v>92</v>
      </c>
      <c r="G105" s="21" t="s">
        <v>93</v>
      </c>
      <c r="H105" s="22" t="s">
        <v>94</v>
      </c>
    </row>
    <row r="106" spans="1:8" ht="42.75" x14ac:dyDescent="0.25">
      <c r="A106" s="2" t="s">
        <v>90</v>
      </c>
      <c r="B106" s="2" t="s">
        <v>97</v>
      </c>
      <c r="C106" s="3" t="s">
        <v>74</v>
      </c>
      <c r="D106" s="3" t="s">
        <v>14</v>
      </c>
      <c r="E106" s="3" t="s">
        <v>1006</v>
      </c>
      <c r="F106" s="1" t="s">
        <v>98</v>
      </c>
      <c r="G106" s="21" t="s">
        <v>99</v>
      </c>
      <c r="H106" s="22" t="s">
        <v>94</v>
      </c>
    </row>
    <row r="107" spans="1:8" ht="42.75" x14ac:dyDescent="0.25">
      <c r="A107" s="2" t="s">
        <v>95</v>
      </c>
      <c r="B107" s="2" t="s">
        <v>100</v>
      </c>
      <c r="C107" s="3" t="s">
        <v>74</v>
      </c>
      <c r="D107" s="3" t="s">
        <v>14</v>
      </c>
      <c r="E107" s="3" t="s">
        <v>1006</v>
      </c>
      <c r="F107" s="1" t="s">
        <v>98</v>
      </c>
      <c r="G107" s="21" t="s">
        <v>99</v>
      </c>
      <c r="H107" s="22" t="s">
        <v>94</v>
      </c>
    </row>
    <row r="108" spans="1:8" ht="42.75" x14ac:dyDescent="0.25">
      <c r="A108" s="2" t="s">
        <v>95</v>
      </c>
      <c r="B108" s="2" t="s">
        <v>101</v>
      </c>
      <c r="C108" s="3" t="s">
        <v>74</v>
      </c>
      <c r="D108" s="3" t="s">
        <v>14</v>
      </c>
      <c r="E108" s="3" t="s">
        <v>1006</v>
      </c>
      <c r="F108" s="1" t="s">
        <v>102</v>
      </c>
      <c r="G108" s="21" t="s">
        <v>99</v>
      </c>
      <c r="H108" s="22" t="s">
        <v>94</v>
      </c>
    </row>
    <row r="109" spans="1:8" ht="42.75" x14ac:dyDescent="0.25">
      <c r="A109" s="2" t="s">
        <v>95</v>
      </c>
      <c r="B109" s="2" t="s">
        <v>103</v>
      </c>
      <c r="C109" s="3" t="s">
        <v>74</v>
      </c>
      <c r="D109" s="3" t="s">
        <v>14</v>
      </c>
      <c r="E109" s="3" t="s">
        <v>1006</v>
      </c>
      <c r="F109" s="1" t="s">
        <v>102</v>
      </c>
      <c r="G109" s="21" t="s">
        <v>99</v>
      </c>
      <c r="H109" s="22" t="s">
        <v>94</v>
      </c>
    </row>
    <row r="110" spans="1:8" ht="42.75" x14ac:dyDescent="0.25">
      <c r="A110" s="2" t="s">
        <v>90</v>
      </c>
      <c r="B110" s="2" t="s">
        <v>104</v>
      </c>
      <c r="C110" s="3" t="s">
        <v>74</v>
      </c>
      <c r="D110" s="3" t="s">
        <v>14</v>
      </c>
      <c r="E110" s="3" t="s">
        <v>1006</v>
      </c>
      <c r="F110" s="1" t="s">
        <v>105</v>
      </c>
      <c r="G110" s="21" t="s">
        <v>99</v>
      </c>
      <c r="H110" s="22" t="s">
        <v>94</v>
      </c>
    </row>
    <row r="111" spans="1:8" ht="42.75" x14ac:dyDescent="0.25">
      <c r="A111" s="2" t="s">
        <v>95</v>
      </c>
      <c r="B111" s="2" t="s">
        <v>106</v>
      </c>
      <c r="C111" s="3" t="s">
        <v>74</v>
      </c>
      <c r="D111" s="3" t="s">
        <v>14</v>
      </c>
      <c r="E111" s="3" t="s">
        <v>1006</v>
      </c>
      <c r="F111" s="1" t="s">
        <v>105</v>
      </c>
      <c r="G111" s="21" t="s">
        <v>99</v>
      </c>
      <c r="H111" s="22" t="s">
        <v>94</v>
      </c>
    </row>
    <row r="112" spans="1:8" ht="42.75" x14ac:dyDescent="0.25">
      <c r="A112" s="2" t="s">
        <v>90</v>
      </c>
      <c r="B112" s="2" t="s">
        <v>107</v>
      </c>
      <c r="C112" s="3" t="s">
        <v>74</v>
      </c>
      <c r="D112" s="3" t="s">
        <v>14</v>
      </c>
      <c r="E112" s="3" t="s">
        <v>1006</v>
      </c>
      <c r="F112" s="1" t="s">
        <v>108</v>
      </c>
      <c r="G112" s="21" t="s">
        <v>109</v>
      </c>
      <c r="H112" s="22" t="s">
        <v>94</v>
      </c>
    </row>
    <row r="113" spans="1:8" ht="42.75" x14ac:dyDescent="0.25">
      <c r="A113" s="2" t="s">
        <v>95</v>
      </c>
      <c r="B113" s="2" t="s">
        <v>110</v>
      </c>
      <c r="C113" s="3" t="s">
        <v>74</v>
      </c>
      <c r="D113" s="3" t="s">
        <v>14</v>
      </c>
      <c r="E113" s="3" t="s">
        <v>1006</v>
      </c>
      <c r="F113" s="1" t="s">
        <v>108</v>
      </c>
      <c r="G113" s="21" t="s">
        <v>111</v>
      </c>
      <c r="H113" s="22" t="s">
        <v>112</v>
      </c>
    </row>
    <row r="114" spans="1:8" ht="42.75" x14ac:dyDescent="0.25">
      <c r="A114" s="2" t="s">
        <v>90</v>
      </c>
      <c r="B114" s="2" t="s">
        <v>113</v>
      </c>
      <c r="C114" s="3" t="s">
        <v>85</v>
      </c>
      <c r="D114" s="3" t="s">
        <v>114</v>
      </c>
      <c r="E114" s="3" t="s">
        <v>1006</v>
      </c>
      <c r="F114" s="1" t="s">
        <v>115</v>
      </c>
      <c r="G114" s="21" t="s">
        <v>116</v>
      </c>
      <c r="H114" s="22" t="s">
        <v>94</v>
      </c>
    </row>
    <row r="115" spans="1:8" ht="42.75" x14ac:dyDescent="0.25">
      <c r="A115" s="2" t="s">
        <v>90</v>
      </c>
      <c r="B115" s="2" t="s">
        <v>117</v>
      </c>
      <c r="C115" s="3" t="s">
        <v>85</v>
      </c>
      <c r="D115" s="3" t="s">
        <v>114</v>
      </c>
      <c r="E115" s="3" t="s">
        <v>1006</v>
      </c>
      <c r="F115" s="1" t="s">
        <v>115</v>
      </c>
      <c r="G115" s="21" t="s">
        <v>118</v>
      </c>
      <c r="H115" s="22" t="s">
        <v>94</v>
      </c>
    </row>
    <row r="116" spans="1:8" ht="42.75" x14ac:dyDescent="0.25">
      <c r="A116" s="2" t="s">
        <v>90</v>
      </c>
      <c r="B116" s="2" t="s">
        <v>119</v>
      </c>
      <c r="C116" s="3" t="s">
        <v>85</v>
      </c>
      <c r="D116" s="3" t="s">
        <v>114</v>
      </c>
      <c r="E116" s="3" t="s">
        <v>1006</v>
      </c>
      <c r="F116" s="1" t="s">
        <v>115</v>
      </c>
      <c r="G116" s="21" t="s">
        <v>118</v>
      </c>
      <c r="H116" s="22" t="s">
        <v>94</v>
      </c>
    </row>
    <row r="117" spans="1:8" ht="15" customHeight="1" x14ac:dyDescent="0.25">
      <c r="A117" s="70" t="s">
        <v>125</v>
      </c>
      <c r="B117" s="70" t="s">
        <v>120</v>
      </c>
      <c r="C117" s="70" t="s">
        <v>121</v>
      </c>
      <c r="D117" s="70" t="s">
        <v>122</v>
      </c>
      <c r="E117" s="70" t="s">
        <v>123</v>
      </c>
      <c r="F117" s="70" t="s">
        <v>124</v>
      </c>
      <c r="G117" s="23">
        <v>1639</v>
      </c>
      <c r="H117" s="23"/>
    </row>
    <row r="118" spans="1:8" x14ac:dyDescent="0.25">
      <c r="A118" s="70"/>
      <c r="B118" s="70"/>
      <c r="C118" s="70"/>
      <c r="D118" s="70"/>
      <c r="E118" s="68"/>
      <c r="F118" s="70"/>
      <c r="G118" s="23">
        <v>273.7</v>
      </c>
      <c r="H118" s="23"/>
    </row>
    <row r="119" spans="1:8" x14ac:dyDescent="0.25">
      <c r="A119" s="70"/>
      <c r="B119" s="70"/>
      <c r="C119" s="70"/>
      <c r="D119" s="70"/>
      <c r="E119" s="68"/>
      <c r="F119" s="70"/>
      <c r="G119" s="23"/>
      <c r="H119" s="23"/>
    </row>
    <row r="120" spans="1:8" ht="15" customHeight="1" x14ac:dyDescent="0.25">
      <c r="A120" s="70" t="s">
        <v>125</v>
      </c>
      <c r="B120" s="70" t="s">
        <v>126</v>
      </c>
      <c r="C120" s="70" t="s">
        <v>127</v>
      </c>
      <c r="D120" s="70" t="s">
        <v>128</v>
      </c>
      <c r="E120" s="70" t="s">
        <v>123</v>
      </c>
      <c r="F120" s="70" t="s">
        <v>129</v>
      </c>
      <c r="G120" s="23">
        <v>1639</v>
      </c>
      <c r="H120" s="23"/>
    </row>
    <row r="121" spans="1:8" x14ac:dyDescent="0.25">
      <c r="A121" s="70"/>
      <c r="B121" s="70"/>
      <c r="C121" s="70"/>
      <c r="D121" s="70"/>
      <c r="E121" s="68"/>
      <c r="F121" s="70"/>
      <c r="G121" s="23"/>
      <c r="H121" s="23">
        <v>1010</v>
      </c>
    </row>
    <row r="122" spans="1:8" x14ac:dyDescent="0.25">
      <c r="A122" s="70"/>
      <c r="B122" s="70"/>
      <c r="C122" s="70"/>
      <c r="D122" s="70"/>
      <c r="E122" s="68"/>
      <c r="F122" s="70"/>
      <c r="G122" s="23"/>
      <c r="H122" s="23"/>
    </row>
    <row r="123" spans="1:8" ht="15" customHeight="1" x14ac:dyDescent="0.25">
      <c r="A123" s="70" t="s">
        <v>125</v>
      </c>
      <c r="B123" s="70" t="s">
        <v>130</v>
      </c>
      <c r="C123" s="70" t="s">
        <v>85</v>
      </c>
      <c r="D123" s="70" t="s">
        <v>131</v>
      </c>
      <c r="E123" s="70" t="s">
        <v>123</v>
      </c>
      <c r="F123" s="70" t="s">
        <v>132</v>
      </c>
      <c r="G123" s="23"/>
      <c r="H123" s="23"/>
    </row>
    <row r="124" spans="1:8" x14ac:dyDescent="0.25">
      <c r="A124" s="70"/>
      <c r="B124" s="70"/>
      <c r="C124" s="70"/>
      <c r="D124" s="70"/>
      <c r="E124" s="68"/>
      <c r="F124" s="70"/>
      <c r="G124" s="23">
        <v>2835</v>
      </c>
      <c r="H124" s="23">
        <v>2003.37</v>
      </c>
    </row>
    <row r="125" spans="1:8" x14ac:dyDescent="0.25">
      <c r="A125" s="70"/>
      <c r="B125" s="70"/>
      <c r="C125" s="70"/>
      <c r="D125" s="70"/>
      <c r="E125" s="68"/>
      <c r="F125" s="70"/>
      <c r="G125" s="23"/>
      <c r="H125" s="23"/>
    </row>
    <row r="126" spans="1:8" x14ac:dyDescent="0.25">
      <c r="A126" s="71" t="s">
        <v>133</v>
      </c>
      <c r="B126" s="71" t="s">
        <v>134</v>
      </c>
      <c r="C126" s="71" t="s">
        <v>14</v>
      </c>
      <c r="D126" s="71" t="s">
        <v>1133</v>
      </c>
      <c r="E126" s="71" t="s">
        <v>135</v>
      </c>
      <c r="F126" s="71" t="s">
        <v>92</v>
      </c>
      <c r="G126" s="22">
        <v>0</v>
      </c>
      <c r="H126" s="22">
        <v>0</v>
      </c>
    </row>
    <row r="127" spans="1:8" x14ac:dyDescent="0.25">
      <c r="A127" s="71"/>
      <c r="B127" s="71"/>
      <c r="C127" s="71"/>
      <c r="D127" s="71"/>
      <c r="E127" s="71"/>
      <c r="F127" s="71"/>
      <c r="G127" s="22">
        <v>0</v>
      </c>
      <c r="H127" s="22">
        <v>0</v>
      </c>
    </row>
    <row r="128" spans="1:8" x14ac:dyDescent="0.25">
      <c r="A128" s="71"/>
      <c r="B128" s="71"/>
      <c r="C128" s="71"/>
      <c r="D128" s="71"/>
      <c r="E128" s="71"/>
      <c r="F128" s="71"/>
      <c r="G128" s="22">
        <v>0</v>
      </c>
      <c r="H128" s="22">
        <v>0</v>
      </c>
    </row>
    <row r="129" spans="1:8" x14ac:dyDescent="0.25">
      <c r="A129" s="71" t="s">
        <v>136</v>
      </c>
      <c r="B129" s="71" t="s">
        <v>137</v>
      </c>
      <c r="C129" s="71" t="s">
        <v>14</v>
      </c>
      <c r="D129" s="71" t="s">
        <v>1133</v>
      </c>
      <c r="E129" s="71" t="s">
        <v>135</v>
      </c>
      <c r="F129" s="75" t="s">
        <v>92</v>
      </c>
      <c r="G129" s="22">
        <v>2053</v>
      </c>
      <c r="H129" s="22">
        <v>3817.2</v>
      </c>
    </row>
    <row r="130" spans="1:8" x14ac:dyDescent="0.25">
      <c r="A130" s="71"/>
      <c r="B130" s="71"/>
      <c r="C130" s="71"/>
      <c r="D130" s="71"/>
      <c r="E130" s="71"/>
      <c r="F130" s="71"/>
      <c r="G130" s="22">
        <v>0</v>
      </c>
      <c r="H130" s="22">
        <v>0</v>
      </c>
    </row>
    <row r="131" spans="1:8" x14ac:dyDescent="0.25">
      <c r="A131" s="71"/>
      <c r="B131" s="71"/>
      <c r="C131" s="71"/>
      <c r="D131" s="71"/>
      <c r="E131" s="71"/>
      <c r="F131" s="71"/>
      <c r="G131" s="22">
        <v>0</v>
      </c>
      <c r="H131" s="22">
        <v>0</v>
      </c>
    </row>
    <row r="132" spans="1:8" x14ac:dyDescent="0.25">
      <c r="A132" s="71" t="s">
        <v>138</v>
      </c>
      <c r="B132" s="71" t="s">
        <v>139</v>
      </c>
      <c r="C132" s="71" t="s">
        <v>14</v>
      </c>
      <c r="D132" s="71" t="s">
        <v>1133</v>
      </c>
      <c r="E132" s="71" t="s">
        <v>135</v>
      </c>
      <c r="F132" s="75" t="s">
        <v>98</v>
      </c>
      <c r="G132" s="22">
        <v>1753</v>
      </c>
      <c r="H132" s="22">
        <v>3137.2</v>
      </c>
    </row>
    <row r="133" spans="1:8" x14ac:dyDescent="0.25">
      <c r="A133" s="71"/>
      <c r="B133" s="71"/>
      <c r="C133" s="71"/>
      <c r="D133" s="71"/>
      <c r="E133" s="71"/>
      <c r="F133" s="71"/>
      <c r="G133" s="22">
        <v>0</v>
      </c>
      <c r="H133" s="22">
        <v>0</v>
      </c>
    </row>
    <row r="134" spans="1:8" x14ac:dyDescent="0.25">
      <c r="A134" s="71"/>
      <c r="B134" s="71"/>
      <c r="C134" s="71"/>
      <c r="D134" s="71"/>
      <c r="E134" s="71"/>
      <c r="F134" s="71"/>
      <c r="G134" s="22">
        <v>0</v>
      </c>
      <c r="H134" s="22">
        <v>0</v>
      </c>
    </row>
    <row r="135" spans="1:8" x14ac:dyDescent="0.25">
      <c r="A135" s="71" t="s">
        <v>140</v>
      </c>
      <c r="B135" s="71" t="s">
        <v>141</v>
      </c>
      <c r="C135" s="71" t="s">
        <v>14</v>
      </c>
      <c r="D135" s="71" t="s">
        <v>1133</v>
      </c>
      <c r="E135" s="71" t="s">
        <v>135</v>
      </c>
      <c r="F135" s="75" t="s">
        <v>98</v>
      </c>
      <c r="G135" s="22">
        <v>2088</v>
      </c>
      <c r="H135" s="22">
        <v>3442.03</v>
      </c>
    </row>
    <row r="136" spans="1:8" x14ac:dyDescent="0.25">
      <c r="A136" s="71"/>
      <c r="B136" s="71"/>
      <c r="C136" s="71"/>
      <c r="D136" s="71"/>
      <c r="E136" s="71"/>
      <c r="F136" s="71"/>
      <c r="G136" s="22">
        <v>0</v>
      </c>
      <c r="H136" s="22">
        <v>0</v>
      </c>
    </row>
    <row r="137" spans="1:8" x14ac:dyDescent="0.25">
      <c r="A137" s="71"/>
      <c r="B137" s="71"/>
      <c r="C137" s="71"/>
      <c r="D137" s="71"/>
      <c r="E137" s="71"/>
      <c r="F137" s="71"/>
      <c r="G137" s="22">
        <v>0</v>
      </c>
      <c r="H137" s="22">
        <v>0</v>
      </c>
    </row>
    <row r="138" spans="1:8" x14ac:dyDescent="0.25">
      <c r="A138" s="71" t="s">
        <v>142</v>
      </c>
      <c r="B138" s="71" t="s">
        <v>143</v>
      </c>
      <c r="C138" s="71" t="s">
        <v>14</v>
      </c>
      <c r="D138" s="71" t="s">
        <v>1133</v>
      </c>
      <c r="E138" s="71" t="s">
        <v>135</v>
      </c>
      <c r="F138" s="75" t="s">
        <v>102</v>
      </c>
      <c r="G138" s="22">
        <v>1895</v>
      </c>
      <c r="H138" s="22">
        <v>3442.03</v>
      </c>
    </row>
    <row r="139" spans="1:8" x14ac:dyDescent="0.25">
      <c r="A139" s="71"/>
      <c r="B139" s="71"/>
      <c r="C139" s="71"/>
      <c r="D139" s="71"/>
      <c r="E139" s="71"/>
      <c r="F139" s="71"/>
      <c r="G139" s="22">
        <v>0</v>
      </c>
      <c r="H139" s="22">
        <v>0</v>
      </c>
    </row>
    <row r="140" spans="1:8" x14ac:dyDescent="0.25">
      <c r="A140" s="71"/>
      <c r="B140" s="71"/>
      <c r="C140" s="71"/>
      <c r="D140" s="71"/>
      <c r="E140" s="71"/>
      <c r="F140" s="71"/>
      <c r="G140" s="22">
        <v>0</v>
      </c>
      <c r="H140" s="22">
        <v>0</v>
      </c>
    </row>
    <row r="141" spans="1:8" x14ac:dyDescent="0.25">
      <c r="A141" s="71" t="s">
        <v>144</v>
      </c>
      <c r="B141" s="71" t="s">
        <v>145</v>
      </c>
      <c r="C141" s="71" t="s">
        <v>14</v>
      </c>
      <c r="D141" s="71" t="s">
        <v>1133</v>
      </c>
      <c r="E141" s="71" t="s">
        <v>135</v>
      </c>
      <c r="F141" s="75" t="s">
        <v>102</v>
      </c>
      <c r="G141" s="22">
        <v>0</v>
      </c>
      <c r="H141" s="22">
        <v>0</v>
      </c>
    </row>
    <row r="142" spans="1:8" x14ac:dyDescent="0.25">
      <c r="A142" s="71"/>
      <c r="B142" s="71"/>
      <c r="C142" s="71"/>
      <c r="D142" s="71"/>
      <c r="E142" s="71"/>
      <c r="F142" s="71"/>
      <c r="G142" s="22">
        <v>0</v>
      </c>
      <c r="H142" s="22">
        <v>0</v>
      </c>
    </row>
    <row r="143" spans="1:8" x14ac:dyDescent="0.25">
      <c r="A143" s="71"/>
      <c r="B143" s="71"/>
      <c r="C143" s="71"/>
      <c r="D143" s="71"/>
      <c r="E143" s="71"/>
      <c r="F143" s="71"/>
      <c r="G143" s="22">
        <v>0</v>
      </c>
      <c r="H143" s="22">
        <v>0</v>
      </c>
    </row>
    <row r="144" spans="1:8" x14ac:dyDescent="0.25">
      <c r="A144" s="71" t="s">
        <v>146</v>
      </c>
      <c r="B144" s="71" t="s">
        <v>147</v>
      </c>
      <c r="C144" s="71" t="s">
        <v>14</v>
      </c>
      <c r="D144" s="71" t="s">
        <v>1133</v>
      </c>
      <c r="E144" s="71" t="s">
        <v>135</v>
      </c>
      <c r="F144" s="75" t="s">
        <v>105</v>
      </c>
      <c r="G144" s="22">
        <v>0</v>
      </c>
      <c r="H144" s="22">
        <v>0</v>
      </c>
    </row>
    <row r="145" spans="1:8" x14ac:dyDescent="0.25">
      <c r="A145" s="71"/>
      <c r="B145" s="71"/>
      <c r="C145" s="71"/>
      <c r="D145" s="71"/>
      <c r="E145" s="71"/>
      <c r="F145" s="71"/>
      <c r="G145" s="22">
        <v>0</v>
      </c>
      <c r="H145" s="22">
        <v>0</v>
      </c>
    </row>
    <row r="146" spans="1:8" x14ac:dyDescent="0.25">
      <c r="A146" s="71"/>
      <c r="B146" s="71"/>
      <c r="C146" s="71"/>
      <c r="D146" s="71"/>
      <c r="E146" s="71"/>
      <c r="F146" s="71"/>
      <c r="G146" s="22">
        <v>0</v>
      </c>
      <c r="H146" s="22">
        <v>0</v>
      </c>
    </row>
    <row r="147" spans="1:8" x14ac:dyDescent="0.25">
      <c r="A147" s="71" t="s">
        <v>148</v>
      </c>
      <c r="B147" s="71" t="s">
        <v>149</v>
      </c>
      <c r="C147" s="71" t="s">
        <v>14</v>
      </c>
      <c r="D147" s="71" t="s">
        <v>1133</v>
      </c>
      <c r="E147" s="71" t="s">
        <v>135</v>
      </c>
      <c r="F147" s="75" t="s">
        <v>105</v>
      </c>
      <c r="G147" s="22">
        <v>1500</v>
      </c>
      <c r="H147" s="22">
        <v>4119.22</v>
      </c>
    </row>
    <row r="148" spans="1:8" x14ac:dyDescent="0.25">
      <c r="A148" s="71"/>
      <c r="B148" s="71"/>
      <c r="C148" s="71"/>
      <c r="D148" s="71"/>
      <c r="E148" s="71"/>
      <c r="F148" s="75"/>
      <c r="G148" s="22">
        <v>803</v>
      </c>
      <c r="H148" s="22">
        <v>0</v>
      </c>
    </row>
    <row r="149" spans="1:8" x14ac:dyDescent="0.25">
      <c r="A149" s="71"/>
      <c r="B149" s="71"/>
      <c r="C149" s="71"/>
      <c r="D149" s="71"/>
      <c r="E149" s="71"/>
      <c r="F149" s="75"/>
      <c r="G149" s="22">
        <v>0</v>
      </c>
      <c r="H149" s="22">
        <v>0</v>
      </c>
    </row>
    <row r="150" spans="1:8" x14ac:dyDescent="0.25">
      <c r="A150" s="71" t="s">
        <v>150</v>
      </c>
      <c r="B150" s="71" t="s">
        <v>151</v>
      </c>
      <c r="C150" s="71" t="s">
        <v>14</v>
      </c>
      <c r="D150" s="71" t="s">
        <v>1133</v>
      </c>
      <c r="E150" s="71" t="s">
        <v>135</v>
      </c>
      <c r="F150" s="75" t="s">
        <v>108</v>
      </c>
      <c r="G150" s="22">
        <v>0</v>
      </c>
      <c r="H150" s="22">
        <v>0</v>
      </c>
    </row>
    <row r="151" spans="1:8" x14ac:dyDescent="0.25">
      <c r="A151" s="71"/>
      <c r="B151" s="71"/>
      <c r="C151" s="71"/>
      <c r="D151" s="71"/>
      <c r="E151" s="71"/>
      <c r="F151" s="75"/>
      <c r="G151" s="22">
        <v>0</v>
      </c>
      <c r="H151" s="22">
        <v>0</v>
      </c>
    </row>
    <row r="152" spans="1:8" x14ac:dyDescent="0.25">
      <c r="A152" s="71"/>
      <c r="B152" s="71"/>
      <c r="C152" s="71"/>
      <c r="D152" s="71"/>
      <c r="E152" s="71"/>
      <c r="F152" s="75"/>
      <c r="G152" s="22">
        <v>0</v>
      </c>
      <c r="H152" s="22">
        <v>0</v>
      </c>
    </row>
    <row r="153" spans="1:8" x14ac:dyDescent="0.25">
      <c r="A153" s="71" t="s">
        <v>152</v>
      </c>
      <c r="B153" s="71" t="s">
        <v>153</v>
      </c>
      <c r="C153" s="71" t="s">
        <v>14</v>
      </c>
      <c r="D153" s="71" t="s">
        <v>1133</v>
      </c>
      <c r="E153" s="71" t="s">
        <v>135</v>
      </c>
      <c r="F153" s="75" t="s">
        <v>108</v>
      </c>
      <c r="G153" s="22">
        <v>0</v>
      </c>
      <c r="H153" s="22">
        <v>0</v>
      </c>
    </row>
    <row r="154" spans="1:8" x14ac:dyDescent="0.25">
      <c r="A154" s="71"/>
      <c r="B154" s="71"/>
      <c r="C154" s="71"/>
      <c r="D154" s="71"/>
      <c r="E154" s="71"/>
      <c r="F154" s="75"/>
      <c r="G154" s="22">
        <v>0</v>
      </c>
      <c r="H154" s="22">
        <v>0</v>
      </c>
    </row>
    <row r="155" spans="1:8" x14ac:dyDescent="0.25">
      <c r="A155" s="71"/>
      <c r="B155" s="71"/>
      <c r="C155" s="71"/>
      <c r="D155" s="71"/>
      <c r="E155" s="71"/>
      <c r="F155" s="75"/>
      <c r="G155" s="22">
        <v>0</v>
      </c>
      <c r="H155" s="22">
        <v>0</v>
      </c>
    </row>
    <row r="156" spans="1:8" ht="42.75" x14ac:dyDescent="0.25">
      <c r="A156" s="2" t="s">
        <v>154</v>
      </c>
      <c r="B156" s="2" t="s">
        <v>155</v>
      </c>
      <c r="C156" s="2" t="s">
        <v>156</v>
      </c>
      <c r="D156" s="2" t="s">
        <v>157</v>
      </c>
      <c r="E156" s="2" t="s">
        <v>158</v>
      </c>
      <c r="F156" s="2" t="s">
        <v>159</v>
      </c>
      <c r="G156" s="24">
        <v>0</v>
      </c>
      <c r="H156" s="24">
        <v>0</v>
      </c>
    </row>
    <row r="157" spans="1:8" ht="57" x14ac:dyDescent="0.25">
      <c r="A157" s="2" t="s">
        <v>154</v>
      </c>
      <c r="B157" s="2" t="s">
        <v>160</v>
      </c>
      <c r="C157" s="71" t="s">
        <v>14</v>
      </c>
      <c r="D157" s="2" t="s">
        <v>161</v>
      </c>
      <c r="E157" s="2" t="s">
        <v>158</v>
      </c>
      <c r="F157" s="2" t="s">
        <v>162</v>
      </c>
      <c r="G157" s="24">
        <v>0</v>
      </c>
      <c r="H157" s="24">
        <v>0</v>
      </c>
    </row>
    <row r="158" spans="1:8" ht="42.75" x14ac:dyDescent="0.25">
      <c r="A158" s="2" t="s">
        <v>154</v>
      </c>
      <c r="B158" s="2" t="s">
        <v>163</v>
      </c>
      <c r="C158" s="71"/>
      <c r="D158" s="2" t="s">
        <v>164</v>
      </c>
      <c r="E158" s="2" t="s">
        <v>158</v>
      </c>
      <c r="F158" s="2" t="s">
        <v>165</v>
      </c>
      <c r="G158" s="24">
        <v>0</v>
      </c>
      <c r="H158" s="24">
        <v>0</v>
      </c>
    </row>
    <row r="159" spans="1:8" ht="71.25" x14ac:dyDescent="0.25">
      <c r="A159" s="2" t="s">
        <v>154</v>
      </c>
      <c r="B159" s="2" t="s">
        <v>166</v>
      </c>
      <c r="C159" s="71"/>
      <c r="D159" s="2" t="s">
        <v>167</v>
      </c>
      <c r="E159" s="2" t="s">
        <v>158</v>
      </c>
      <c r="F159" s="2" t="s">
        <v>168</v>
      </c>
      <c r="G159" s="24">
        <v>0</v>
      </c>
      <c r="H159" s="24">
        <v>0</v>
      </c>
    </row>
    <row r="160" spans="1:8" ht="28.5" x14ac:dyDescent="0.25">
      <c r="A160" s="2" t="s">
        <v>154</v>
      </c>
      <c r="B160" s="2" t="s">
        <v>169</v>
      </c>
      <c r="C160" s="71"/>
      <c r="D160" s="2" t="s">
        <v>170</v>
      </c>
      <c r="E160" s="2" t="s">
        <v>158</v>
      </c>
      <c r="F160" s="2" t="s">
        <v>171</v>
      </c>
      <c r="G160" s="24">
        <v>0</v>
      </c>
      <c r="H160" s="24">
        <v>0</v>
      </c>
    </row>
    <row r="161" spans="1:8" ht="57" x14ac:dyDescent="0.25">
      <c r="A161" s="2" t="s">
        <v>154</v>
      </c>
      <c r="B161" s="2" t="s">
        <v>172</v>
      </c>
      <c r="C161" s="71"/>
      <c r="D161" s="2" t="s">
        <v>173</v>
      </c>
      <c r="E161" s="2" t="s">
        <v>158</v>
      </c>
      <c r="F161" s="2" t="s">
        <v>174</v>
      </c>
      <c r="G161" s="24">
        <v>0</v>
      </c>
      <c r="H161" s="24">
        <v>0</v>
      </c>
    </row>
    <row r="162" spans="1:8" x14ac:dyDescent="0.25">
      <c r="A162" s="2" t="s">
        <v>175</v>
      </c>
      <c r="B162" s="71" t="s">
        <v>176</v>
      </c>
      <c r="C162" s="71" t="s">
        <v>177</v>
      </c>
      <c r="D162" s="71" t="s">
        <v>178</v>
      </c>
      <c r="E162" s="71" t="s">
        <v>158</v>
      </c>
      <c r="F162" s="71" t="s">
        <v>179</v>
      </c>
      <c r="G162" s="24">
        <v>2937.37</v>
      </c>
      <c r="H162" s="24">
        <f>5461+5461</f>
        <v>10922</v>
      </c>
    </row>
    <row r="163" spans="1:8" x14ac:dyDescent="0.25">
      <c r="A163" s="2" t="s">
        <v>154</v>
      </c>
      <c r="B163" s="71"/>
      <c r="C163" s="71"/>
      <c r="D163" s="71"/>
      <c r="E163" s="71"/>
      <c r="F163" s="71"/>
      <c r="G163" s="24">
        <v>1913</v>
      </c>
      <c r="H163" s="24">
        <f>576*2</f>
        <v>1152</v>
      </c>
    </row>
    <row r="164" spans="1:8" x14ac:dyDescent="0.25">
      <c r="A164" s="2" t="s">
        <v>180</v>
      </c>
      <c r="B164" s="71" t="s">
        <v>181</v>
      </c>
      <c r="C164" s="71" t="s">
        <v>182</v>
      </c>
      <c r="D164" s="71" t="s">
        <v>182</v>
      </c>
      <c r="E164" s="71" t="s">
        <v>158</v>
      </c>
      <c r="F164" s="71" t="s">
        <v>183</v>
      </c>
      <c r="G164" s="24">
        <v>2937.37</v>
      </c>
      <c r="H164" s="24">
        <f>6701+6701</f>
        <v>13402</v>
      </c>
    </row>
    <row r="165" spans="1:8" x14ac:dyDescent="0.25">
      <c r="A165" s="2" t="s">
        <v>154</v>
      </c>
      <c r="B165" s="71"/>
      <c r="C165" s="71"/>
      <c r="D165" s="71"/>
      <c r="E165" s="71"/>
      <c r="F165" s="71"/>
      <c r="G165" s="24">
        <v>1314</v>
      </c>
      <c r="H165" s="24">
        <v>0</v>
      </c>
    </row>
    <row r="166" spans="1:8" x14ac:dyDescent="0.25">
      <c r="A166" s="70" t="s">
        <v>184</v>
      </c>
      <c r="B166" s="70" t="s">
        <v>185</v>
      </c>
      <c r="C166" s="70" t="s">
        <v>186</v>
      </c>
      <c r="D166" s="70" t="s">
        <v>187</v>
      </c>
      <c r="E166" s="70" t="s">
        <v>1007</v>
      </c>
      <c r="F166" s="70" t="s">
        <v>188</v>
      </c>
      <c r="G166" s="25">
        <v>0</v>
      </c>
      <c r="H166" s="26">
        <v>0</v>
      </c>
    </row>
    <row r="167" spans="1:8" x14ac:dyDescent="0.25">
      <c r="A167" s="70"/>
      <c r="B167" s="70"/>
      <c r="C167" s="70"/>
      <c r="D167" s="70"/>
      <c r="E167" s="70"/>
      <c r="F167" s="70"/>
      <c r="G167" s="25">
        <v>0</v>
      </c>
      <c r="H167" s="25">
        <v>0</v>
      </c>
    </row>
    <row r="168" spans="1:8" x14ac:dyDescent="0.25">
      <c r="A168" s="70"/>
      <c r="B168" s="70"/>
      <c r="C168" s="70"/>
      <c r="D168" s="70"/>
      <c r="E168" s="70"/>
      <c r="F168" s="70"/>
      <c r="G168" s="27"/>
      <c r="H168" s="25">
        <v>0</v>
      </c>
    </row>
    <row r="169" spans="1:8" x14ac:dyDescent="0.25">
      <c r="A169" s="70" t="s">
        <v>184</v>
      </c>
      <c r="B169" s="70" t="s">
        <v>189</v>
      </c>
      <c r="C169" s="70" t="s">
        <v>190</v>
      </c>
      <c r="D169" s="70" t="s">
        <v>187</v>
      </c>
      <c r="E169" s="70" t="s">
        <v>1007</v>
      </c>
      <c r="F169" s="70" t="s">
        <v>188</v>
      </c>
      <c r="G169" s="25">
        <v>0</v>
      </c>
      <c r="H169" s="26">
        <v>0</v>
      </c>
    </row>
    <row r="170" spans="1:8" x14ac:dyDescent="0.25">
      <c r="A170" s="70"/>
      <c r="B170" s="70"/>
      <c r="C170" s="70"/>
      <c r="D170" s="70"/>
      <c r="E170" s="70"/>
      <c r="F170" s="70"/>
      <c r="G170" s="25">
        <v>0</v>
      </c>
      <c r="H170" s="25">
        <v>0</v>
      </c>
    </row>
    <row r="171" spans="1:8" x14ac:dyDescent="0.25">
      <c r="A171" s="70"/>
      <c r="B171" s="70"/>
      <c r="C171" s="70"/>
      <c r="D171" s="70"/>
      <c r="E171" s="70"/>
      <c r="F171" s="70"/>
      <c r="G171" s="27"/>
      <c r="H171" s="25">
        <v>0</v>
      </c>
    </row>
    <row r="172" spans="1:8" x14ac:dyDescent="0.25">
      <c r="A172" s="70" t="s">
        <v>184</v>
      </c>
      <c r="B172" s="70" t="s">
        <v>191</v>
      </c>
      <c r="C172" s="70" t="s">
        <v>192</v>
      </c>
      <c r="D172" s="70" t="s">
        <v>187</v>
      </c>
      <c r="E172" s="70" t="s">
        <v>1007</v>
      </c>
      <c r="F172" s="70" t="s">
        <v>193</v>
      </c>
      <c r="G172" s="25">
        <v>0</v>
      </c>
      <c r="H172" s="26">
        <v>0</v>
      </c>
    </row>
    <row r="173" spans="1:8" x14ac:dyDescent="0.25">
      <c r="A173" s="70"/>
      <c r="B173" s="70"/>
      <c r="C173" s="70"/>
      <c r="D173" s="70"/>
      <c r="E173" s="70"/>
      <c r="F173" s="70"/>
      <c r="G173" s="25"/>
      <c r="H173" s="25">
        <v>0</v>
      </c>
    </row>
    <row r="174" spans="1:8" x14ac:dyDescent="0.25">
      <c r="A174" s="70"/>
      <c r="B174" s="70"/>
      <c r="C174" s="70"/>
      <c r="D174" s="70"/>
      <c r="E174" s="70"/>
      <c r="F174" s="70"/>
      <c r="G174" s="27"/>
      <c r="H174" s="25">
        <v>0</v>
      </c>
    </row>
    <row r="175" spans="1:8" x14ac:dyDescent="0.25">
      <c r="A175" s="70" t="s">
        <v>184</v>
      </c>
      <c r="B175" s="70" t="s">
        <v>194</v>
      </c>
      <c r="C175" s="70" t="s">
        <v>195</v>
      </c>
      <c r="D175" s="70" t="s">
        <v>187</v>
      </c>
      <c r="E175" s="70" t="s">
        <v>1007</v>
      </c>
      <c r="F175" s="70" t="s">
        <v>193</v>
      </c>
      <c r="G175" s="25">
        <v>0</v>
      </c>
      <c r="H175" s="26">
        <v>0</v>
      </c>
    </row>
    <row r="176" spans="1:8" x14ac:dyDescent="0.25">
      <c r="A176" s="70"/>
      <c r="B176" s="70"/>
      <c r="C176" s="70"/>
      <c r="D176" s="70"/>
      <c r="E176" s="70"/>
      <c r="F176" s="70"/>
      <c r="G176" s="25">
        <v>0</v>
      </c>
      <c r="H176" s="25">
        <v>0</v>
      </c>
    </row>
    <row r="177" spans="1:8" x14ac:dyDescent="0.25">
      <c r="A177" s="70"/>
      <c r="B177" s="70"/>
      <c r="C177" s="70"/>
      <c r="D177" s="70"/>
      <c r="E177" s="70"/>
      <c r="F177" s="70"/>
      <c r="G177" s="27"/>
      <c r="H177" s="25">
        <v>0</v>
      </c>
    </row>
    <row r="178" spans="1:8" x14ac:dyDescent="0.25">
      <c r="A178" s="70" t="s">
        <v>184</v>
      </c>
      <c r="B178" s="70" t="s">
        <v>196</v>
      </c>
      <c r="C178" s="70" t="s">
        <v>197</v>
      </c>
      <c r="D178" s="70" t="s">
        <v>187</v>
      </c>
      <c r="E178" s="70" t="s">
        <v>1007</v>
      </c>
      <c r="F178" s="70" t="s">
        <v>198</v>
      </c>
      <c r="G178" s="25">
        <v>0</v>
      </c>
      <c r="H178" s="26">
        <v>0</v>
      </c>
    </row>
    <row r="179" spans="1:8" x14ac:dyDescent="0.25">
      <c r="A179" s="70"/>
      <c r="B179" s="70"/>
      <c r="C179" s="70"/>
      <c r="D179" s="70"/>
      <c r="E179" s="70"/>
      <c r="F179" s="70"/>
      <c r="G179" s="25">
        <v>0</v>
      </c>
      <c r="H179" s="25">
        <v>0</v>
      </c>
    </row>
    <row r="180" spans="1:8" x14ac:dyDescent="0.25">
      <c r="A180" s="70"/>
      <c r="B180" s="70"/>
      <c r="C180" s="70"/>
      <c r="D180" s="70"/>
      <c r="E180" s="70"/>
      <c r="F180" s="70"/>
      <c r="G180" s="27"/>
      <c r="H180" s="25">
        <v>0</v>
      </c>
    </row>
    <row r="181" spans="1:8" x14ac:dyDescent="0.25">
      <c r="A181" s="70" t="s">
        <v>184</v>
      </c>
      <c r="B181" s="70" t="s">
        <v>199</v>
      </c>
      <c r="C181" s="70" t="s">
        <v>200</v>
      </c>
      <c r="D181" s="70" t="s">
        <v>187</v>
      </c>
      <c r="E181" s="70" t="s">
        <v>1007</v>
      </c>
      <c r="F181" s="70" t="s">
        <v>198</v>
      </c>
      <c r="G181" s="25">
        <v>0</v>
      </c>
      <c r="H181" s="26">
        <v>0</v>
      </c>
    </row>
    <row r="182" spans="1:8" x14ac:dyDescent="0.25">
      <c r="A182" s="70"/>
      <c r="B182" s="70"/>
      <c r="C182" s="70"/>
      <c r="D182" s="70"/>
      <c r="E182" s="70"/>
      <c r="F182" s="70"/>
      <c r="G182" s="25">
        <v>0</v>
      </c>
      <c r="H182" s="25">
        <v>0</v>
      </c>
    </row>
    <row r="183" spans="1:8" x14ac:dyDescent="0.25">
      <c r="A183" s="70"/>
      <c r="B183" s="70"/>
      <c r="C183" s="70"/>
      <c r="D183" s="70"/>
      <c r="E183" s="70"/>
      <c r="F183" s="70"/>
      <c r="G183" s="27"/>
      <c r="H183" s="25">
        <v>0</v>
      </c>
    </row>
    <row r="184" spans="1:8" x14ac:dyDescent="0.25">
      <c r="A184" s="70" t="s">
        <v>184</v>
      </c>
      <c r="B184" s="70" t="s">
        <v>201</v>
      </c>
      <c r="C184" s="70" t="s">
        <v>202</v>
      </c>
      <c r="D184" s="70" t="s">
        <v>187</v>
      </c>
      <c r="E184" s="70" t="s">
        <v>1007</v>
      </c>
      <c r="F184" s="70" t="s">
        <v>203</v>
      </c>
      <c r="G184" s="25">
        <v>0</v>
      </c>
      <c r="H184" s="28">
        <v>0</v>
      </c>
    </row>
    <row r="185" spans="1:8" x14ac:dyDescent="0.25">
      <c r="A185" s="70"/>
      <c r="B185" s="70"/>
      <c r="C185" s="70"/>
      <c r="D185" s="70"/>
      <c r="E185" s="70"/>
      <c r="F185" s="70"/>
      <c r="G185" s="25">
        <v>0</v>
      </c>
      <c r="H185" s="25">
        <v>0</v>
      </c>
    </row>
    <row r="186" spans="1:8" x14ac:dyDescent="0.25">
      <c r="A186" s="70"/>
      <c r="B186" s="70"/>
      <c r="C186" s="70"/>
      <c r="D186" s="70"/>
      <c r="E186" s="70"/>
      <c r="F186" s="70"/>
      <c r="G186" s="27"/>
      <c r="H186" s="25">
        <v>0</v>
      </c>
    </row>
    <row r="187" spans="1:8" x14ac:dyDescent="0.25">
      <c r="A187" s="70" t="s">
        <v>184</v>
      </c>
      <c r="B187" s="70" t="s">
        <v>204</v>
      </c>
      <c r="C187" s="70" t="s">
        <v>205</v>
      </c>
      <c r="D187" s="70" t="s">
        <v>187</v>
      </c>
      <c r="E187" s="70" t="s">
        <v>1007</v>
      </c>
      <c r="F187" s="70" t="s">
        <v>203</v>
      </c>
      <c r="G187" s="25">
        <v>0</v>
      </c>
      <c r="H187" s="28">
        <v>0</v>
      </c>
    </row>
    <row r="188" spans="1:8" x14ac:dyDescent="0.25">
      <c r="A188" s="70"/>
      <c r="B188" s="70"/>
      <c r="C188" s="70"/>
      <c r="D188" s="70"/>
      <c r="E188" s="70"/>
      <c r="F188" s="70"/>
      <c r="G188" s="25">
        <v>0</v>
      </c>
      <c r="H188" s="25">
        <v>0</v>
      </c>
    </row>
    <row r="189" spans="1:8" x14ac:dyDescent="0.25">
      <c r="A189" s="70"/>
      <c r="B189" s="70"/>
      <c r="C189" s="70"/>
      <c r="D189" s="70"/>
      <c r="E189" s="70"/>
      <c r="F189" s="70"/>
      <c r="G189" s="27"/>
      <c r="H189" s="25">
        <v>0</v>
      </c>
    </row>
    <row r="190" spans="1:8" x14ac:dyDescent="0.25">
      <c r="A190" s="70" t="s">
        <v>184</v>
      </c>
      <c r="B190" s="70" t="s">
        <v>206</v>
      </c>
      <c r="C190" s="70" t="s">
        <v>207</v>
      </c>
      <c r="D190" s="70" t="s">
        <v>187</v>
      </c>
      <c r="E190" s="70" t="s">
        <v>1007</v>
      </c>
      <c r="F190" s="70" t="s">
        <v>208</v>
      </c>
      <c r="G190" s="25">
        <v>0</v>
      </c>
      <c r="H190" s="28">
        <v>0</v>
      </c>
    </row>
    <row r="191" spans="1:8" x14ac:dyDescent="0.25">
      <c r="A191" s="70"/>
      <c r="B191" s="70"/>
      <c r="C191" s="70"/>
      <c r="D191" s="70"/>
      <c r="E191" s="70"/>
      <c r="F191" s="70"/>
      <c r="G191" s="25">
        <v>0</v>
      </c>
      <c r="H191" s="25">
        <v>0</v>
      </c>
    </row>
    <row r="192" spans="1:8" x14ac:dyDescent="0.25">
      <c r="A192" s="70"/>
      <c r="B192" s="70"/>
      <c r="C192" s="70"/>
      <c r="D192" s="70"/>
      <c r="E192" s="70"/>
      <c r="F192" s="70"/>
      <c r="G192" s="27"/>
      <c r="H192" s="25">
        <v>0</v>
      </c>
    </row>
    <row r="193" spans="1:8" ht="24.95" customHeight="1" x14ac:dyDescent="0.25">
      <c r="A193" s="70" t="s">
        <v>209</v>
      </c>
      <c r="B193" s="70" t="s">
        <v>210</v>
      </c>
      <c r="C193" s="70" t="s">
        <v>211</v>
      </c>
      <c r="D193" s="70" t="s">
        <v>212</v>
      </c>
      <c r="E193" s="70" t="s">
        <v>1007</v>
      </c>
      <c r="F193" s="70" t="s">
        <v>213</v>
      </c>
      <c r="G193" s="25">
        <v>0</v>
      </c>
      <c r="H193" s="28">
        <v>6762</v>
      </c>
    </row>
    <row r="194" spans="1:8" ht="24.95" customHeight="1" x14ac:dyDescent="0.25">
      <c r="A194" s="70"/>
      <c r="B194" s="70"/>
      <c r="C194" s="70"/>
      <c r="D194" s="70"/>
      <c r="E194" s="70"/>
      <c r="F194" s="70"/>
      <c r="G194" s="25">
        <v>576.4</v>
      </c>
      <c r="H194" s="25">
        <v>0</v>
      </c>
    </row>
    <row r="195" spans="1:8" ht="24.95" customHeight="1" x14ac:dyDescent="0.25">
      <c r="A195" s="70"/>
      <c r="B195" s="70"/>
      <c r="C195" s="70"/>
      <c r="D195" s="70"/>
      <c r="E195" s="70"/>
      <c r="F195" s="70"/>
      <c r="G195" s="27"/>
      <c r="H195" s="25">
        <v>0</v>
      </c>
    </row>
    <row r="196" spans="1:8" ht="57" x14ac:dyDescent="0.25">
      <c r="A196" s="2" t="s">
        <v>1133</v>
      </c>
      <c r="B196" s="2" t="s">
        <v>214</v>
      </c>
      <c r="C196" s="2" t="s">
        <v>14</v>
      </c>
      <c r="D196" s="2" t="s">
        <v>215</v>
      </c>
      <c r="E196" s="2" t="s">
        <v>1008</v>
      </c>
      <c r="F196" s="2" t="s">
        <v>31</v>
      </c>
      <c r="G196" s="29" t="s">
        <v>216</v>
      </c>
      <c r="H196" s="29" t="s">
        <v>217</v>
      </c>
    </row>
    <row r="197" spans="1:8" ht="42.75" x14ac:dyDescent="0.25">
      <c r="A197" s="2" t="s">
        <v>1133</v>
      </c>
      <c r="B197" s="2" t="s">
        <v>218</v>
      </c>
      <c r="C197" s="2" t="s">
        <v>14</v>
      </c>
      <c r="D197" s="2" t="s">
        <v>219</v>
      </c>
      <c r="E197" s="2" t="s">
        <v>1008</v>
      </c>
      <c r="F197" s="2" t="s">
        <v>38</v>
      </c>
      <c r="G197" s="29" t="s">
        <v>216</v>
      </c>
      <c r="H197" s="29" t="s">
        <v>217</v>
      </c>
    </row>
    <row r="198" spans="1:8" ht="114" x14ac:dyDescent="0.25">
      <c r="A198" s="2" t="s">
        <v>1133</v>
      </c>
      <c r="B198" s="2" t="s">
        <v>220</v>
      </c>
      <c r="C198" s="2" t="s">
        <v>14</v>
      </c>
      <c r="D198" s="2" t="s">
        <v>221</v>
      </c>
      <c r="E198" s="2" t="s">
        <v>1008</v>
      </c>
      <c r="F198" s="2" t="s">
        <v>44</v>
      </c>
      <c r="G198" s="29" t="s">
        <v>216</v>
      </c>
      <c r="H198" s="29" t="s">
        <v>217</v>
      </c>
    </row>
    <row r="199" spans="1:8" ht="42.75" x14ac:dyDescent="0.25">
      <c r="A199" s="2" t="s">
        <v>1133</v>
      </c>
      <c r="B199" s="2" t="s">
        <v>222</v>
      </c>
      <c r="C199" s="2" t="s">
        <v>14</v>
      </c>
      <c r="D199" s="2" t="s">
        <v>223</v>
      </c>
      <c r="E199" s="2" t="s">
        <v>1008</v>
      </c>
      <c r="F199" s="2" t="s">
        <v>52</v>
      </c>
      <c r="G199" s="29" t="s">
        <v>216</v>
      </c>
      <c r="H199" s="29" t="s">
        <v>217</v>
      </c>
    </row>
    <row r="200" spans="1:8" ht="42.75" x14ac:dyDescent="0.25">
      <c r="A200" s="2" t="s">
        <v>1133</v>
      </c>
      <c r="B200" s="2" t="s">
        <v>224</v>
      </c>
      <c r="C200" s="2" t="s">
        <v>14</v>
      </c>
      <c r="D200" s="2" t="s">
        <v>225</v>
      </c>
      <c r="E200" s="2" t="s">
        <v>1008</v>
      </c>
      <c r="F200" s="2" t="s">
        <v>60</v>
      </c>
      <c r="G200" s="29" t="s">
        <v>216</v>
      </c>
      <c r="H200" s="29" t="s">
        <v>217</v>
      </c>
    </row>
    <row r="201" spans="1:8" x14ac:dyDescent="0.25">
      <c r="A201" s="76" t="s">
        <v>226</v>
      </c>
      <c r="B201" s="76" t="s">
        <v>227</v>
      </c>
      <c r="C201" s="76" t="s">
        <v>14</v>
      </c>
      <c r="D201" s="76" t="s">
        <v>1133</v>
      </c>
      <c r="E201" s="76" t="s">
        <v>1009</v>
      </c>
      <c r="F201" s="76" t="s">
        <v>228</v>
      </c>
      <c r="G201" s="30">
        <v>0</v>
      </c>
      <c r="H201" s="30">
        <v>0</v>
      </c>
    </row>
    <row r="202" spans="1:8" x14ac:dyDescent="0.25">
      <c r="A202" s="76"/>
      <c r="B202" s="76"/>
      <c r="C202" s="76"/>
      <c r="D202" s="76"/>
      <c r="E202" s="76"/>
      <c r="F202" s="76"/>
      <c r="G202" s="30">
        <v>1000</v>
      </c>
      <c r="H202" s="30">
        <v>0</v>
      </c>
    </row>
    <row r="203" spans="1:8" x14ac:dyDescent="0.25">
      <c r="A203" s="76" t="s">
        <v>226</v>
      </c>
      <c r="B203" s="76" t="s">
        <v>229</v>
      </c>
      <c r="C203" s="76" t="s">
        <v>14</v>
      </c>
      <c r="D203" s="76" t="s">
        <v>1133</v>
      </c>
      <c r="E203" s="76" t="s">
        <v>1009</v>
      </c>
      <c r="F203" s="76" t="s">
        <v>228</v>
      </c>
      <c r="G203" s="30">
        <v>0</v>
      </c>
      <c r="H203" s="30">
        <v>0</v>
      </c>
    </row>
    <row r="204" spans="1:8" x14ac:dyDescent="0.25">
      <c r="A204" s="76"/>
      <c r="B204" s="76"/>
      <c r="C204" s="76"/>
      <c r="D204" s="76"/>
      <c r="E204" s="76"/>
      <c r="F204" s="76"/>
      <c r="G204" s="30">
        <v>1000</v>
      </c>
      <c r="H204" s="30">
        <v>0</v>
      </c>
    </row>
    <row r="205" spans="1:8" x14ac:dyDescent="0.25">
      <c r="A205" s="76" t="s">
        <v>226</v>
      </c>
      <c r="B205" s="76" t="s">
        <v>230</v>
      </c>
      <c r="C205" s="76" t="s">
        <v>14</v>
      </c>
      <c r="D205" s="76" t="s">
        <v>1133</v>
      </c>
      <c r="E205" s="76" t="s">
        <v>1009</v>
      </c>
      <c r="F205" s="76" t="s">
        <v>38</v>
      </c>
      <c r="G205" s="30">
        <v>0</v>
      </c>
      <c r="H205" s="30">
        <v>0</v>
      </c>
    </row>
    <row r="206" spans="1:8" x14ac:dyDescent="0.25">
      <c r="A206" s="76"/>
      <c r="B206" s="76"/>
      <c r="C206" s="76"/>
      <c r="D206" s="76"/>
      <c r="E206" s="76"/>
      <c r="F206" s="76"/>
      <c r="G206" s="30">
        <v>1000</v>
      </c>
      <c r="H206" s="30">
        <v>0</v>
      </c>
    </row>
    <row r="207" spans="1:8" x14ac:dyDescent="0.25">
      <c r="A207" s="76" t="s">
        <v>226</v>
      </c>
      <c r="B207" s="76" t="s">
        <v>231</v>
      </c>
      <c r="C207" s="76" t="s">
        <v>14</v>
      </c>
      <c r="D207" s="76" t="s">
        <v>1133</v>
      </c>
      <c r="E207" s="76" t="s">
        <v>1009</v>
      </c>
      <c r="F207" s="76" t="s">
        <v>38</v>
      </c>
      <c r="G207" s="30">
        <v>0</v>
      </c>
      <c r="H207" s="30">
        <v>0</v>
      </c>
    </row>
    <row r="208" spans="1:8" x14ac:dyDescent="0.25">
      <c r="A208" s="76"/>
      <c r="B208" s="76"/>
      <c r="C208" s="76"/>
      <c r="D208" s="76"/>
      <c r="E208" s="76"/>
      <c r="F208" s="76"/>
      <c r="G208" s="30">
        <v>1000</v>
      </c>
      <c r="H208" s="30">
        <v>0</v>
      </c>
    </row>
    <row r="209" spans="1:8" x14ac:dyDescent="0.25">
      <c r="A209" s="76" t="s">
        <v>226</v>
      </c>
      <c r="B209" s="76" t="s">
        <v>232</v>
      </c>
      <c r="C209" s="76" t="s">
        <v>14</v>
      </c>
      <c r="D209" s="76" t="s">
        <v>1133</v>
      </c>
      <c r="E209" s="76" t="s">
        <v>1009</v>
      </c>
      <c r="F209" s="76" t="s">
        <v>38</v>
      </c>
      <c r="G209" s="30">
        <v>0</v>
      </c>
      <c r="H209" s="30">
        <v>0</v>
      </c>
    </row>
    <row r="210" spans="1:8" x14ac:dyDescent="0.25">
      <c r="A210" s="76"/>
      <c r="B210" s="76"/>
      <c r="C210" s="76"/>
      <c r="D210" s="76"/>
      <c r="E210" s="76"/>
      <c r="F210" s="76"/>
      <c r="G210" s="30">
        <v>858</v>
      </c>
      <c r="H210" s="30">
        <v>0</v>
      </c>
    </row>
    <row r="211" spans="1:8" x14ac:dyDescent="0.25">
      <c r="A211" s="76" t="s">
        <v>226</v>
      </c>
      <c r="B211" s="76" t="s">
        <v>233</v>
      </c>
      <c r="C211" s="76" t="s">
        <v>14</v>
      </c>
      <c r="D211" s="76" t="s">
        <v>1133</v>
      </c>
      <c r="E211" s="76" t="s">
        <v>1009</v>
      </c>
      <c r="F211" s="76" t="s">
        <v>44</v>
      </c>
      <c r="G211" s="30">
        <v>0</v>
      </c>
      <c r="H211" s="30">
        <v>0</v>
      </c>
    </row>
    <row r="212" spans="1:8" x14ac:dyDescent="0.25">
      <c r="A212" s="76"/>
      <c r="B212" s="76"/>
      <c r="C212" s="76"/>
      <c r="D212" s="76"/>
      <c r="E212" s="76"/>
      <c r="F212" s="76"/>
      <c r="G212" s="30">
        <v>720</v>
      </c>
      <c r="H212" s="30">
        <v>0</v>
      </c>
    </row>
    <row r="213" spans="1:8" x14ac:dyDescent="0.25">
      <c r="A213" s="76" t="s">
        <v>226</v>
      </c>
      <c r="B213" s="76" t="s">
        <v>234</v>
      </c>
      <c r="C213" s="76" t="s">
        <v>14</v>
      </c>
      <c r="D213" s="76" t="s">
        <v>1133</v>
      </c>
      <c r="E213" s="76" t="s">
        <v>1009</v>
      </c>
      <c r="F213" s="76" t="s">
        <v>44</v>
      </c>
      <c r="G213" s="30">
        <v>0</v>
      </c>
      <c r="H213" s="30">
        <v>0</v>
      </c>
    </row>
    <row r="214" spans="1:8" x14ac:dyDescent="0.25">
      <c r="A214" s="76"/>
      <c r="B214" s="76"/>
      <c r="C214" s="76"/>
      <c r="D214" s="76"/>
      <c r="E214" s="76"/>
      <c r="F214" s="76"/>
      <c r="G214" s="30">
        <v>1000</v>
      </c>
      <c r="H214" s="30">
        <v>0</v>
      </c>
    </row>
    <row r="215" spans="1:8" x14ac:dyDescent="0.25">
      <c r="A215" s="76" t="s">
        <v>226</v>
      </c>
      <c r="B215" s="76" t="s">
        <v>235</v>
      </c>
      <c r="C215" s="76" t="s">
        <v>14</v>
      </c>
      <c r="D215" s="76" t="s">
        <v>1133</v>
      </c>
      <c r="E215" s="76" t="s">
        <v>1009</v>
      </c>
      <c r="F215" s="76" t="s">
        <v>52</v>
      </c>
      <c r="G215" s="30">
        <v>0</v>
      </c>
      <c r="H215" s="30">
        <v>0</v>
      </c>
    </row>
    <row r="216" spans="1:8" x14ac:dyDescent="0.25">
      <c r="A216" s="76"/>
      <c r="B216" s="76"/>
      <c r="C216" s="76"/>
      <c r="D216" s="76"/>
      <c r="E216" s="76"/>
      <c r="F216" s="76"/>
      <c r="G216" s="30">
        <v>713.99</v>
      </c>
      <c r="H216" s="30">
        <v>0</v>
      </c>
    </row>
    <row r="217" spans="1:8" x14ac:dyDescent="0.25">
      <c r="A217" s="76" t="s">
        <v>226</v>
      </c>
      <c r="B217" s="76" t="s">
        <v>236</v>
      </c>
      <c r="C217" s="76" t="s">
        <v>14</v>
      </c>
      <c r="D217" s="76" t="s">
        <v>1133</v>
      </c>
      <c r="E217" s="76" t="s">
        <v>1009</v>
      </c>
      <c r="F217" s="76" t="s">
        <v>52</v>
      </c>
      <c r="G217" s="30">
        <v>0</v>
      </c>
      <c r="H217" s="30">
        <v>0</v>
      </c>
    </row>
    <row r="218" spans="1:8" x14ac:dyDescent="0.25">
      <c r="A218" s="76"/>
      <c r="B218" s="76"/>
      <c r="C218" s="76"/>
      <c r="D218" s="76"/>
      <c r="E218" s="76"/>
      <c r="F218" s="76"/>
      <c r="G218" s="30">
        <v>713.99</v>
      </c>
      <c r="H218" s="30">
        <v>0</v>
      </c>
    </row>
    <row r="219" spans="1:8" x14ac:dyDescent="0.25">
      <c r="A219" s="76" t="s">
        <v>226</v>
      </c>
      <c r="B219" s="76" t="s">
        <v>237</v>
      </c>
      <c r="C219" s="76" t="s">
        <v>14</v>
      </c>
      <c r="D219" s="76" t="s">
        <v>1133</v>
      </c>
      <c r="E219" s="76" t="s">
        <v>1009</v>
      </c>
      <c r="F219" s="76" t="s">
        <v>60</v>
      </c>
      <c r="G219" s="30">
        <v>0</v>
      </c>
      <c r="H219" s="30">
        <v>0</v>
      </c>
    </row>
    <row r="220" spans="1:8" x14ac:dyDescent="0.25">
      <c r="A220" s="76"/>
      <c r="B220" s="76"/>
      <c r="C220" s="76"/>
      <c r="D220" s="76"/>
      <c r="E220" s="76"/>
      <c r="F220" s="76"/>
      <c r="G220" s="30">
        <v>1000</v>
      </c>
      <c r="H220" s="30">
        <v>0</v>
      </c>
    </row>
    <row r="221" spans="1:8" x14ac:dyDescent="0.25">
      <c r="A221" s="76" t="s">
        <v>226</v>
      </c>
      <c r="B221" s="76" t="s">
        <v>238</v>
      </c>
      <c r="C221" s="76" t="s">
        <v>14</v>
      </c>
      <c r="D221" s="76" t="s">
        <v>1133</v>
      </c>
      <c r="E221" s="76" t="s">
        <v>1009</v>
      </c>
      <c r="F221" s="76" t="s">
        <v>60</v>
      </c>
      <c r="G221" s="30">
        <v>0</v>
      </c>
      <c r="H221" s="30">
        <v>0</v>
      </c>
    </row>
    <row r="222" spans="1:8" x14ac:dyDescent="0.25">
      <c r="A222" s="76"/>
      <c r="B222" s="76"/>
      <c r="C222" s="76"/>
      <c r="D222" s="76"/>
      <c r="E222" s="76"/>
      <c r="F222" s="76"/>
      <c r="G222" s="30">
        <v>1000</v>
      </c>
      <c r="H222" s="30">
        <v>1570.1100000000001</v>
      </c>
    </row>
    <row r="223" spans="1:8" ht="42.75" x14ac:dyDescent="0.25">
      <c r="A223" s="3" t="s">
        <v>239</v>
      </c>
      <c r="B223" s="3" t="s">
        <v>240</v>
      </c>
      <c r="C223" s="3" t="s">
        <v>241</v>
      </c>
      <c r="D223" s="3" t="s">
        <v>242</v>
      </c>
      <c r="E223" s="3" t="s">
        <v>243</v>
      </c>
      <c r="F223" s="3" t="s">
        <v>244</v>
      </c>
      <c r="G223" s="31" t="s">
        <v>245</v>
      </c>
      <c r="H223" s="32" t="s">
        <v>246</v>
      </c>
    </row>
    <row r="224" spans="1:8" ht="42.75" x14ac:dyDescent="0.25">
      <c r="A224" s="3" t="s">
        <v>1133</v>
      </c>
      <c r="B224" s="3" t="s">
        <v>247</v>
      </c>
      <c r="C224" s="3" t="s">
        <v>14</v>
      </c>
      <c r="D224" s="3" t="s">
        <v>248</v>
      </c>
      <c r="E224" s="3" t="s">
        <v>243</v>
      </c>
      <c r="F224" s="3" t="s">
        <v>249</v>
      </c>
      <c r="G224" s="31" t="s">
        <v>250</v>
      </c>
      <c r="H224" s="32" t="s">
        <v>251</v>
      </c>
    </row>
    <row r="225" spans="1:8" ht="42.75" x14ac:dyDescent="0.25">
      <c r="A225" s="3" t="s">
        <v>1133</v>
      </c>
      <c r="B225" s="3" t="s">
        <v>252</v>
      </c>
      <c r="C225" s="3" t="s">
        <v>14</v>
      </c>
      <c r="D225" s="3" t="s">
        <v>253</v>
      </c>
      <c r="E225" s="3" t="s">
        <v>243</v>
      </c>
      <c r="F225" s="3" t="s">
        <v>249</v>
      </c>
      <c r="G225" s="31" t="s">
        <v>250</v>
      </c>
      <c r="H225" s="32" t="s">
        <v>251</v>
      </c>
    </row>
    <row r="226" spans="1:8" ht="42.75" x14ac:dyDescent="0.25">
      <c r="A226" s="3" t="s">
        <v>1133</v>
      </c>
      <c r="B226" s="3" t="s">
        <v>254</v>
      </c>
      <c r="C226" s="3" t="s">
        <v>14</v>
      </c>
      <c r="D226" s="3" t="s">
        <v>255</v>
      </c>
      <c r="E226" s="3" t="s">
        <v>243</v>
      </c>
      <c r="F226" s="3" t="s">
        <v>256</v>
      </c>
      <c r="G226" s="31" t="s">
        <v>250</v>
      </c>
      <c r="H226" s="32" t="s">
        <v>251</v>
      </c>
    </row>
    <row r="227" spans="1:8" ht="42.75" x14ac:dyDescent="0.25">
      <c r="A227" s="3" t="s">
        <v>1133</v>
      </c>
      <c r="B227" s="3" t="s">
        <v>257</v>
      </c>
      <c r="C227" s="3" t="s">
        <v>14</v>
      </c>
      <c r="D227" s="3" t="s">
        <v>255</v>
      </c>
      <c r="E227" s="3" t="s">
        <v>243</v>
      </c>
      <c r="F227" s="3" t="s">
        <v>256</v>
      </c>
      <c r="G227" s="31" t="s">
        <v>250</v>
      </c>
      <c r="H227" s="31" t="s">
        <v>251</v>
      </c>
    </row>
    <row r="228" spans="1:8" ht="42.75" x14ac:dyDescent="0.25">
      <c r="A228" s="3" t="s">
        <v>258</v>
      </c>
      <c r="B228" s="3" t="s">
        <v>259</v>
      </c>
      <c r="C228" s="3" t="s">
        <v>14</v>
      </c>
      <c r="D228" s="3" t="s">
        <v>260</v>
      </c>
      <c r="E228" s="3" t="s">
        <v>243</v>
      </c>
      <c r="F228" s="3" t="s">
        <v>261</v>
      </c>
      <c r="G228" s="31" t="s">
        <v>262</v>
      </c>
      <c r="H228" s="31" t="s">
        <v>263</v>
      </c>
    </row>
    <row r="229" spans="1:8" ht="42.75" x14ac:dyDescent="0.25">
      <c r="A229" s="3" t="s">
        <v>1133</v>
      </c>
      <c r="B229" s="3" t="s">
        <v>264</v>
      </c>
      <c r="C229" s="3" t="s">
        <v>14</v>
      </c>
      <c r="D229" s="3" t="s">
        <v>260</v>
      </c>
      <c r="E229" s="3" t="s">
        <v>243</v>
      </c>
      <c r="F229" s="3" t="s">
        <v>261</v>
      </c>
      <c r="G229" s="31" t="s">
        <v>250</v>
      </c>
      <c r="H229" s="31" t="s">
        <v>251</v>
      </c>
    </row>
    <row r="230" spans="1:8" ht="42.75" x14ac:dyDescent="0.25">
      <c r="A230" s="3" t="s">
        <v>1133</v>
      </c>
      <c r="B230" s="3" t="s">
        <v>265</v>
      </c>
      <c r="C230" s="3" t="s">
        <v>14</v>
      </c>
      <c r="D230" s="3" t="s">
        <v>266</v>
      </c>
      <c r="E230" s="3" t="s">
        <v>243</v>
      </c>
      <c r="F230" s="3" t="s">
        <v>267</v>
      </c>
      <c r="G230" s="31" t="s">
        <v>250</v>
      </c>
      <c r="H230" s="31" t="s">
        <v>251</v>
      </c>
    </row>
    <row r="231" spans="1:8" ht="42.75" x14ac:dyDescent="0.25">
      <c r="A231" s="3" t="s">
        <v>1133</v>
      </c>
      <c r="B231" s="3" t="s">
        <v>268</v>
      </c>
      <c r="C231" s="3" t="s">
        <v>14</v>
      </c>
      <c r="D231" s="3" t="s">
        <v>269</v>
      </c>
      <c r="E231" s="3" t="s">
        <v>243</v>
      </c>
      <c r="F231" s="3" t="s">
        <v>267</v>
      </c>
      <c r="G231" s="31" t="s">
        <v>250</v>
      </c>
      <c r="H231" s="31" t="s">
        <v>251</v>
      </c>
    </row>
    <row r="232" spans="1:8" ht="57" x14ac:dyDescent="0.25">
      <c r="A232" s="3" t="s">
        <v>1133</v>
      </c>
      <c r="B232" s="3" t="s">
        <v>270</v>
      </c>
      <c r="C232" s="3" t="s">
        <v>14</v>
      </c>
      <c r="D232" s="3" t="s">
        <v>271</v>
      </c>
      <c r="E232" s="3" t="s">
        <v>243</v>
      </c>
      <c r="F232" s="3" t="s">
        <v>272</v>
      </c>
      <c r="G232" s="31" t="s">
        <v>250</v>
      </c>
      <c r="H232" s="31" t="s">
        <v>251</v>
      </c>
    </row>
    <row r="233" spans="1:8" ht="42.75" customHeight="1" x14ac:dyDescent="0.25">
      <c r="A233" s="3" t="s">
        <v>273</v>
      </c>
      <c r="B233" s="70" t="s">
        <v>274</v>
      </c>
      <c r="C233" s="70" t="s">
        <v>275</v>
      </c>
      <c r="D233" s="70" t="s">
        <v>276</v>
      </c>
      <c r="E233" s="70" t="s">
        <v>277</v>
      </c>
      <c r="F233" s="70" t="s">
        <v>278</v>
      </c>
      <c r="G233" s="33">
        <v>6070.34</v>
      </c>
      <c r="H233" s="33">
        <v>0</v>
      </c>
    </row>
    <row r="234" spans="1:8" x14ac:dyDescent="0.25">
      <c r="A234" s="3" t="s">
        <v>279</v>
      </c>
      <c r="B234" s="70"/>
      <c r="C234" s="70"/>
      <c r="D234" s="70"/>
      <c r="E234" s="70"/>
      <c r="F234" s="70"/>
      <c r="G234" s="33">
        <v>2000</v>
      </c>
      <c r="H234" s="33">
        <v>480</v>
      </c>
    </row>
    <row r="235" spans="1:8" x14ac:dyDescent="0.25">
      <c r="A235" s="3" t="s">
        <v>280</v>
      </c>
      <c r="B235" s="70"/>
      <c r="C235" s="70"/>
      <c r="D235" s="70"/>
      <c r="E235" s="70"/>
      <c r="F235" s="70"/>
      <c r="G235" s="33"/>
      <c r="H235" s="33">
        <v>0</v>
      </c>
    </row>
    <row r="236" spans="1:8" ht="42.75" customHeight="1" x14ac:dyDescent="0.25">
      <c r="A236" s="70" t="s">
        <v>273</v>
      </c>
      <c r="B236" s="70" t="s">
        <v>281</v>
      </c>
      <c r="C236" s="70" t="s">
        <v>282</v>
      </c>
      <c r="D236" s="70" t="s">
        <v>283</v>
      </c>
      <c r="E236" s="70" t="s">
        <v>277</v>
      </c>
      <c r="F236" s="70" t="s">
        <v>249</v>
      </c>
      <c r="G236" s="33">
        <v>0</v>
      </c>
      <c r="H236" s="33">
        <v>0</v>
      </c>
    </row>
    <row r="237" spans="1:8" x14ac:dyDescent="0.25">
      <c r="A237" s="70"/>
      <c r="B237" s="70"/>
      <c r="C237" s="70"/>
      <c r="D237" s="70"/>
      <c r="E237" s="70"/>
      <c r="F237" s="70"/>
      <c r="G237" s="33">
        <v>0</v>
      </c>
      <c r="H237" s="33">
        <v>0</v>
      </c>
    </row>
    <row r="238" spans="1:8" x14ac:dyDescent="0.25">
      <c r="A238" s="70"/>
      <c r="B238" s="70"/>
      <c r="C238" s="70"/>
      <c r="D238" s="70"/>
      <c r="E238" s="70"/>
      <c r="F238" s="70"/>
      <c r="G238" s="33"/>
      <c r="H238" s="33">
        <v>0</v>
      </c>
    </row>
    <row r="239" spans="1:8" ht="42.75" customHeight="1" x14ac:dyDescent="0.25">
      <c r="A239" s="70" t="s">
        <v>273</v>
      </c>
      <c r="B239" s="70" t="s">
        <v>284</v>
      </c>
      <c r="C239" s="70" t="s">
        <v>282</v>
      </c>
      <c r="D239" s="70" t="s">
        <v>285</v>
      </c>
      <c r="E239" s="70" t="s">
        <v>277</v>
      </c>
      <c r="F239" s="70" t="s">
        <v>249</v>
      </c>
      <c r="G239" s="33">
        <v>0</v>
      </c>
      <c r="H239" s="33">
        <v>0</v>
      </c>
    </row>
    <row r="240" spans="1:8" x14ac:dyDescent="0.25">
      <c r="A240" s="70"/>
      <c r="B240" s="70"/>
      <c r="C240" s="70"/>
      <c r="D240" s="70"/>
      <c r="E240" s="70"/>
      <c r="F240" s="70"/>
      <c r="G240" s="33">
        <v>0</v>
      </c>
      <c r="H240" s="33">
        <v>0</v>
      </c>
    </row>
    <row r="241" spans="1:8" x14ac:dyDescent="0.25">
      <c r="A241" s="70"/>
      <c r="B241" s="70"/>
      <c r="C241" s="70"/>
      <c r="D241" s="70"/>
      <c r="E241" s="70"/>
      <c r="F241" s="70"/>
      <c r="G241" s="33">
        <v>0</v>
      </c>
      <c r="H241" s="33"/>
    </row>
    <row r="242" spans="1:8" ht="42.75" customHeight="1" x14ac:dyDescent="0.25">
      <c r="A242" s="70" t="s">
        <v>286</v>
      </c>
      <c r="B242" s="70" t="s">
        <v>287</v>
      </c>
      <c r="C242" s="70" t="s">
        <v>288</v>
      </c>
      <c r="D242" s="70" t="s">
        <v>289</v>
      </c>
      <c r="E242" s="70" t="s">
        <v>277</v>
      </c>
      <c r="F242" s="70" t="s">
        <v>290</v>
      </c>
      <c r="G242" s="33">
        <v>0</v>
      </c>
      <c r="H242" s="33">
        <v>0</v>
      </c>
    </row>
    <row r="243" spans="1:8" x14ac:dyDescent="0.25">
      <c r="A243" s="70"/>
      <c r="B243" s="70"/>
      <c r="C243" s="70"/>
      <c r="D243" s="70"/>
      <c r="E243" s="70"/>
      <c r="F243" s="70"/>
      <c r="G243" s="33">
        <v>0</v>
      </c>
      <c r="H243" s="33">
        <v>0</v>
      </c>
    </row>
    <row r="244" spans="1:8" x14ac:dyDescent="0.25">
      <c r="A244" s="70"/>
      <c r="B244" s="70"/>
      <c r="C244" s="70"/>
      <c r="D244" s="70"/>
      <c r="E244" s="70"/>
      <c r="F244" s="70"/>
      <c r="G244" s="33"/>
      <c r="H244" s="33">
        <v>0</v>
      </c>
    </row>
    <row r="245" spans="1:8" ht="42.75" customHeight="1" x14ac:dyDescent="0.25">
      <c r="A245" s="70" t="s">
        <v>273</v>
      </c>
      <c r="B245" s="70" t="s">
        <v>291</v>
      </c>
      <c r="C245" s="70" t="s">
        <v>282</v>
      </c>
      <c r="D245" s="70" t="s">
        <v>292</v>
      </c>
      <c r="E245" s="70" t="s">
        <v>277</v>
      </c>
      <c r="F245" s="70" t="s">
        <v>256</v>
      </c>
      <c r="G245" s="33">
        <v>0</v>
      </c>
      <c r="H245" s="33">
        <v>0</v>
      </c>
    </row>
    <row r="246" spans="1:8" x14ac:dyDescent="0.25">
      <c r="A246" s="70"/>
      <c r="B246" s="70"/>
      <c r="C246" s="70"/>
      <c r="D246" s="70"/>
      <c r="E246" s="70"/>
      <c r="F246" s="70"/>
      <c r="G246" s="33">
        <v>0</v>
      </c>
      <c r="H246" s="33">
        <v>0</v>
      </c>
    </row>
    <row r="247" spans="1:8" x14ac:dyDescent="0.25">
      <c r="A247" s="70"/>
      <c r="B247" s="70"/>
      <c r="C247" s="70"/>
      <c r="D247" s="70"/>
      <c r="E247" s="70"/>
      <c r="F247" s="70"/>
      <c r="G247" s="33"/>
      <c r="H247" s="33">
        <v>0</v>
      </c>
    </row>
    <row r="248" spans="1:8" ht="57" customHeight="1" x14ac:dyDescent="0.25">
      <c r="A248" s="70" t="s">
        <v>273</v>
      </c>
      <c r="B248" s="70" t="s">
        <v>293</v>
      </c>
      <c r="C248" s="70" t="s">
        <v>282</v>
      </c>
      <c r="D248" s="70" t="s">
        <v>294</v>
      </c>
      <c r="E248" s="70" t="s">
        <v>277</v>
      </c>
      <c r="F248" s="70" t="s">
        <v>261</v>
      </c>
      <c r="G248" s="33">
        <v>0</v>
      </c>
      <c r="H248" s="33">
        <v>0</v>
      </c>
    </row>
    <row r="249" spans="1:8" x14ac:dyDescent="0.25">
      <c r="A249" s="70"/>
      <c r="B249" s="70"/>
      <c r="C249" s="70"/>
      <c r="D249" s="70"/>
      <c r="E249" s="70"/>
      <c r="F249" s="70"/>
      <c r="G249" s="33">
        <v>0</v>
      </c>
      <c r="H249" s="33">
        <v>0</v>
      </c>
    </row>
    <row r="250" spans="1:8" x14ac:dyDescent="0.25">
      <c r="A250" s="70"/>
      <c r="B250" s="70"/>
      <c r="C250" s="70"/>
      <c r="D250" s="70"/>
      <c r="E250" s="70"/>
      <c r="F250" s="70"/>
      <c r="G250" s="33"/>
      <c r="H250" s="33">
        <v>0</v>
      </c>
    </row>
    <row r="251" spans="1:8" ht="57" customHeight="1" x14ac:dyDescent="0.25">
      <c r="A251" s="70" t="s">
        <v>273</v>
      </c>
      <c r="B251" s="70" t="s">
        <v>295</v>
      </c>
      <c r="C251" s="70" t="s">
        <v>282</v>
      </c>
      <c r="D251" s="70" t="s">
        <v>296</v>
      </c>
      <c r="E251" s="70" t="s">
        <v>277</v>
      </c>
      <c r="F251" s="70" t="s">
        <v>261</v>
      </c>
      <c r="G251" s="33">
        <v>0</v>
      </c>
      <c r="H251" s="33">
        <v>0</v>
      </c>
    </row>
    <row r="252" spans="1:8" x14ac:dyDescent="0.25">
      <c r="A252" s="70"/>
      <c r="B252" s="70"/>
      <c r="C252" s="70"/>
      <c r="D252" s="70"/>
      <c r="E252" s="70"/>
      <c r="F252" s="70"/>
      <c r="G252" s="33">
        <v>0</v>
      </c>
      <c r="H252" s="33">
        <v>0</v>
      </c>
    </row>
    <row r="253" spans="1:8" x14ac:dyDescent="0.25">
      <c r="A253" s="70"/>
      <c r="B253" s="70"/>
      <c r="C253" s="70"/>
      <c r="D253" s="70"/>
      <c r="E253" s="70"/>
      <c r="F253" s="70"/>
      <c r="G253" s="33"/>
      <c r="H253" s="33">
        <v>0</v>
      </c>
    </row>
    <row r="254" spans="1:8" ht="28.5" customHeight="1" x14ac:dyDescent="0.25">
      <c r="A254" s="70" t="s">
        <v>273</v>
      </c>
      <c r="B254" s="70" t="s">
        <v>297</v>
      </c>
      <c r="C254" s="70" t="s">
        <v>14</v>
      </c>
      <c r="D254" s="70" t="s">
        <v>298</v>
      </c>
      <c r="E254" s="70" t="s">
        <v>277</v>
      </c>
      <c r="F254" s="70" t="s">
        <v>267</v>
      </c>
      <c r="G254" s="33">
        <v>0</v>
      </c>
      <c r="H254" s="33">
        <v>0</v>
      </c>
    </row>
    <row r="255" spans="1:8" x14ac:dyDescent="0.25">
      <c r="A255" s="70"/>
      <c r="B255" s="70"/>
      <c r="C255" s="70"/>
      <c r="D255" s="70"/>
      <c r="E255" s="70"/>
      <c r="F255" s="70"/>
      <c r="G255" s="33">
        <v>0</v>
      </c>
      <c r="H255" s="33">
        <v>0</v>
      </c>
    </row>
    <row r="256" spans="1:8" x14ac:dyDescent="0.25">
      <c r="A256" s="70"/>
      <c r="B256" s="70"/>
      <c r="C256" s="70"/>
      <c r="D256" s="70"/>
      <c r="E256" s="70"/>
      <c r="F256" s="70"/>
      <c r="G256" s="33"/>
      <c r="H256" s="33">
        <v>0</v>
      </c>
    </row>
    <row r="257" spans="1:8" ht="28.5" customHeight="1" x14ac:dyDescent="0.25">
      <c r="A257" s="70" t="s">
        <v>273</v>
      </c>
      <c r="B257" s="70" t="s">
        <v>299</v>
      </c>
      <c r="C257" s="70" t="s">
        <v>282</v>
      </c>
      <c r="D257" s="70" t="s">
        <v>300</v>
      </c>
      <c r="E257" s="70" t="s">
        <v>277</v>
      </c>
      <c r="F257" s="70" t="s">
        <v>267</v>
      </c>
      <c r="G257" s="33">
        <v>0</v>
      </c>
      <c r="H257" s="33">
        <v>0</v>
      </c>
    </row>
    <row r="258" spans="1:8" x14ac:dyDescent="0.25">
      <c r="A258" s="70"/>
      <c r="B258" s="70"/>
      <c r="C258" s="70"/>
      <c r="D258" s="70"/>
      <c r="E258" s="70"/>
      <c r="F258" s="70"/>
      <c r="G258" s="33">
        <v>0</v>
      </c>
      <c r="H258" s="33">
        <v>0</v>
      </c>
    </row>
    <row r="259" spans="1:8" x14ac:dyDescent="0.25">
      <c r="A259" s="70"/>
      <c r="B259" s="70"/>
      <c r="C259" s="70"/>
      <c r="D259" s="70"/>
      <c r="E259" s="70"/>
      <c r="F259" s="70"/>
      <c r="G259" s="33"/>
      <c r="H259" s="33">
        <v>0</v>
      </c>
    </row>
    <row r="260" spans="1:8" ht="42.75" customHeight="1" x14ac:dyDescent="0.25">
      <c r="A260" s="70" t="s">
        <v>273</v>
      </c>
      <c r="B260" s="70" t="s">
        <v>301</v>
      </c>
      <c r="C260" s="70" t="s">
        <v>282</v>
      </c>
      <c r="D260" s="70" t="s">
        <v>302</v>
      </c>
      <c r="E260" s="70" t="s">
        <v>277</v>
      </c>
      <c r="F260" s="70" t="s">
        <v>272</v>
      </c>
      <c r="G260" s="33">
        <v>0</v>
      </c>
      <c r="H260" s="33">
        <v>0</v>
      </c>
    </row>
    <row r="261" spans="1:8" x14ac:dyDescent="0.25">
      <c r="A261" s="70"/>
      <c r="B261" s="70"/>
      <c r="C261" s="70"/>
      <c r="D261" s="70"/>
      <c r="E261" s="70"/>
      <c r="F261" s="70"/>
      <c r="G261" s="33">
        <v>0</v>
      </c>
      <c r="H261" s="33">
        <v>0</v>
      </c>
    </row>
    <row r="262" spans="1:8" x14ac:dyDescent="0.25">
      <c r="A262" s="70"/>
      <c r="B262" s="70"/>
      <c r="C262" s="70"/>
      <c r="D262" s="70"/>
      <c r="E262" s="70"/>
      <c r="F262" s="70"/>
      <c r="G262" s="33"/>
      <c r="H262" s="33">
        <v>0</v>
      </c>
    </row>
    <row r="263" spans="1:8" ht="57" customHeight="1" x14ac:dyDescent="0.25">
      <c r="A263" s="70" t="s">
        <v>273</v>
      </c>
      <c r="B263" s="70" t="s">
        <v>303</v>
      </c>
      <c r="C263" s="70" t="s">
        <v>282</v>
      </c>
      <c r="D263" s="70" t="s">
        <v>304</v>
      </c>
      <c r="E263" s="70" t="s">
        <v>277</v>
      </c>
      <c r="F263" s="70" t="s">
        <v>272</v>
      </c>
      <c r="G263" s="33">
        <v>0</v>
      </c>
      <c r="H263" s="33">
        <v>0</v>
      </c>
    </row>
    <row r="264" spans="1:8" x14ac:dyDescent="0.25">
      <c r="A264" s="70"/>
      <c r="B264" s="70"/>
      <c r="C264" s="70"/>
      <c r="D264" s="70"/>
      <c r="E264" s="70"/>
      <c r="F264" s="70"/>
      <c r="G264" s="33">
        <v>0</v>
      </c>
      <c r="H264" s="33">
        <v>0</v>
      </c>
    </row>
    <row r="265" spans="1:8" x14ac:dyDescent="0.25">
      <c r="A265" s="70"/>
      <c r="B265" s="70"/>
      <c r="C265" s="70"/>
      <c r="D265" s="70"/>
      <c r="E265" s="70"/>
      <c r="F265" s="70"/>
      <c r="G265" s="33"/>
      <c r="H265" s="33">
        <v>0</v>
      </c>
    </row>
    <row r="266" spans="1:8" ht="28.5" customHeight="1" x14ac:dyDescent="0.25">
      <c r="A266" s="70" t="s">
        <v>305</v>
      </c>
      <c r="B266" s="70" t="s">
        <v>1021</v>
      </c>
      <c r="C266" s="70" t="str">
        <f>UPPER("Curso: Derechos humanos, juicio de amparo y sistema acusatorio adversarial")</f>
        <v>CURSO: DERECHOS HUMANOS, JUICIO DE AMPARO Y SISTEMA ACUSATORIO ADVERSARIAL</v>
      </c>
      <c r="D266" s="67" t="str">
        <f>UPPER("Derechos humanos, juicio de amparo y sistema acusatorio adversarial")</f>
        <v>DERECHOS HUMANOS, JUICIO DE AMPARO Y SISTEMA ACUSATORIO ADVERSARIAL</v>
      </c>
      <c r="E266" s="67" t="s">
        <v>1040</v>
      </c>
      <c r="F266" s="73" t="s">
        <v>306</v>
      </c>
      <c r="G266" s="33">
        <v>0</v>
      </c>
      <c r="H266" s="33">
        <v>0</v>
      </c>
    </row>
    <row r="267" spans="1:8" x14ac:dyDescent="0.25">
      <c r="A267" s="70"/>
      <c r="B267" s="70"/>
      <c r="C267" s="70"/>
      <c r="D267" s="67"/>
      <c r="E267" s="67"/>
      <c r="F267" s="73"/>
      <c r="G267" s="33"/>
      <c r="H267" s="34">
        <v>2468.5700000000002</v>
      </c>
    </row>
    <row r="268" spans="1:8" x14ac:dyDescent="0.25">
      <c r="A268" s="70"/>
      <c r="B268" s="70"/>
      <c r="C268" s="70"/>
      <c r="D268" s="67"/>
      <c r="E268" s="67"/>
      <c r="F268" s="73"/>
      <c r="G268" s="33">
        <v>2000</v>
      </c>
      <c r="H268" s="33">
        <v>0</v>
      </c>
    </row>
    <row r="269" spans="1:8" ht="28.5" customHeight="1" x14ac:dyDescent="0.25">
      <c r="A269" s="70" t="s">
        <v>307</v>
      </c>
      <c r="B269" s="70" t="s">
        <v>1022</v>
      </c>
      <c r="C269" s="70" t="str">
        <f>UPPER("Ciclo de Conferencias: La Justicia Fiscal y Administrativa")</f>
        <v>CICLO DE CONFERENCIAS: LA JUSTICIA FISCAL Y ADMINISTRATIVA</v>
      </c>
      <c r="D269" s="67" t="str">
        <f>UPPER("La Justicia Fiscal y Administrativa")</f>
        <v>LA JUSTICIA FISCAL Y ADMINISTRATIVA</v>
      </c>
      <c r="E269" s="67" t="s">
        <v>1040</v>
      </c>
      <c r="F269" s="73">
        <v>42559</v>
      </c>
      <c r="G269" s="33"/>
      <c r="H269" s="33"/>
    </row>
    <row r="270" spans="1:8" x14ac:dyDescent="0.25">
      <c r="A270" s="70"/>
      <c r="B270" s="70"/>
      <c r="C270" s="70"/>
      <c r="D270" s="67"/>
      <c r="E270" s="67"/>
      <c r="F270" s="73"/>
      <c r="G270" s="33"/>
      <c r="H270" s="33">
        <v>1320.6</v>
      </c>
    </row>
    <row r="271" spans="1:8" x14ac:dyDescent="0.25">
      <c r="A271" s="70"/>
      <c r="B271" s="70"/>
      <c r="C271" s="70"/>
      <c r="D271" s="67"/>
      <c r="E271" s="67"/>
      <c r="F271" s="73"/>
      <c r="G271" s="33">
        <v>1000</v>
      </c>
      <c r="H271" s="33"/>
    </row>
    <row r="272" spans="1:8" ht="28.5" customHeight="1" x14ac:dyDescent="0.25">
      <c r="A272" s="70" t="s">
        <v>307</v>
      </c>
      <c r="B272" s="70" t="s">
        <v>1023</v>
      </c>
      <c r="C272" s="70"/>
      <c r="D272" s="67"/>
      <c r="E272" s="67" t="s">
        <v>1040</v>
      </c>
      <c r="F272" s="73">
        <v>42559</v>
      </c>
      <c r="G272" s="33"/>
      <c r="H272" s="33"/>
    </row>
    <row r="273" spans="1:8" x14ac:dyDescent="0.25">
      <c r="A273" s="70"/>
      <c r="B273" s="70"/>
      <c r="C273" s="70"/>
      <c r="D273" s="67"/>
      <c r="E273" s="67"/>
      <c r="F273" s="73"/>
      <c r="G273" s="33"/>
      <c r="H273" s="33"/>
    </row>
    <row r="274" spans="1:8" x14ac:dyDescent="0.25">
      <c r="A274" s="70"/>
      <c r="B274" s="70"/>
      <c r="C274" s="70"/>
      <c r="D274" s="67"/>
      <c r="E274" s="67"/>
      <c r="F274" s="73"/>
      <c r="G274" s="33">
        <v>1000</v>
      </c>
      <c r="H274" s="33"/>
    </row>
    <row r="275" spans="1:8" ht="28.5" customHeight="1" x14ac:dyDescent="0.25">
      <c r="A275" s="70" t="s">
        <v>307</v>
      </c>
      <c r="B275" s="70" t="s">
        <v>1024</v>
      </c>
      <c r="C275" s="70"/>
      <c r="D275" s="67"/>
      <c r="E275" s="67" t="s">
        <v>1040</v>
      </c>
      <c r="F275" s="73">
        <v>42559</v>
      </c>
      <c r="G275" s="33"/>
      <c r="H275" s="33"/>
    </row>
    <row r="276" spans="1:8" x14ac:dyDescent="0.25">
      <c r="A276" s="70"/>
      <c r="B276" s="70"/>
      <c r="C276" s="70"/>
      <c r="D276" s="67"/>
      <c r="E276" s="67"/>
      <c r="F276" s="73"/>
      <c r="G276" s="33"/>
      <c r="H276" s="33"/>
    </row>
    <row r="277" spans="1:8" x14ac:dyDescent="0.25">
      <c r="A277" s="70"/>
      <c r="B277" s="70"/>
      <c r="C277" s="70"/>
      <c r="D277" s="67"/>
      <c r="E277" s="67"/>
      <c r="F277" s="73"/>
      <c r="G277" s="33">
        <v>1000</v>
      </c>
      <c r="H277" s="33"/>
    </row>
    <row r="278" spans="1:8" ht="28.5" customHeight="1" x14ac:dyDescent="0.25">
      <c r="A278" s="70" t="s">
        <v>308</v>
      </c>
      <c r="B278" s="70" t="s">
        <v>1025</v>
      </c>
      <c r="C278" s="70"/>
      <c r="D278" s="67"/>
      <c r="E278" s="67" t="s">
        <v>1040</v>
      </c>
      <c r="F278" s="73">
        <v>42559</v>
      </c>
      <c r="G278" s="33"/>
      <c r="H278" s="33">
        <v>5938</v>
      </c>
    </row>
    <row r="279" spans="1:8" x14ac:dyDescent="0.25">
      <c r="A279" s="70"/>
      <c r="B279" s="70"/>
      <c r="C279" s="70"/>
      <c r="D279" s="67"/>
      <c r="E279" s="67"/>
      <c r="F279" s="73"/>
      <c r="G279" s="33"/>
      <c r="H279" s="33"/>
    </row>
    <row r="280" spans="1:8" x14ac:dyDescent="0.25">
      <c r="A280" s="70"/>
      <c r="B280" s="70"/>
      <c r="C280" s="70"/>
      <c r="D280" s="67"/>
      <c r="E280" s="67"/>
      <c r="F280" s="73"/>
      <c r="G280" s="33">
        <v>2000</v>
      </c>
      <c r="H280" s="33"/>
    </row>
    <row r="281" spans="1:8" ht="28.5" customHeight="1" x14ac:dyDescent="0.25">
      <c r="A281" s="70" t="s">
        <v>309</v>
      </c>
      <c r="B281" s="70" t="s">
        <v>1026</v>
      </c>
      <c r="C281" s="70"/>
      <c r="D281" s="67"/>
      <c r="E281" s="67" t="s">
        <v>1040</v>
      </c>
      <c r="F281" s="73">
        <v>42560</v>
      </c>
      <c r="G281" s="33"/>
      <c r="H281" s="33">
        <v>8004</v>
      </c>
    </row>
    <row r="282" spans="1:8" x14ac:dyDescent="0.25">
      <c r="A282" s="70"/>
      <c r="B282" s="70"/>
      <c r="C282" s="70"/>
      <c r="D282" s="67"/>
      <c r="E282" s="67"/>
      <c r="F282" s="73"/>
      <c r="G282" s="33"/>
      <c r="H282" s="33"/>
    </row>
    <row r="283" spans="1:8" x14ac:dyDescent="0.25">
      <c r="A283" s="70"/>
      <c r="B283" s="70"/>
      <c r="C283" s="70"/>
      <c r="D283" s="67"/>
      <c r="E283" s="67"/>
      <c r="F283" s="73"/>
      <c r="G283" s="33">
        <v>2000</v>
      </c>
      <c r="H283" s="33"/>
    </row>
    <row r="284" spans="1:8" ht="28.5" customHeight="1" x14ac:dyDescent="0.25">
      <c r="A284" s="70" t="s">
        <v>307</v>
      </c>
      <c r="B284" s="70" t="s">
        <v>1027</v>
      </c>
      <c r="C284" s="70"/>
      <c r="D284" s="67"/>
      <c r="E284" s="67" t="s">
        <v>1040</v>
      </c>
      <c r="F284" s="73">
        <v>42560</v>
      </c>
      <c r="G284" s="33"/>
      <c r="H284" s="33">
        <v>0</v>
      </c>
    </row>
    <row r="285" spans="1:8" x14ac:dyDescent="0.25">
      <c r="A285" s="70"/>
      <c r="B285" s="70"/>
      <c r="C285" s="70"/>
      <c r="D285" s="67"/>
      <c r="E285" s="67"/>
      <c r="F285" s="73"/>
      <c r="G285" s="33"/>
      <c r="H285" s="33">
        <v>3055.84</v>
      </c>
    </row>
    <row r="286" spans="1:8" x14ac:dyDescent="0.25">
      <c r="A286" s="70"/>
      <c r="B286" s="70"/>
      <c r="C286" s="70"/>
      <c r="D286" s="67"/>
      <c r="E286" s="67"/>
      <c r="F286" s="73"/>
      <c r="G286" s="33">
        <v>2000</v>
      </c>
      <c r="H286" s="33"/>
    </row>
    <row r="287" spans="1:8" ht="28.5" customHeight="1" x14ac:dyDescent="0.25">
      <c r="A287" s="70" t="s">
        <v>307</v>
      </c>
      <c r="B287" s="70" t="s">
        <v>1028</v>
      </c>
      <c r="C287" s="70" t="str">
        <f>UPPER("Conferencia: La equidad de género")</f>
        <v>CONFERENCIA: LA EQUIDAD DE GÉNERO</v>
      </c>
      <c r="D287" s="67" t="str">
        <f>UPPER("La equidad de género")</f>
        <v>LA EQUIDAD DE GÉNERO</v>
      </c>
      <c r="E287" s="67" t="s">
        <v>1040</v>
      </c>
      <c r="F287" s="73">
        <v>42558</v>
      </c>
      <c r="G287" s="33"/>
      <c r="H287" s="33">
        <v>0</v>
      </c>
    </row>
    <row r="288" spans="1:8" x14ac:dyDescent="0.25">
      <c r="A288" s="70"/>
      <c r="B288" s="70"/>
      <c r="C288" s="70"/>
      <c r="D288" s="67"/>
      <c r="E288" s="67"/>
      <c r="F288" s="73"/>
      <c r="G288" s="33"/>
      <c r="H288" s="33"/>
    </row>
    <row r="289" spans="1:8" x14ac:dyDescent="0.25">
      <c r="A289" s="70"/>
      <c r="B289" s="70"/>
      <c r="C289" s="70"/>
      <c r="D289" s="67"/>
      <c r="E289" s="67"/>
      <c r="F289" s="73"/>
      <c r="G289" s="33">
        <v>1000</v>
      </c>
      <c r="H289" s="33"/>
    </row>
    <row r="290" spans="1:8" ht="14.25" customHeight="1" x14ac:dyDescent="0.25">
      <c r="A290" s="70" t="s">
        <v>307</v>
      </c>
      <c r="B290" s="70" t="s">
        <v>1029</v>
      </c>
      <c r="C290" s="70" t="str">
        <f>UPPER("Semana Nacional de Acceso a la Justicia en Casas de la Cultura Jurídica")</f>
        <v>SEMANA NACIONAL DE ACCESO A LA JUSTICIA EN CASAS DE LA CULTURA JURÍDICA</v>
      </c>
      <c r="D290" s="67" t="str">
        <f>UPPER("Semana Nacional de Acceso a la Justicia en Casas de la Cultura Jurídica")</f>
        <v>SEMANA NACIONAL DE ACCESO A LA JUSTICIA EN CASAS DE LA CULTURA JURÍDICA</v>
      </c>
      <c r="E290" s="67" t="s">
        <v>1040</v>
      </c>
      <c r="F290" s="73">
        <v>42555</v>
      </c>
      <c r="G290" s="33"/>
      <c r="H290" s="33"/>
    </row>
    <row r="291" spans="1:8" x14ac:dyDescent="0.25">
      <c r="A291" s="70"/>
      <c r="B291" s="70"/>
      <c r="C291" s="70"/>
      <c r="D291" s="67"/>
      <c r="E291" s="67"/>
      <c r="F291" s="73"/>
      <c r="G291" s="33"/>
      <c r="H291" s="33"/>
    </row>
    <row r="292" spans="1:8" x14ac:dyDescent="0.25">
      <c r="A292" s="70"/>
      <c r="B292" s="70"/>
      <c r="C292" s="70"/>
      <c r="D292" s="67"/>
      <c r="E292" s="67"/>
      <c r="F292" s="73"/>
      <c r="G292" s="33">
        <v>1000</v>
      </c>
      <c r="H292" s="33"/>
    </row>
    <row r="293" spans="1:8" ht="28.5" customHeight="1" x14ac:dyDescent="0.25">
      <c r="A293" s="70" t="s">
        <v>307</v>
      </c>
      <c r="B293" s="70" t="s">
        <v>1030</v>
      </c>
      <c r="C293" s="70"/>
      <c r="D293" s="67"/>
      <c r="E293" s="67" t="s">
        <v>1040</v>
      </c>
      <c r="F293" s="73">
        <v>42555</v>
      </c>
      <c r="G293" s="33"/>
      <c r="H293" s="33"/>
    </row>
    <row r="294" spans="1:8" x14ac:dyDescent="0.25">
      <c r="A294" s="70"/>
      <c r="B294" s="70"/>
      <c r="C294" s="70"/>
      <c r="D294" s="67"/>
      <c r="E294" s="67"/>
      <c r="F294" s="73"/>
      <c r="G294" s="33"/>
      <c r="H294" s="33"/>
    </row>
    <row r="295" spans="1:8" x14ac:dyDescent="0.25">
      <c r="A295" s="70"/>
      <c r="B295" s="70"/>
      <c r="C295" s="70"/>
      <c r="D295" s="67"/>
      <c r="E295" s="67"/>
      <c r="F295" s="73"/>
      <c r="G295" s="33">
        <v>1000</v>
      </c>
      <c r="H295" s="33"/>
    </row>
    <row r="296" spans="1:8" ht="28.5" customHeight="1" x14ac:dyDescent="0.25">
      <c r="A296" s="70" t="s">
        <v>307</v>
      </c>
      <c r="B296" s="70" t="s">
        <v>1031</v>
      </c>
      <c r="C296" s="70"/>
      <c r="D296" s="67"/>
      <c r="E296" s="67" t="s">
        <v>1040</v>
      </c>
      <c r="F296" s="73">
        <v>42556</v>
      </c>
      <c r="G296" s="33"/>
      <c r="H296" s="33"/>
    </row>
    <row r="297" spans="1:8" x14ac:dyDescent="0.25">
      <c r="A297" s="70"/>
      <c r="B297" s="70"/>
      <c r="C297" s="70"/>
      <c r="D297" s="67"/>
      <c r="E297" s="67"/>
      <c r="F297" s="73"/>
      <c r="G297" s="33"/>
      <c r="H297" s="33"/>
    </row>
    <row r="298" spans="1:8" x14ac:dyDescent="0.25">
      <c r="A298" s="70"/>
      <c r="B298" s="70"/>
      <c r="C298" s="70"/>
      <c r="D298" s="67"/>
      <c r="E298" s="67"/>
      <c r="F298" s="73"/>
      <c r="G298" s="33">
        <v>1000</v>
      </c>
      <c r="H298" s="33"/>
    </row>
    <row r="299" spans="1:8" ht="14.25" customHeight="1" x14ac:dyDescent="0.25">
      <c r="A299" s="70" t="s">
        <v>307</v>
      </c>
      <c r="B299" s="70" t="s">
        <v>1032</v>
      </c>
      <c r="C299" s="70"/>
      <c r="D299" s="67"/>
      <c r="E299" s="67" t="s">
        <v>1040</v>
      </c>
      <c r="F299" s="73">
        <v>42556</v>
      </c>
      <c r="G299" s="33"/>
      <c r="H299" s="33"/>
    </row>
    <row r="300" spans="1:8" x14ac:dyDescent="0.25">
      <c r="A300" s="70"/>
      <c r="B300" s="70"/>
      <c r="C300" s="70"/>
      <c r="D300" s="67"/>
      <c r="E300" s="67"/>
      <c r="F300" s="73"/>
      <c r="G300" s="33"/>
      <c r="H300" s="33"/>
    </row>
    <row r="301" spans="1:8" x14ac:dyDescent="0.25">
      <c r="A301" s="70"/>
      <c r="B301" s="70"/>
      <c r="C301" s="70"/>
      <c r="D301" s="67"/>
      <c r="E301" s="67"/>
      <c r="F301" s="73"/>
      <c r="G301" s="33">
        <v>1000</v>
      </c>
      <c r="H301" s="33"/>
    </row>
    <row r="302" spans="1:8" ht="28.5" customHeight="1" x14ac:dyDescent="0.25">
      <c r="A302" s="70" t="s">
        <v>307</v>
      </c>
      <c r="B302" s="70" t="s">
        <v>1033</v>
      </c>
      <c r="C302" s="70"/>
      <c r="D302" s="67"/>
      <c r="E302" s="67" t="s">
        <v>1040</v>
      </c>
      <c r="F302" s="73">
        <v>42557</v>
      </c>
      <c r="G302" s="33"/>
      <c r="H302" s="33"/>
    </row>
    <row r="303" spans="1:8" x14ac:dyDescent="0.25">
      <c r="A303" s="70"/>
      <c r="B303" s="70"/>
      <c r="C303" s="70"/>
      <c r="D303" s="67"/>
      <c r="E303" s="67"/>
      <c r="F303" s="73"/>
      <c r="G303" s="33"/>
      <c r="H303" s="33"/>
    </row>
    <row r="304" spans="1:8" x14ac:dyDescent="0.25">
      <c r="A304" s="70"/>
      <c r="B304" s="70"/>
      <c r="C304" s="70"/>
      <c r="D304" s="67"/>
      <c r="E304" s="67"/>
      <c r="F304" s="73"/>
      <c r="G304" s="33">
        <v>1000</v>
      </c>
      <c r="H304" s="33"/>
    </row>
    <row r="305" spans="1:8" ht="14.25" customHeight="1" x14ac:dyDescent="0.25">
      <c r="A305" s="70" t="s">
        <v>307</v>
      </c>
      <c r="B305" s="70" t="s">
        <v>1034</v>
      </c>
      <c r="C305" s="70"/>
      <c r="D305" s="67"/>
      <c r="E305" s="67" t="s">
        <v>1040</v>
      </c>
      <c r="F305" s="73">
        <v>42557</v>
      </c>
      <c r="G305" s="33"/>
      <c r="H305" s="33"/>
    </row>
    <row r="306" spans="1:8" x14ac:dyDescent="0.25">
      <c r="A306" s="70"/>
      <c r="B306" s="70"/>
      <c r="C306" s="70"/>
      <c r="D306" s="67"/>
      <c r="E306" s="67"/>
      <c r="F306" s="73"/>
      <c r="G306" s="33"/>
      <c r="H306" s="33"/>
    </row>
    <row r="307" spans="1:8" x14ac:dyDescent="0.25">
      <c r="A307" s="70"/>
      <c r="B307" s="70"/>
      <c r="C307" s="70"/>
      <c r="D307" s="67"/>
      <c r="E307" s="67"/>
      <c r="F307" s="73"/>
      <c r="G307" s="33">
        <v>1000</v>
      </c>
      <c r="H307" s="33"/>
    </row>
    <row r="308" spans="1:8" ht="28.5" customHeight="1" x14ac:dyDescent="0.25">
      <c r="A308" s="70" t="s">
        <v>307</v>
      </c>
      <c r="B308" s="70" t="s">
        <v>1035</v>
      </c>
      <c r="C308" s="70"/>
      <c r="D308" s="67"/>
      <c r="E308" s="67" t="s">
        <v>1040</v>
      </c>
      <c r="F308" s="73">
        <v>42558</v>
      </c>
      <c r="G308" s="33"/>
      <c r="H308" s="33"/>
    </row>
    <row r="309" spans="1:8" x14ac:dyDescent="0.25">
      <c r="A309" s="70"/>
      <c r="B309" s="70"/>
      <c r="C309" s="70"/>
      <c r="D309" s="67"/>
      <c r="E309" s="67"/>
      <c r="F309" s="73"/>
      <c r="G309" s="33"/>
      <c r="H309" s="33"/>
    </row>
    <row r="310" spans="1:8" x14ac:dyDescent="0.25">
      <c r="A310" s="70"/>
      <c r="B310" s="70"/>
      <c r="C310" s="70"/>
      <c r="D310" s="67"/>
      <c r="E310" s="67"/>
      <c r="F310" s="73"/>
      <c r="G310" s="33">
        <v>1000</v>
      </c>
      <c r="H310" s="33"/>
    </row>
    <row r="311" spans="1:8" ht="28.5" customHeight="1" x14ac:dyDescent="0.25">
      <c r="A311" s="70" t="s">
        <v>307</v>
      </c>
      <c r="B311" s="70" t="s">
        <v>1036</v>
      </c>
      <c r="C311" s="70"/>
      <c r="D311" s="67"/>
      <c r="E311" s="67" t="s">
        <v>1040</v>
      </c>
      <c r="F311" s="73">
        <v>42558</v>
      </c>
      <c r="G311" s="33"/>
      <c r="H311" s="33"/>
    </row>
    <row r="312" spans="1:8" x14ac:dyDescent="0.25">
      <c r="A312" s="70"/>
      <c r="B312" s="70"/>
      <c r="C312" s="70"/>
      <c r="D312" s="67"/>
      <c r="E312" s="67"/>
      <c r="F312" s="73"/>
      <c r="G312" s="33"/>
      <c r="H312" s="33"/>
    </row>
    <row r="313" spans="1:8" x14ac:dyDescent="0.25">
      <c r="A313" s="70"/>
      <c r="B313" s="70"/>
      <c r="C313" s="70"/>
      <c r="D313" s="67"/>
      <c r="E313" s="67"/>
      <c r="F313" s="73"/>
      <c r="G313" s="33">
        <v>1000</v>
      </c>
      <c r="H313" s="33"/>
    </row>
    <row r="314" spans="1:8" ht="28.5" customHeight="1" x14ac:dyDescent="0.25">
      <c r="A314" s="70" t="s">
        <v>307</v>
      </c>
      <c r="B314" s="70" t="s">
        <v>1023</v>
      </c>
      <c r="C314" s="70"/>
      <c r="D314" s="67"/>
      <c r="E314" s="67" t="s">
        <v>1040</v>
      </c>
      <c r="F314" s="73">
        <v>42559</v>
      </c>
      <c r="G314" s="33"/>
      <c r="H314" s="33"/>
    </row>
    <row r="315" spans="1:8" x14ac:dyDescent="0.25">
      <c r="A315" s="70"/>
      <c r="B315" s="70"/>
      <c r="C315" s="70"/>
      <c r="D315" s="67"/>
      <c r="E315" s="67"/>
      <c r="F315" s="73"/>
      <c r="G315" s="33"/>
      <c r="H315" s="33"/>
    </row>
    <row r="316" spans="1:8" x14ac:dyDescent="0.25">
      <c r="A316" s="70"/>
      <c r="B316" s="70"/>
      <c r="C316" s="70"/>
      <c r="D316" s="67"/>
      <c r="E316" s="67"/>
      <c r="F316" s="73"/>
      <c r="G316" s="33">
        <v>1000</v>
      </c>
      <c r="H316" s="33"/>
    </row>
    <row r="317" spans="1:8" ht="28.5" customHeight="1" x14ac:dyDescent="0.25">
      <c r="A317" s="70" t="s">
        <v>307</v>
      </c>
      <c r="B317" s="70" t="s">
        <v>1037</v>
      </c>
      <c r="C317" s="70"/>
      <c r="D317" s="67"/>
      <c r="E317" s="67" t="s">
        <v>1040</v>
      </c>
      <c r="F317" s="73">
        <v>42559</v>
      </c>
      <c r="G317" s="33"/>
      <c r="H317" s="33"/>
    </row>
    <row r="318" spans="1:8" x14ac:dyDescent="0.25">
      <c r="A318" s="70"/>
      <c r="B318" s="70"/>
      <c r="C318" s="70"/>
      <c r="D318" s="67"/>
      <c r="E318" s="67"/>
      <c r="F318" s="73"/>
      <c r="G318" s="33"/>
      <c r="H318" s="33"/>
    </row>
    <row r="319" spans="1:8" x14ac:dyDescent="0.25">
      <c r="A319" s="70"/>
      <c r="B319" s="70"/>
      <c r="C319" s="70"/>
      <c r="D319" s="67"/>
      <c r="E319" s="67"/>
      <c r="F319" s="73"/>
      <c r="G319" s="33">
        <v>1000</v>
      </c>
      <c r="H319" s="33"/>
    </row>
    <row r="320" spans="1:8" ht="28.5" customHeight="1" x14ac:dyDescent="0.25">
      <c r="A320" s="70" t="s">
        <v>307</v>
      </c>
      <c r="B320" s="70" t="s">
        <v>1038</v>
      </c>
      <c r="C320" s="70" t="str">
        <f>UPPER("Conferencia: La importancia de las resoluciones de los tribunales en la sociedad")</f>
        <v>CONFERENCIA: LA IMPORTANCIA DE LAS RESOLUCIONES DE LOS TRIBUNALES EN LA SOCIEDAD</v>
      </c>
      <c r="D320" s="67" t="str">
        <f>UPPER("La importancia de las resoluciones en la sociedad")</f>
        <v>LA IMPORTANCIA DE LAS RESOLUCIONES EN LA SOCIEDAD</v>
      </c>
      <c r="E320" s="67" t="s">
        <v>1040</v>
      </c>
      <c r="F320" s="89">
        <v>42560</v>
      </c>
      <c r="G320" s="33"/>
      <c r="H320" s="33"/>
    </row>
    <row r="321" spans="1:8" x14ac:dyDescent="0.25">
      <c r="A321" s="70"/>
      <c r="B321" s="70"/>
      <c r="C321" s="70"/>
      <c r="D321" s="67"/>
      <c r="E321" s="67"/>
      <c r="F321" s="89"/>
      <c r="G321" s="33"/>
      <c r="H321" s="33"/>
    </row>
    <row r="322" spans="1:8" x14ac:dyDescent="0.25">
      <c r="A322" s="70"/>
      <c r="B322" s="70"/>
      <c r="C322" s="70"/>
      <c r="D322" s="67"/>
      <c r="E322" s="67"/>
      <c r="F322" s="89"/>
      <c r="G322" s="33">
        <v>1000</v>
      </c>
      <c r="H322" s="33"/>
    </row>
    <row r="323" spans="1:8" ht="28.5" customHeight="1" x14ac:dyDescent="0.25">
      <c r="A323" s="70" t="s">
        <v>310</v>
      </c>
      <c r="B323" s="70" t="s">
        <v>1039</v>
      </c>
      <c r="C323" s="70" t="str">
        <f>UPPER("Conferencia: La eficacia del Derecho en México")</f>
        <v>CONFERENCIA: LA EFICACIA DEL DERECHO EN MÉXICO</v>
      </c>
      <c r="D323" s="67" t="str">
        <f>UPPER("La eficacia del Derecho en México")</f>
        <v>LA EFICACIA DEL DERECHO EN MÉXICO</v>
      </c>
      <c r="E323" s="67" t="s">
        <v>1040</v>
      </c>
      <c r="F323" s="89">
        <v>42559</v>
      </c>
      <c r="G323" s="33"/>
      <c r="H323" s="33">
        <v>4184</v>
      </c>
    </row>
    <row r="324" spans="1:8" x14ac:dyDescent="0.25">
      <c r="A324" s="70"/>
      <c r="B324" s="70"/>
      <c r="C324" s="70"/>
      <c r="D324" s="67"/>
      <c r="E324" s="67"/>
      <c r="F324" s="89"/>
      <c r="G324" s="33"/>
      <c r="H324" s="33"/>
    </row>
    <row r="325" spans="1:8" x14ac:dyDescent="0.25">
      <c r="A325" s="70"/>
      <c r="B325" s="70"/>
      <c r="C325" s="70"/>
      <c r="D325" s="67"/>
      <c r="E325" s="67"/>
      <c r="F325" s="89"/>
      <c r="G325" s="33">
        <v>1000</v>
      </c>
      <c r="H325" s="33">
        <v>580</v>
      </c>
    </row>
    <row r="326" spans="1:8" x14ac:dyDescent="0.25">
      <c r="A326" s="67" t="s">
        <v>311</v>
      </c>
      <c r="B326" s="67" t="s">
        <v>312</v>
      </c>
      <c r="C326" s="67" t="s">
        <v>313</v>
      </c>
      <c r="D326" s="67" t="s">
        <v>314</v>
      </c>
      <c r="E326" s="67" t="s">
        <v>315</v>
      </c>
      <c r="F326" s="67" t="s">
        <v>31</v>
      </c>
      <c r="G326" s="35">
        <v>0</v>
      </c>
      <c r="H326" s="35">
        <v>0</v>
      </c>
    </row>
    <row r="327" spans="1:8" x14ac:dyDescent="0.25">
      <c r="A327" s="66"/>
      <c r="B327" s="67"/>
      <c r="C327" s="67"/>
      <c r="D327" s="67"/>
      <c r="E327" s="67"/>
      <c r="F327" s="66"/>
      <c r="G327" s="35">
        <v>1000</v>
      </c>
      <c r="H327" s="35">
        <v>0</v>
      </c>
    </row>
    <row r="328" spans="1:8" x14ac:dyDescent="0.25">
      <c r="A328" s="67" t="s">
        <v>316</v>
      </c>
      <c r="B328" s="67" t="s">
        <v>317</v>
      </c>
      <c r="C328" s="67" t="s">
        <v>313</v>
      </c>
      <c r="D328" s="67" t="s">
        <v>314</v>
      </c>
      <c r="E328" s="67" t="s">
        <v>315</v>
      </c>
      <c r="F328" s="67" t="s">
        <v>31</v>
      </c>
      <c r="G328" s="35">
        <v>0</v>
      </c>
      <c r="H328" s="35">
        <v>0</v>
      </c>
    </row>
    <row r="329" spans="1:8" x14ac:dyDescent="0.25">
      <c r="A329" s="66"/>
      <c r="B329" s="67"/>
      <c r="C329" s="67"/>
      <c r="D329" s="67"/>
      <c r="E329" s="67"/>
      <c r="F329" s="66"/>
      <c r="G329" s="35">
        <v>1000</v>
      </c>
      <c r="H329" s="35">
        <v>0</v>
      </c>
    </row>
    <row r="330" spans="1:8" x14ac:dyDescent="0.25">
      <c r="A330" s="67" t="s">
        <v>318</v>
      </c>
      <c r="B330" s="67" t="s">
        <v>319</v>
      </c>
      <c r="C330" s="67" t="s">
        <v>313</v>
      </c>
      <c r="D330" s="67" t="s">
        <v>314</v>
      </c>
      <c r="E330" s="67" t="s">
        <v>315</v>
      </c>
      <c r="F330" s="67" t="s">
        <v>38</v>
      </c>
      <c r="G330" s="35">
        <v>0</v>
      </c>
      <c r="H330" s="35">
        <v>0</v>
      </c>
    </row>
    <row r="331" spans="1:8" x14ac:dyDescent="0.25">
      <c r="A331" s="66"/>
      <c r="B331" s="67"/>
      <c r="C331" s="67"/>
      <c r="D331" s="67"/>
      <c r="E331" s="67"/>
      <c r="F331" s="66"/>
      <c r="G331" s="35">
        <v>1000</v>
      </c>
      <c r="H331" s="35">
        <v>0</v>
      </c>
    </row>
    <row r="332" spans="1:8" x14ac:dyDescent="0.25">
      <c r="A332" s="67" t="s">
        <v>320</v>
      </c>
      <c r="B332" s="67" t="s">
        <v>321</v>
      </c>
      <c r="C332" s="67" t="s">
        <v>313</v>
      </c>
      <c r="D332" s="67" t="s">
        <v>314</v>
      </c>
      <c r="E332" s="67" t="s">
        <v>315</v>
      </c>
      <c r="F332" s="67" t="s">
        <v>38</v>
      </c>
      <c r="G332" s="35">
        <v>0</v>
      </c>
      <c r="H332" s="35">
        <v>0</v>
      </c>
    </row>
    <row r="333" spans="1:8" x14ac:dyDescent="0.25">
      <c r="A333" s="66"/>
      <c r="B333" s="67"/>
      <c r="C333" s="67"/>
      <c r="D333" s="67"/>
      <c r="E333" s="67"/>
      <c r="F333" s="66"/>
      <c r="G333" s="35">
        <v>1000</v>
      </c>
      <c r="H333" s="35">
        <v>0</v>
      </c>
    </row>
    <row r="334" spans="1:8" x14ac:dyDescent="0.25">
      <c r="A334" s="67" t="s">
        <v>322</v>
      </c>
      <c r="B334" s="67" t="s">
        <v>323</v>
      </c>
      <c r="C334" s="67" t="s">
        <v>313</v>
      </c>
      <c r="D334" s="67" t="s">
        <v>314</v>
      </c>
      <c r="E334" s="67" t="s">
        <v>315</v>
      </c>
      <c r="F334" s="67" t="s">
        <v>44</v>
      </c>
      <c r="G334" s="35">
        <v>0</v>
      </c>
      <c r="H334" s="35">
        <v>0</v>
      </c>
    </row>
    <row r="335" spans="1:8" x14ac:dyDescent="0.25">
      <c r="A335" s="66"/>
      <c r="B335" s="67"/>
      <c r="C335" s="67"/>
      <c r="D335" s="67"/>
      <c r="E335" s="67"/>
      <c r="F335" s="66"/>
      <c r="G335" s="35">
        <v>1000</v>
      </c>
      <c r="H335" s="35">
        <v>0</v>
      </c>
    </row>
    <row r="336" spans="1:8" x14ac:dyDescent="0.25">
      <c r="A336" s="67" t="s">
        <v>324</v>
      </c>
      <c r="B336" s="67" t="s">
        <v>325</v>
      </c>
      <c r="C336" s="67" t="s">
        <v>313</v>
      </c>
      <c r="D336" s="67" t="s">
        <v>314</v>
      </c>
      <c r="E336" s="67" t="s">
        <v>315</v>
      </c>
      <c r="F336" s="67" t="s">
        <v>44</v>
      </c>
      <c r="G336" s="35">
        <v>0</v>
      </c>
      <c r="H336" s="35">
        <v>0</v>
      </c>
    </row>
    <row r="337" spans="1:8" x14ac:dyDescent="0.25">
      <c r="A337" s="66"/>
      <c r="B337" s="67"/>
      <c r="C337" s="67"/>
      <c r="D337" s="67"/>
      <c r="E337" s="67"/>
      <c r="F337" s="66"/>
      <c r="G337" s="35">
        <v>1000</v>
      </c>
      <c r="H337" s="35">
        <v>0</v>
      </c>
    </row>
    <row r="338" spans="1:8" x14ac:dyDescent="0.25">
      <c r="A338" s="67" t="s">
        <v>326</v>
      </c>
      <c r="B338" s="67" t="s">
        <v>327</v>
      </c>
      <c r="C338" s="67" t="s">
        <v>313</v>
      </c>
      <c r="D338" s="67" t="s">
        <v>314</v>
      </c>
      <c r="E338" s="67" t="s">
        <v>315</v>
      </c>
      <c r="F338" s="67" t="s">
        <v>52</v>
      </c>
      <c r="G338" s="35">
        <v>0</v>
      </c>
      <c r="H338" s="35">
        <v>0</v>
      </c>
    </row>
    <row r="339" spans="1:8" x14ac:dyDescent="0.25">
      <c r="A339" s="66"/>
      <c r="B339" s="67"/>
      <c r="C339" s="67"/>
      <c r="D339" s="67"/>
      <c r="E339" s="67"/>
      <c r="F339" s="66"/>
      <c r="G339" s="35">
        <v>1000</v>
      </c>
      <c r="H339" s="35">
        <v>0</v>
      </c>
    </row>
    <row r="340" spans="1:8" x14ac:dyDescent="0.25">
      <c r="A340" s="67" t="s">
        <v>328</v>
      </c>
      <c r="B340" s="67" t="s">
        <v>329</v>
      </c>
      <c r="C340" s="67" t="s">
        <v>313</v>
      </c>
      <c r="D340" s="67" t="s">
        <v>314</v>
      </c>
      <c r="E340" s="67" t="s">
        <v>315</v>
      </c>
      <c r="F340" s="67" t="s">
        <v>52</v>
      </c>
      <c r="G340" s="35">
        <v>0</v>
      </c>
      <c r="H340" s="35">
        <v>0</v>
      </c>
    </row>
    <row r="341" spans="1:8" x14ac:dyDescent="0.25">
      <c r="A341" s="66"/>
      <c r="B341" s="67"/>
      <c r="C341" s="67"/>
      <c r="D341" s="67"/>
      <c r="E341" s="67"/>
      <c r="F341" s="66"/>
      <c r="G341" s="35">
        <v>1000</v>
      </c>
      <c r="H341" s="35">
        <v>0</v>
      </c>
    </row>
    <row r="342" spans="1:8" x14ac:dyDescent="0.25">
      <c r="A342" s="67" t="s">
        <v>330</v>
      </c>
      <c r="B342" s="67" t="s">
        <v>331</v>
      </c>
      <c r="C342" s="67" t="s">
        <v>313</v>
      </c>
      <c r="D342" s="67" t="s">
        <v>314</v>
      </c>
      <c r="E342" s="67" t="s">
        <v>315</v>
      </c>
      <c r="F342" s="67" t="s">
        <v>60</v>
      </c>
      <c r="G342" s="35">
        <v>0</v>
      </c>
      <c r="H342" s="35">
        <v>0</v>
      </c>
    </row>
    <row r="343" spans="1:8" x14ac:dyDescent="0.25">
      <c r="A343" s="66"/>
      <c r="B343" s="67"/>
      <c r="C343" s="67"/>
      <c r="D343" s="67"/>
      <c r="E343" s="67"/>
      <c r="F343" s="66"/>
      <c r="G343" s="35">
        <v>1000</v>
      </c>
      <c r="H343" s="35">
        <v>0</v>
      </c>
    </row>
    <row r="344" spans="1:8" x14ac:dyDescent="0.25">
      <c r="A344" s="67" t="s">
        <v>332</v>
      </c>
      <c r="B344" s="67" t="s">
        <v>333</v>
      </c>
      <c r="C344" s="67" t="s">
        <v>313</v>
      </c>
      <c r="D344" s="67" t="s">
        <v>314</v>
      </c>
      <c r="E344" s="67" t="s">
        <v>315</v>
      </c>
      <c r="F344" s="67" t="s">
        <v>60</v>
      </c>
      <c r="G344" s="35">
        <v>0</v>
      </c>
      <c r="H344" s="35">
        <v>0</v>
      </c>
    </row>
    <row r="345" spans="1:8" x14ac:dyDescent="0.25">
      <c r="A345" s="66"/>
      <c r="B345" s="67"/>
      <c r="C345" s="67"/>
      <c r="D345" s="67"/>
      <c r="E345" s="67"/>
      <c r="F345" s="66"/>
      <c r="G345" s="35">
        <v>1000</v>
      </c>
      <c r="H345" s="35">
        <v>0</v>
      </c>
    </row>
    <row r="346" spans="1:8" ht="24.95" customHeight="1" x14ac:dyDescent="0.25">
      <c r="A346" s="67" t="s">
        <v>334</v>
      </c>
      <c r="B346" s="67" t="s">
        <v>335</v>
      </c>
      <c r="C346" s="67" t="s">
        <v>85</v>
      </c>
      <c r="D346" s="67" t="s">
        <v>336</v>
      </c>
      <c r="E346" s="67" t="s">
        <v>315</v>
      </c>
      <c r="F346" s="67" t="s">
        <v>337</v>
      </c>
      <c r="G346" s="35">
        <v>2349</v>
      </c>
      <c r="H346" s="35">
        <v>1410</v>
      </c>
    </row>
    <row r="347" spans="1:8" ht="24.95" customHeight="1" x14ac:dyDescent="0.25">
      <c r="A347" s="66"/>
      <c r="B347" s="67"/>
      <c r="C347" s="67"/>
      <c r="D347" s="67"/>
      <c r="E347" s="67"/>
      <c r="F347" s="66"/>
      <c r="G347" s="35">
        <v>1684</v>
      </c>
      <c r="H347" s="35">
        <v>0</v>
      </c>
    </row>
    <row r="348" spans="1:8" ht="24.95" customHeight="1" x14ac:dyDescent="0.25">
      <c r="A348" s="67" t="s">
        <v>338</v>
      </c>
      <c r="B348" s="67" t="s">
        <v>339</v>
      </c>
      <c r="C348" s="67" t="s">
        <v>85</v>
      </c>
      <c r="D348" s="67" t="s">
        <v>336</v>
      </c>
      <c r="E348" s="67" t="s">
        <v>315</v>
      </c>
      <c r="F348" s="67" t="s">
        <v>340</v>
      </c>
      <c r="G348" s="35">
        <v>2674</v>
      </c>
      <c r="H348" s="35">
        <v>1250</v>
      </c>
    </row>
    <row r="349" spans="1:8" ht="24.95" customHeight="1" x14ac:dyDescent="0.25">
      <c r="A349" s="66"/>
      <c r="B349" s="67"/>
      <c r="C349" s="67"/>
      <c r="D349" s="67"/>
      <c r="E349" s="67"/>
      <c r="F349" s="66"/>
      <c r="G349" s="35">
        <v>1000</v>
      </c>
      <c r="H349" s="35">
        <v>0</v>
      </c>
    </row>
    <row r="350" spans="1:8" ht="42.75" x14ac:dyDescent="0.25">
      <c r="A350" s="2" t="s">
        <v>341</v>
      </c>
      <c r="B350" s="3" t="s">
        <v>342</v>
      </c>
      <c r="C350" s="3" t="s">
        <v>343</v>
      </c>
      <c r="D350" s="3" t="s">
        <v>344</v>
      </c>
      <c r="E350" s="3" t="s">
        <v>345</v>
      </c>
      <c r="F350" s="4" t="s">
        <v>346</v>
      </c>
      <c r="G350" s="16" t="s">
        <v>347</v>
      </c>
      <c r="H350" s="16" t="s">
        <v>348</v>
      </c>
    </row>
    <row r="351" spans="1:8" ht="42.75" x14ac:dyDescent="0.25">
      <c r="A351" s="2" t="s">
        <v>349</v>
      </c>
      <c r="B351" s="3" t="s">
        <v>350</v>
      </c>
      <c r="C351" s="3" t="s">
        <v>351</v>
      </c>
      <c r="D351" s="3" t="s">
        <v>352</v>
      </c>
      <c r="E351" s="3" t="s">
        <v>345</v>
      </c>
      <c r="F351" s="4">
        <v>4</v>
      </c>
      <c r="G351" s="16" t="s">
        <v>353</v>
      </c>
      <c r="H351" s="16" t="s">
        <v>354</v>
      </c>
    </row>
    <row r="352" spans="1:8" ht="42.75" x14ac:dyDescent="0.25">
      <c r="A352" s="2" t="s">
        <v>349</v>
      </c>
      <c r="B352" s="3" t="s">
        <v>355</v>
      </c>
      <c r="C352" s="3" t="s">
        <v>356</v>
      </c>
      <c r="D352" s="3" t="s">
        <v>357</v>
      </c>
      <c r="E352" s="3" t="s">
        <v>345</v>
      </c>
      <c r="F352" s="4">
        <v>4</v>
      </c>
      <c r="G352" s="16" t="s">
        <v>358</v>
      </c>
      <c r="H352" s="16" t="s">
        <v>354</v>
      </c>
    </row>
    <row r="353" spans="1:8" ht="42.75" x14ac:dyDescent="0.25">
      <c r="A353" s="2" t="s">
        <v>349</v>
      </c>
      <c r="B353" s="3" t="s">
        <v>359</v>
      </c>
      <c r="C353" s="3" t="s">
        <v>360</v>
      </c>
      <c r="D353" s="3" t="s">
        <v>361</v>
      </c>
      <c r="E353" s="3" t="s">
        <v>345</v>
      </c>
      <c r="F353" s="4">
        <v>5</v>
      </c>
      <c r="G353" s="16" t="s">
        <v>353</v>
      </c>
      <c r="H353" s="16" t="s">
        <v>354</v>
      </c>
    </row>
    <row r="354" spans="1:8" ht="42.75" x14ac:dyDescent="0.25">
      <c r="A354" s="2" t="s">
        <v>349</v>
      </c>
      <c r="B354" s="3" t="s">
        <v>362</v>
      </c>
      <c r="C354" s="3" t="s">
        <v>360</v>
      </c>
      <c r="D354" s="3" t="s">
        <v>361</v>
      </c>
      <c r="E354" s="3" t="s">
        <v>345</v>
      </c>
      <c r="F354" s="4">
        <v>5</v>
      </c>
      <c r="G354" s="16" t="s">
        <v>353</v>
      </c>
      <c r="H354" s="16" t="s">
        <v>354</v>
      </c>
    </row>
    <row r="355" spans="1:8" ht="42.75" x14ac:dyDescent="0.25">
      <c r="A355" s="2" t="s">
        <v>349</v>
      </c>
      <c r="B355" s="3" t="s">
        <v>363</v>
      </c>
      <c r="C355" s="3" t="s">
        <v>360</v>
      </c>
      <c r="D355" s="3" t="s">
        <v>361</v>
      </c>
      <c r="E355" s="3" t="s">
        <v>345</v>
      </c>
      <c r="F355" s="4">
        <v>5</v>
      </c>
      <c r="G355" s="16" t="s">
        <v>353</v>
      </c>
      <c r="H355" s="16" t="s">
        <v>354</v>
      </c>
    </row>
    <row r="356" spans="1:8" ht="42.75" x14ac:dyDescent="0.25">
      <c r="A356" s="2" t="s">
        <v>349</v>
      </c>
      <c r="B356" s="3" t="s">
        <v>364</v>
      </c>
      <c r="C356" s="3" t="s">
        <v>360</v>
      </c>
      <c r="D356" s="3" t="s">
        <v>365</v>
      </c>
      <c r="E356" s="3" t="s">
        <v>345</v>
      </c>
      <c r="F356" s="4">
        <v>5</v>
      </c>
      <c r="G356" s="16" t="s">
        <v>353</v>
      </c>
      <c r="H356" s="16" t="s">
        <v>354</v>
      </c>
    </row>
    <row r="357" spans="1:8" ht="42.75" x14ac:dyDescent="0.25">
      <c r="A357" s="2" t="s">
        <v>349</v>
      </c>
      <c r="B357" s="3" t="s">
        <v>366</v>
      </c>
      <c r="C357" s="3" t="s">
        <v>367</v>
      </c>
      <c r="D357" s="3" t="s">
        <v>368</v>
      </c>
      <c r="E357" s="3" t="s">
        <v>345</v>
      </c>
      <c r="F357" s="4">
        <v>5</v>
      </c>
      <c r="G357" s="16" t="s">
        <v>369</v>
      </c>
      <c r="H357" s="16" t="s">
        <v>354</v>
      </c>
    </row>
    <row r="358" spans="1:8" ht="42.75" x14ac:dyDescent="0.25">
      <c r="A358" s="2" t="s">
        <v>349</v>
      </c>
      <c r="B358" s="3" t="s">
        <v>370</v>
      </c>
      <c r="C358" s="3" t="s">
        <v>367</v>
      </c>
      <c r="D358" s="3" t="s">
        <v>368</v>
      </c>
      <c r="E358" s="3" t="s">
        <v>345</v>
      </c>
      <c r="F358" s="4">
        <v>5</v>
      </c>
      <c r="G358" s="16" t="s">
        <v>369</v>
      </c>
      <c r="H358" s="16" t="s">
        <v>354</v>
      </c>
    </row>
    <row r="359" spans="1:8" ht="42.75" x14ac:dyDescent="0.25">
      <c r="A359" s="2" t="s">
        <v>349</v>
      </c>
      <c r="B359" s="3" t="s">
        <v>371</v>
      </c>
      <c r="C359" s="3" t="s">
        <v>367</v>
      </c>
      <c r="D359" s="3" t="s">
        <v>368</v>
      </c>
      <c r="E359" s="3" t="s">
        <v>345</v>
      </c>
      <c r="F359" s="4">
        <v>5</v>
      </c>
      <c r="G359" s="16" t="s">
        <v>369</v>
      </c>
      <c r="H359" s="16" t="s">
        <v>354</v>
      </c>
    </row>
    <row r="360" spans="1:8" ht="42.75" x14ac:dyDescent="0.25">
      <c r="A360" s="2" t="s">
        <v>349</v>
      </c>
      <c r="B360" s="3" t="s">
        <v>372</v>
      </c>
      <c r="C360" s="3" t="s">
        <v>373</v>
      </c>
      <c r="D360" s="3" t="s">
        <v>374</v>
      </c>
      <c r="E360" s="3" t="s">
        <v>345</v>
      </c>
      <c r="F360" s="4">
        <v>7</v>
      </c>
      <c r="G360" s="16" t="s">
        <v>369</v>
      </c>
      <c r="H360" s="16" t="s">
        <v>354</v>
      </c>
    </row>
    <row r="361" spans="1:8" ht="42.75" x14ac:dyDescent="0.25">
      <c r="A361" s="2" t="s">
        <v>375</v>
      </c>
      <c r="B361" s="3" t="s">
        <v>376</v>
      </c>
      <c r="C361" s="3" t="s">
        <v>377</v>
      </c>
      <c r="D361" s="3" t="s">
        <v>378</v>
      </c>
      <c r="E361" s="3" t="s">
        <v>345</v>
      </c>
      <c r="F361" s="4">
        <v>7</v>
      </c>
      <c r="G361" s="16" t="s">
        <v>353</v>
      </c>
      <c r="H361" s="16" t="s">
        <v>379</v>
      </c>
    </row>
    <row r="362" spans="1:8" ht="42.75" x14ac:dyDescent="0.25">
      <c r="A362" s="2" t="s">
        <v>380</v>
      </c>
      <c r="B362" s="3" t="s">
        <v>381</v>
      </c>
      <c r="C362" s="3" t="s">
        <v>382</v>
      </c>
      <c r="D362" s="3" t="s">
        <v>383</v>
      </c>
      <c r="E362" s="3" t="s">
        <v>345</v>
      </c>
      <c r="F362" s="4">
        <v>8</v>
      </c>
      <c r="G362" s="16" t="s">
        <v>384</v>
      </c>
      <c r="H362" s="16" t="s">
        <v>354</v>
      </c>
    </row>
    <row r="363" spans="1:8" ht="42.75" x14ac:dyDescent="0.25">
      <c r="A363" s="2" t="s">
        <v>385</v>
      </c>
      <c r="B363" s="3" t="s">
        <v>386</v>
      </c>
      <c r="C363" s="3" t="s">
        <v>387</v>
      </c>
      <c r="D363" s="3" t="s">
        <v>388</v>
      </c>
      <c r="E363" s="3" t="s">
        <v>345</v>
      </c>
      <c r="F363" s="4">
        <v>8</v>
      </c>
      <c r="G363" s="16" t="s">
        <v>353</v>
      </c>
      <c r="H363" s="16" t="s">
        <v>389</v>
      </c>
    </row>
    <row r="364" spans="1:8" ht="42.75" x14ac:dyDescent="0.25">
      <c r="A364" s="2" t="s">
        <v>349</v>
      </c>
      <c r="B364" s="3" t="s">
        <v>390</v>
      </c>
      <c r="C364" s="3" t="s">
        <v>387</v>
      </c>
      <c r="D364" s="3" t="s">
        <v>388</v>
      </c>
      <c r="E364" s="3" t="s">
        <v>345</v>
      </c>
      <c r="F364" s="4">
        <v>8</v>
      </c>
      <c r="G364" s="16" t="s">
        <v>369</v>
      </c>
      <c r="H364" s="16" t="s">
        <v>354</v>
      </c>
    </row>
    <row r="365" spans="1:8" ht="42.75" x14ac:dyDescent="0.25">
      <c r="A365" s="2" t="s">
        <v>391</v>
      </c>
      <c r="B365" s="3" t="s">
        <v>392</v>
      </c>
      <c r="C365" s="3" t="s">
        <v>393</v>
      </c>
      <c r="D365" s="3" t="s">
        <v>393</v>
      </c>
      <c r="E365" s="3" t="s">
        <v>345</v>
      </c>
      <c r="F365" s="3">
        <v>12</v>
      </c>
      <c r="G365" s="16" t="s">
        <v>394</v>
      </c>
      <c r="H365" s="16" t="s">
        <v>395</v>
      </c>
    </row>
    <row r="366" spans="1:8" ht="42.75" x14ac:dyDescent="0.25">
      <c r="A366" s="2" t="s">
        <v>349</v>
      </c>
      <c r="B366" s="3" t="s">
        <v>396</v>
      </c>
      <c r="C366" s="3" t="s">
        <v>397</v>
      </c>
      <c r="D366" s="3" t="s">
        <v>397</v>
      </c>
      <c r="E366" s="3" t="s">
        <v>345</v>
      </c>
      <c r="F366" s="3">
        <v>13</v>
      </c>
      <c r="G366" s="16" t="s">
        <v>369</v>
      </c>
      <c r="H366" s="16" t="s">
        <v>398</v>
      </c>
    </row>
    <row r="367" spans="1:8" ht="39.950000000000003" customHeight="1" x14ac:dyDescent="0.25">
      <c r="A367" s="70" t="s">
        <v>399</v>
      </c>
      <c r="B367" s="71" t="s">
        <v>400</v>
      </c>
      <c r="C367" s="71" t="s">
        <v>74</v>
      </c>
      <c r="D367" s="71" t="s">
        <v>401</v>
      </c>
      <c r="E367" s="71" t="s">
        <v>402</v>
      </c>
      <c r="F367" s="71">
        <v>1</v>
      </c>
      <c r="G367" s="36">
        <v>0</v>
      </c>
      <c r="H367" s="36">
        <v>0</v>
      </c>
    </row>
    <row r="368" spans="1:8" ht="39.950000000000003" customHeight="1" x14ac:dyDescent="0.25">
      <c r="A368" s="70"/>
      <c r="B368" s="71"/>
      <c r="C368" s="71"/>
      <c r="D368" s="71"/>
      <c r="E368" s="71"/>
      <c r="F368" s="71"/>
      <c r="G368" s="36">
        <v>774</v>
      </c>
      <c r="H368" s="36">
        <v>0</v>
      </c>
    </row>
    <row r="369" spans="1:8" ht="39.950000000000003" customHeight="1" x14ac:dyDescent="0.25">
      <c r="A369" s="70" t="s">
        <v>403</v>
      </c>
      <c r="B369" s="71" t="s">
        <v>404</v>
      </c>
      <c r="C369" s="71" t="s">
        <v>405</v>
      </c>
      <c r="D369" s="71" t="s">
        <v>406</v>
      </c>
      <c r="E369" s="71" t="s">
        <v>402</v>
      </c>
      <c r="F369" s="71">
        <v>1</v>
      </c>
      <c r="G369" s="37">
        <v>0</v>
      </c>
      <c r="H369" s="37">
        <v>0</v>
      </c>
    </row>
    <row r="370" spans="1:8" ht="39.950000000000003" customHeight="1" x14ac:dyDescent="0.25">
      <c r="A370" s="70"/>
      <c r="B370" s="71"/>
      <c r="C370" s="71"/>
      <c r="D370" s="71"/>
      <c r="E370" s="71"/>
      <c r="F370" s="71"/>
      <c r="G370" s="37">
        <v>412</v>
      </c>
      <c r="H370" s="37">
        <v>0</v>
      </c>
    </row>
    <row r="371" spans="1:8" ht="39.950000000000003" customHeight="1" x14ac:dyDescent="0.25">
      <c r="A371" s="70" t="s">
        <v>407</v>
      </c>
      <c r="B371" s="71" t="s">
        <v>408</v>
      </c>
      <c r="C371" s="71" t="s">
        <v>405</v>
      </c>
      <c r="D371" s="71" t="s">
        <v>406</v>
      </c>
      <c r="E371" s="71" t="s">
        <v>402</v>
      </c>
      <c r="F371" s="77">
        <v>1</v>
      </c>
      <c r="G371" s="37">
        <v>0</v>
      </c>
      <c r="H371" s="37">
        <v>0</v>
      </c>
    </row>
    <row r="372" spans="1:8" ht="39.950000000000003" customHeight="1" x14ac:dyDescent="0.25">
      <c r="A372" s="70"/>
      <c r="B372" s="71"/>
      <c r="C372" s="71"/>
      <c r="D372" s="71"/>
      <c r="E372" s="71"/>
      <c r="F372" s="77"/>
      <c r="G372" s="37">
        <v>411</v>
      </c>
      <c r="H372" s="37">
        <v>0</v>
      </c>
    </row>
    <row r="373" spans="1:8" ht="39.950000000000003" customHeight="1" x14ac:dyDescent="0.25">
      <c r="A373" s="70" t="s">
        <v>409</v>
      </c>
      <c r="B373" s="71" t="s">
        <v>410</v>
      </c>
      <c r="C373" s="71" t="s">
        <v>405</v>
      </c>
      <c r="D373" s="71" t="s">
        <v>406</v>
      </c>
      <c r="E373" s="71" t="s">
        <v>402</v>
      </c>
      <c r="F373" s="77">
        <v>1</v>
      </c>
      <c r="G373" s="37">
        <v>0</v>
      </c>
      <c r="H373" s="37">
        <v>0</v>
      </c>
    </row>
    <row r="374" spans="1:8" ht="39.950000000000003" customHeight="1" x14ac:dyDescent="0.25">
      <c r="A374" s="70"/>
      <c r="B374" s="71"/>
      <c r="C374" s="71"/>
      <c r="D374" s="71"/>
      <c r="E374" s="71"/>
      <c r="F374" s="77"/>
      <c r="G374" s="37">
        <v>411</v>
      </c>
      <c r="H374" s="37">
        <v>0</v>
      </c>
    </row>
    <row r="375" spans="1:8" ht="39.950000000000003" customHeight="1" x14ac:dyDescent="0.25">
      <c r="A375" s="70" t="s">
        <v>411</v>
      </c>
      <c r="B375" s="71" t="s">
        <v>412</v>
      </c>
      <c r="C375" s="71" t="s">
        <v>405</v>
      </c>
      <c r="D375" s="71" t="s">
        <v>406</v>
      </c>
      <c r="E375" s="71" t="s">
        <v>402</v>
      </c>
      <c r="F375" s="77">
        <v>1</v>
      </c>
      <c r="G375" s="37">
        <v>0</v>
      </c>
      <c r="H375" s="37">
        <v>0</v>
      </c>
    </row>
    <row r="376" spans="1:8" ht="39.950000000000003" customHeight="1" x14ac:dyDescent="0.25">
      <c r="A376" s="70"/>
      <c r="B376" s="71"/>
      <c r="C376" s="71"/>
      <c r="D376" s="71"/>
      <c r="E376" s="71"/>
      <c r="F376" s="77"/>
      <c r="G376" s="37">
        <v>411</v>
      </c>
      <c r="H376" s="37">
        <v>0</v>
      </c>
    </row>
    <row r="377" spans="1:8" ht="28.5" x14ac:dyDescent="0.25">
      <c r="A377" s="71" t="s">
        <v>413</v>
      </c>
      <c r="B377" s="3" t="s">
        <v>414</v>
      </c>
      <c r="C377" s="3" t="s">
        <v>313</v>
      </c>
      <c r="D377" s="3" t="s">
        <v>187</v>
      </c>
      <c r="E377" s="2" t="s">
        <v>415</v>
      </c>
      <c r="F377" s="3" t="s">
        <v>15</v>
      </c>
      <c r="G377" s="38" t="s">
        <v>416</v>
      </c>
      <c r="H377" s="28" t="s">
        <v>417</v>
      </c>
    </row>
    <row r="378" spans="1:8" ht="28.5" x14ac:dyDescent="0.25">
      <c r="A378" s="71"/>
      <c r="B378" s="3" t="s">
        <v>418</v>
      </c>
      <c r="C378" s="3" t="s">
        <v>313</v>
      </c>
      <c r="D378" s="3" t="s">
        <v>187</v>
      </c>
      <c r="E378" s="2" t="s">
        <v>415</v>
      </c>
      <c r="F378" s="3" t="s">
        <v>15</v>
      </c>
      <c r="G378" s="38" t="s">
        <v>419</v>
      </c>
      <c r="H378" s="28" t="s">
        <v>420</v>
      </c>
    </row>
    <row r="379" spans="1:8" ht="28.5" x14ac:dyDescent="0.25">
      <c r="A379" s="71"/>
      <c r="B379" s="3" t="s">
        <v>421</v>
      </c>
      <c r="C379" s="3" t="s">
        <v>313</v>
      </c>
      <c r="D379" s="3" t="s">
        <v>187</v>
      </c>
      <c r="E379" s="2" t="s">
        <v>415</v>
      </c>
      <c r="F379" s="3" t="s">
        <v>256</v>
      </c>
      <c r="G379" s="38" t="s">
        <v>422</v>
      </c>
      <c r="H379" s="28" t="s">
        <v>423</v>
      </c>
    </row>
    <row r="380" spans="1:8" ht="28.5" x14ac:dyDescent="0.25">
      <c r="A380" s="71"/>
      <c r="B380" s="3" t="s">
        <v>424</v>
      </c>
      <c r="C380" s="3" t="s">
        <v>313</v>
      </c>
      <c r="D380" s="3" t="s">
        <v>187</v>
      </c>
      <c r="E380" s="2" t="s">
        <v>415</v>
      </c>
      <c r="F380" s="3" t="s">
        <v>256</v>
      </c>
      <c r="G380" s="38" t="s">
        <v>425</v>
      </c>
      <c r="H380" s="28" t="s">
        <v>426</v>
      </c>
    </row>
    <row r="381" spans="1:8" ht="28.5" x14ac:dyDescent="0.25">
      <c r="A381" s="71"/>
      <c r="B381" s="3" t="s">
        <v>427</v>
      </c>
      <c r="C381" s="3" t="s">
        <v>313</v>
      </c>
      <c r="D381" s="3" t="s">
        <v>187</v>
      </c>
      <c r="E381" s="2" t="s">
        <v>415</v>
      </c>
      <c r="F381" s="3" t="s">
        <v>261</v>
      </c>
      <c r="G381" s="38" t="s">
        <v>428</v>
      </c>
      <c r="H381" s="28" t="s">
        <v>417</v>
      </c>
    </row>
    <row r="382" spans="1:8" ht="28.5" x14ac:dyDescent="0.25">
      <c r="A382" s="71"/>
      <c r="B382" s="3" t="s">
        <v>429</v>
      </c>
      <c r="C382" s="3" t="s">
        <v>313</v>
      </c>
      <c r="D382" s="3" t="s">
        <v>187</v>
      </c>
      <c r="E382" s="2" t="s">
        <v>415</v>
      </c>
      <c r="F382" s="3" t="s">
        <v>261</v>
      </c>
      <c r="G382" s="38" t="s">
        <v>430</v>
      </c>
      <c r="H382" s="28" t="s">
        <v>417</v>
      </c>
    </row>
    <row r="383" spans="1:8" ht="28.5" x14ac:dyDescent="0.25">
      <c r="A383" s="71"/>
      <c r="B383" s="3" t="s">
        <v>431</v>
      </c>
      <c r="C383" s="3" t="s">
        <v>313</v>
      </c>
      <c r="D383" s="3" t="s">
        <v>187</v>
      </c>
      <c r="E383" s="2" t="s">
        <v>415</v>
      </c>
      <c r="F383" s="3" t="s">
        <v>267</v>
      </c>
      <c r="G383" s="38" t="s">
        <v>432</v>
      </c>
      <c r="H383" s="28" t="s">
        <v>433</v>
      </c>
    </row>
    <row r="384" spans="1:8" ht="28.5" x14ac:dyDescent="0.25">
      <c r="A384" s="71"/>
      <c r="B384" s="3" t="s">
        <v>434</v>
      </c>
      <c r="C384" s="3" t="s">
        <v>313</v>
      </c>
      <c r="D384" s="3" t="s">
        <v>187</v>
      </c>
      <c r="E384" s="2" t="s">
        <v>415</v>
      </c>
      <c r="F384" s="3" t="s">
        <v>267</v>
      </c>
      <c r="G384" s="38" t="s">
        <v>435</v>
      </c>
      <c r="H384" s="28" t="s">
        <v>417</v>
      </c>
    </row>
    <row r="385" spans="1:8" ht="28.5" x14ac:dyDescent="0.25">
      <c r="A385" s="71"/>
      <c r="B385" s="3" t="s">
        <v>436</v>
      </c>
      <c r="C385" s="3" t="s">
        <v>313</v>
      </c>
      <c r="D385" s="3" t="s">
        <v>187</v>
      </c>
      <c r="E385" s="2" t="s">
        <v>415</v>
      </c>
      <c r="F385" s="3" t="s">
        <v>272</v>
      </c>
      <c r="G385" s="38" t="s">
        <v>416</v>
      </c>
      <c r="H385" s="28" t="s">
        <v>437</v>
      </c>
    </row>
    <row r="386" spans="1:8" ht="28.5" x14ac:dyDescent="0.25">
      <c r="A386" s="71"/>
      <c r="B386" s="3" t="s">
        <v>438</v>
      </c>
      <c r="C386" s="3" t="s">
        <v>313</v>
      </c>
      <c r="D386" s="3" t="s">
        <v>187</v>
      </c>
      <c r="E386" s="2" t="s">
        <v>415</v>
      </c>
      <c r="F386" s="3" t="s">
        <v>272</v>
      </c>
      <c r="G386" s="38" t="s">
        <v>435</v>
      </c>
      <c r="H386" s="28" t="s">
        <v>439</v>
      </c>
    </row>
    <row r="387" spans="1:8" x14ac:dyDescent="0.25">
      <c r="A387" s="68" t="s">
        <v>440</v>
      </c>
      <c r="B387" s="66" t="s">
        <v>441</v>
      </c>
      <c r="C387" s="68" t="s">
        <v>14</v>
      </c>
      <c r="D387" s="68" t="s">
        <v>14</v>
      </c>
      <c r="E387" s="70" t="s">
        <v>442</v>
      </c>
      <c r="F387" s="68" t="s">
        <v>31</v>
      </c>
      <c r="G387" s="39">
        <v>0</v>
      </c>
      <c r="H387" s="39">
        <v>0</v>
      </c>
    </row>
    <row r="388" spans="1:8" x14ac:dyDescent="0.25">
      <c r="A388" s="68"/>
      <c r="B388" s="66"/>
      <c r="C388" s="68"/>
      <c r="D388" s="68"/>
      <c r="E388" s="68"/>
      <c r="F388" s="68"/>
      <c r="G388" s="39">
        <v>0</v>
      </c>
      <c r="H388" s="39">
        <v>0</v>
      </c>
    </row>
    <row r="389" spans="1:8" x14ac:dyDescent="0.25">
      <c r="A389" s="68"/>
      <c r="B389" s="66"/>
      <c r="C389" s="68"/>
      <c r="D389" s="68"/>
      <c r="E389" s="68"/>
      <c r="F389" s="68"/>
      <c r="G389" s="40"/>
      <c r="H389" s="39">
        <v>0</v>
      </c>
    </row>
    <row r="390" spans="1:8" x14ac:dyDescent="0.25">
      <c r="A390" s="68" t="s">
        <v>440</v>
      </c>
      <c r="B390" s="66" t="s">
        <v>443</v>
      </c>
      <c r="C390" s="68" t="s">
        <v>14</v>
      </c>
      <c r="D390" s="68" t="s">
        <v>14</v>
      </c>
      <c r="E390" s="70" t="s">
        <v>442</v>
      </c>
      <c r="F390" s="68" t="s">
        <v>38</v>
      </c>
      <c r="G390" s="39">
        <v>0</v>
      </c>
      <c r="H390" s="39">
        <v>0</v>
      </c>
    </row>
    <row r="391" spans="1:8" x14ac:dyDescent="0.25">
      <c r="A391" s="68"/>
      <c r="B391" s="66"/>
      <c r="C391" s="68"/>
      <c r="D391" s="68"/>
      <c r="E391" s="68"/>
      <c r="F391" s="68"/>
      <c r="G391" s="39">
        <v>0</v>
      </c>
      <c r="H391" s="39">
        <v>0</v>
      </c>
    </row>
    <row r="392" spans="1:8" x14ac:dyDescent="0.25">
      <c r="A392" s="68"/>
      <c r="B392" s="66"/>
      <c r="C392" s="68"/>
      <c r="D392" s="68"/>
      <c r="E392" s="68"/>
      <c r="F392" s="68"/>
      <c r="G392" s="40"/>
      <c r="H392" s="39">
        <v>0</v>
      </c>
    </row>
    <row r="393" spans="1:8" x14ac:dyDescent="0.25">
      <c r="A393" s="68" t="s">
        <v>440</v>
      </c>
      <c r="B393" s="66" t="s">
        <v>444</v>
      </c>
      <c r="C393" s="68" t="s">
        <v>14</v>
      </c>
      <c r="D393" s="68" t="s">
        <v>14</v>
      </c>
      <c r="E393" s="70" t="s">
        <v>442</v>
      </c>
      <c r="F393" s="68" t="s">
        <v>44</v>
      </c>
      <c r="G393" s="39">
        <v>0</v>
      </c>
      <c r="H393" s="39">
        <v>0</v>
      </c>
    </row>
    <row r="394" spans="1:8" x14ac:dyDescent="0.25">
      <c r="A394" s="68"/>
      <c r="B394" s="66"/>
      <c r="C394" s="68"/>
      <c r="D394" s="68"/>
      <c r="E394" s="68"/>
      <c r="F394" s="68"/>
      <c r="G394" s="39">
        <v>0</v>
      </c>
      <c r="H394" s="39">
        <v>0</v>
      </c>
    </row>
    <row r="395" spans="1:8" x14ac:dyDescent="0.25">
      <c r="A395" s="68"/>
      <c r="B395" s="66"/>
      <c r="C395" s="68"/>
      <c r="D395" s="68"/>
      <c r="E395" s="68"/>
      <c r="F395" s="68"/>
      <c r="G395" s="40"/>
      <c r="H395" s="39">
        <v>0</v>
      </c>
    </row>
    <row r="396" spans="1:8" x14ac:dyDescent="0.25">
      <c r="A396" s="68" t="s">
        <v>440</v>
      </c>
      <c r="B396" s="66" t="s">
        <v>445</v>
      </c>
      <c r="C396" s="68" t="s">
        <v>14</v>
      </c>
      <c r="D396" s="68" t="s">
        <v>14</v>
      </c>
      <c r="E396" s="70" t="s">
        <v>442</v>
      </c>
      <c r="F396" s="68" t="s">
        <v>52</v>
      </c>
      <c r="G396" s="39">
        <v>0</v>
      </c>
      <c r="H396" s="39">
        <v>0</v>
      </c>
    </row>
    <row r="397" spans="1:8" x14ac:dyDescent="0.25">
      <c r="A397" s="68"/>
      <c r="B397" s="66"/>
      <c r="C397" s="68"/>
      <c r="D397" s="68"/>
      <c r="E397" s="68"/>
      <c r="F397" s="68"/>
      <c r="G397" s="39">
        <v>0</v>
      </c>
      <c r="H397" s="39">
        <v>0</v>
      </c>
    </row>
    <row r="398" spans="1:8" x14ac:dyDescent="0.25">
      <c r="A398" s="68"/>
      <c r="B398" s="66"/>
      <c r="C398" s="68"/>
      <c r="D398" s="68"/>
      <c r="E398" s="68"/>
      <c r="F398" s="68"/>
      <c r="G398" s="40"/>
      <c r="H398" s="39">
        <v>0</v>
      </c>
    </row>
    <row r="399" spans="1:8" x14ac:dyDescent="0.25">
      <c r="A399" s="68" t="s">
        <v>440</v>
      </c>
      <c r="B399" s="66" t="s">
        <v>446</v>
      </c>
      <c r="C399" s="68" t="s">
        <v>14</v>
      </c>
      <c r="D399" s="68" t="s">
        <v>14</v>
      </c>
      <c r="E399" s="70" t="s">
        <v>442</v>
      </c>
      <c r="F399" s="68" t="s">
        <v>60</v>
      </c>
      <c r="G399" s="39">
        <v>0</v>
      </c>
      <c r="H399" s="39">
        <v>0</v>
      </c>
    </row>
    <row r="400" spans="1:8" x14ac:dyDescent="0.25">
      <c r="A400" s="68"/>
      <c r="B400" s="66"/>
      <c r="C400" s="68"/>
      <c r="D400" s="68"/>
      <c r="E400" s="68"/>
      <c r="F400" s="68"/>
      <c r="G400" s="39">
        <v>0</v>
      </c>
      <c r="H400" s="39">
        <v>0</v>
      </c>
    </row>
    <row r="401" spans="1:8" x14ac:dyDescent="0.25">
      <c r="A401" s="68"/>
      <c r="B401" s="66"/>
      <c r="C401" s="68"/>
      <c r="D401" s="68"/>
      <c r="E401" s="68"/>
      <c r="F401" s="68"/>
      <c r="G401" s="40"/>
      <c r="H401" s="39">
        <v>0</v>
      </c>
    </row>
    <row r="402" spans="1:8" x14ac:dyDescent="0.25">
      <c r="A402" s="68" t="s">
        <v>1133</v>
      </c>
      <c r="B402" s="66" t="s">
        <v>447</v>
      </c>
      <c r="C402" s="68" t="s">
        <v>448</v>
      </c>
      <c r="D402" s="68" t="s">
        <v>449</v>
      </c>
      <c r="E402" s="70" t="s">
        <v>442</v>
      </c>
      <c r="F402" s="68" t="s">
        <v>450</v>
      </c>
      <c r="G402" s="39">
        <v>0</v>
      </c>
      <c r="H402" s="39">
        <v>0</v>
      </c>
    </row>
    <row r="403" spans="1:8" x14ac:dyDescent="0.25">
      <c r="A403" s="68"/>
      <c r="B403" s="66"/>
      <c r="C403" s="68"/>
      <c r="D403" s="68"/>
      <c r="E403" s="68"/>
      <c r="F403" s="68"/>
      <c r="G403" s="39">
        <v>0</v>
      </c>
      <c r="H403" s="39">
        <v>0</v>
      </c>
    </row>
    <row r="404" spans="1:8" x14ac:dyDescent="0.25">
      <c r="A404" s="68"/>
      <c r="B404" s="66"/>
      <c r="C404" s="68"/>
      <c r="D404" s="68"/>
      <c r="E404" s="68"/>
      <c r="F404" s="68"/>
      <c r="G404" s="40"/>
      <c r="H404" s="39">
        <v>0</v>
      </c>
    </row>
    <row r="405" spans="1:8" ht="14.25" customHeight="1" x14ac:dyDescent="0.25">
      <c r="A405" s="67" t="s">
        <v>451</v>
      </c>
      <c r="B405" s="67" t="s">
        <v>1041</v>
      </c>
      <c r="C405" s="67" t="s">
        <v>1044</v>
      </c>
      <c r="D405" s="67" t="s">
        <v>1046</v>
      </c>
      <c r="E405" s="67" t="s">
        <v>1049</v>
      </c>
      <c r="F405" s="78" t="s">
        <v>278</v>
      </c>
      <c r="G405" s="41">
        <v>2798</v>
      </c>
      <c r="H405" s="41">
        <v>6203</v>
      </c>
    </row>
    <row r="406" spans="1:8" x14ac:dyDescent="0.25">
      <c r="A406" s="67"/>
      <c r="B406" s="67"/>
      <c r="C406" s="67"/>
      <c r="D406" s="67"/>
      <c r="E406" s="67"/>
      <c r="F406" s="67"/>
      <c r="G406" s="41">
        <f>886+836</f>
        <v>1722</v>
      </c>
      <c r="H406" s="41"/>
    </row>
    <row r="407" spans="1:8" x14ac:dyDescent="0.25">
      <c r="A407" s="67"/>
      <c r="B407" s="67"/>
      <c r="C407" s="67"/>
      <c r="D407" s="67"/>
      <c r="E407" s="67"/>
      <c r="F407" s="67"/>
      <c r="G407" s="41"/>
      <c r="H407" s="41"/>
    </row>
    <row r="408" spans="1:8" ht="14.25" customHeight="1" x14ac:dyDescent="0.25">
      <c r="A408" s="67" t="s">
        <v>452</v>
      </c>
      <c r="B408" s="67" t="s">
        <v>1042</v>
      </c>
      <c r="C408" s="67" t="s">
        <v>1044</v>
      </c>
      <c r="D408" s="67" t="s">
        <v>1047</v>
      </c>
      <c r="E408" s="67" t="s">
        <v>1049</v>
      </c>
      <c r="F408" s="78" t="s">
        <v>1050</v>
      </c>
      <c r="G408" s="41">
        <v>2798</v>
      </c>
      <c r="H408" s="41">
        <v>10687</v>
      </c>
    </row>
    <row r="409" spans="1:8" x14ac:dyDescent="0.25">
      <c r="A409" s="67"/>
      <c r="B409" s="67"/>
      <c r="C409" s="67"/>
      <c r="D409" s="67"/>
      <c r="E409" s="67"/>
      <c r="F409" s="67"/>
      <c r="G409" s="41">
        <f>193+746.99+704</f>
        <v>1643.99</v>
      </c>
      <c r="H409" s="41"/>
    </row>
    <row r="410" spans="1:8" x14ac:dyDescent="0.25">
      <c r="A410" s="67"/>
      <c r="B410" s="67"/>
      <c r="C410" s="67"/>
      <c r="D410" s="67"/>
      <c r="E410" s="67"/>
      <c r="F410" s="67"/>
      <c r="G410" s="41"/>
      <c r="H410" s="41">
        <f>23+400</f>
        <v>423</v>
      </c>
    </row>
    <row r="411" spans="1:8" ht="14.25" customHeight="1" x14ac:dyDescent="0.25">
      <c r="A411" s="67" t="s">
        <v>453</v>
      </c>
      <c r="B411" s="67" t="s">
        <v>1043</v>
      </c>
      <c r="C411" s="67" t="s">
        <v>1045</v>
      </c>
      <c r="D411" s="67" t="s">
        <v>1048</v>
      </c>
      <c r="E411" s="67" t="s">
        <v>1049</v>
      </c>
      <c r="F411" s="78" t="s">
        <v>1051</v>
      </c>
      <c r="G411" s="41">
        <v>1399</v>
      </c>
      <c r="H411" s="41">
        <v>5038</v>
      </c>
    </row>
    <row r="412" spans="1:8" x14ac:dyDescent="0.25">
      <c r="A412" s="67"/>
      <c r="B412" s="67"/>
      <c r="C412" s="67"/>
      <c r="D412" s="67"/>
      <c r="E412" s="67"/>
      <c r="F412" s="67"/>
      <c r="G412" s="41">
        <v>0</v>
      </c>
      <c r="H412" s="41"/>
    </row>
    <row r="413" spans="1:8" x14ac:dyDescent="0.25">
      <c r="A413" s="67"/>
      <c r="B413" s="67"/>
      <c r="C413" s="67"/>
      <c r="D413" s="67"/>
      <c r="E413" s="67"/>
      <c r="F413" s="67"/>
      <c r="G413" s="41"/>
      <c r="H413" s="41">
        <v>0</v>
      </c>
    </row>
    <row r="414" spans="1:8" ht="24.95" customHeight="1" x14ac:dyDescent="0.25">
      <c r="A414" s="71" t="s">
        <v>454</v>
      </c>
      <c r="B414" s="71" t="s">
        <v>455</v>
      </c>
      <c r="C414" s="71" t="s">
        <v>74</v>
      </c>
      <c r="D414" s="71" t="s">
        <v>456</v>
      </c>
      <c r="E414" s="71" t="s">
        <v>1010</v>
      </c>
      <c r="F414" s="71">
        <v>14</v>
      </c>
      <c r="G414" s="42">
        <v>0</v>
      </c>
      <c r="H414" s="42">
        <v>3122</v>
      </c>
    </row>
    <row r="415" spans="1:8" ht="24.95" customHeight="1" x14ac:dyDescent="0.25">
      <c r="A415" s="71"/>
      <c r="B415" s="71"/>
      <c r="C415" s="71"/>
      <c r="D415" s="71"/>
      <c r="E415" s="71"/>
      <c r="F415" s="71"/>
      <c r="G415" s="42">
        <v>1000</v>
      </c>
      <c r="H415" s="42">
        <v>480</v>
      </c>
    </row>
    <row r="416" spans="1:8" x14ac:dyDescent="0.25">
      <c r="A416" s="71" t="s">
        <v>457</v>
      </c>
      <c r="B416" s="71" t="s">
        <v>458</v>
      </c>
      <c r="C416" s="71" t="s">
        <v>459</v>
      </c>
      <c r="D416" s="71" t="s">
        <v>460</v>
      </c>
      <c r="E416" s="71" t="s">
        <v>1010</v>
      </c>
      <c r="F416" s="71">
        <v>15</v>
      </c>
      <c r="G416" s="42">
        <v>1680.1</v>
      </c>
      <c r="H416" s="42">
        <v>4900</v>
      </c>
    </row>
    <row r="417" spans="1:8" x14ac:dyDescent="0.25">
      <c r="A417" s="71"/>
      <c r="B417" s="71"/>
      <c r="C417" s="71"/>
      <c r="D417" s="71"/>
      <c r="E417" s="71"/>
      <c r="F417" s="71"/>
      <c r="G417" s="42">
        <v>0</v>
      </c>
      <c r="H417" s="42">
        <v>0</v>
      </c>
    </row>
    <row r="418" spans="1:8" x14ac:dyDescent="0.25">
      <c r="A418" s="71" t="s">
        <v>461</v>
      </c>
      <c r="B418" s="71" t="s">
        <v>462</v>
      </c>
      <c r="C418" s="71" t="s">
        <v>463</v>
      </c>
      <c r="D418" s="71" t="s">
        <v>114</v>
      </c>
      <c r="E418" s="71" t="s">
        <v>464</v>
      </c>
      <c r="F418" s="71" t="s">
        <v>465</v>
      </c>
      <c r="G418" s="19">
        <v>0</v>
      </c>
      <c r="H418" s="19">
        <v>0</v>
      </c>
    </row>
    <row r="419" spans="1:8" x14ac:dyDescent="0.25">
      <c r="A419" s="71"/>
      <c r="B419" s="71"/>
      <c r="C419" s="71"/>
      <c r="D419" s="71"/>
      <c r="E419" s="71"/>
      <c r="F419" s="71"/>
      <c r="G419" s="19">
        <v>2000</v>
      </c>
      <c r="H419" s="19">
        <v>0</v>
      </c>
    </row>
    <row r="420" spans="1:8" x14ac:dyDescent="0.25">
      <c r="A420" s="71"/>
      <c r="B420" s="71"/>
      <c r="C420" s="71"/>
      <c r="D420" s="71"/>
      <c r="E420" s="71"/>
      <c r="F420" s="71"/>
      <c r="G420" s="19">
        <v>0</v>
      </c>
      <c r="H420" s="19">
        <v>0</v>
      </c>
    </row>
    <row r="421" spans="1:8" x14ac:dyDescent="0.25">
      <c r="A421" s="71" t="s">
        <v>466</v>
      </c>
      <c r="B421" s="71" t="s">
        <v>467</v>
      </c>
      <c r="C421" s="71" t="s">
        <v>14</v>
      </c>
      <c r="D421" s="71" t="s">
        <v>14</v>
      </c>
      <c r="E421" s="71" t="s">
        <v>464</v>
      </c>
      <c r="F421" s="79" t="s">
        <v>44</v>
      </c>
      <c r="G421" s="19">
        <v>1516.6</v>
      </c>
      <c r="H421" s="19">
        <v>0</v>
      </c>
    </row>
    <row r="422" spans="1:8" x14ac:dyDescent="0.25">
      <c r="A422" s="71"/>
      <c r="B422" s="71"/>
      <c r="C422" s="71"/>
      <c r="D422" s="71"/>
      <c r="E422" s="71"/>
      <c r="F422" s="71"/>
      <c r="G422" s="19">
        <v>1000</v>
      </c>
      <c r="H422" s="19">
        <v>900</v>
      </c>
    </row>
    <row r="423" spans="1:8" x14ac:dyDescent="0.25">
      <c r="A423" s="71"/>
      <c r="B423" s="71"/>
      <c r="C423" s="71"/>
      <c r="D423" s="71"/>
      <c r="E423" s="71"/>
      <c r="F423" s="71"/>
      <c r="G423" s="19">
        <v>0</v>
      </c>
      <c r="H423" s="19">
        <v>0</v>
      </c>
    </row>
    <row r="424" spans="1:8" ht="42.75" x14ac:dyDescent="0.25">
      <c r="A424" s="3" t="s">
        <v>468</v>
      </c>
      <c r="B424" s="3" t="s">
        <v>469</v>
      </c>
      <c r="C424" s="2" t="s">
        <v>470</v>
      </c>
      <c r="D424" s="2" t="s">
        <v>114</v>
      </c>
      <c r="E424" s="3" t="s">
        <v>471</v>
      </c>
      <c r="F424" s="7" t="s">
        <v>472</v>
      </c>
      <c r="G424" s="29" t="s">
        <v>473</v>
      </c>
      <c r="H424" s="29" t="s">
        <v>474</v>
      </c>
    </row>
    <row r="425" spans="1:8" ht="42.75" x14ac:dyDescent="0.25">
      <c r="A425" s="3" t="s">
        <v>475</v>
      </c>
      <c r="B425" s="3" t="s">
        <v>469</v>
      </c>
      <c r="C425" s="2" t="s">
        <v>470</v>
      </c>
      <c r="D425" s="2" t="s">
        <v>114</v>
      </c>
      <c r="E425" s="3" t="s">
        <v>471</v>
      </c>
      <c r="F425" s="7" t="s">
        <v>476</v>
      </c>
      <c r="G425" s="29" t="s">
        <v>477</v>
      </c>
      <c r="H425" s="29" t="s">
        <v>478</v>
      </c>
    </row>
    <row r="426" spans="1:8" ht="28.5" x14ac:dyDescent="0.25">
      <c r="A426" s="3" t="s">
        <v>479</v>
      </c>
      <c r="B426" s="3" t="s">
        <v>480</v>
      </c>
      <c r="C426" s="2" t="s">
        <v>14</v>
      </c>
      <c r="D426" s="2" t="s">
        <v>481</v>
      </c>
      <c r="E426" s="3" t="s">
        <v>471</v>
      </c>
      <c r="F426" s="7">
        <v>42555</v>
      </c>
      <c r="G426" s="29" t="s">
        <v>482</v>
      </c>
      <c r="H426" s="29" t="s">
        <v>483</v>
      </c>
    </row>
    <row r="427" spans="1:8" ht="28.5" x14ac:dyDescent="0.25">
      <c r="A427" s="3" t="s">
        <v>484</v>
      </c>
      <c r="B427" s="3" t="s">
        <v>485</v>
      </c>
      <c r="C427" s="2" t="s">
        <v>14</v>
      </c>
      <c r="D427" s="2" t="s">
        <v>486</v>
      </c>
      <c r="E427" s="3" t="s">
        <v>471</v>
      </c>
      <c r="F427" s="7">
        <v>42555</v>
      </c>
      <c r="G427" s="29" t="s">
        <v>482</v>
      </c>
      <c r="H427" s="29" t="s">
        <v>483</v>
      </c>
    </row>
    <row r="428" spans="1:8" ht="28.5" x14ac:dyDescent="0.25">
      <c r="A428" s="3" t="s">
        <v>487</v>
      </c>
      <c r="B428" s="3" t="s">
        <v>488</v>
      </c>
      <c r="C428" s="2" t="s">
        <v>14</v>
      </c>
      <c r="D428" s="2" t="s">
        <v>489</v>
      </c>
      <c r="E428" s="3" t="s">
        <v>471</v>
      </c>
      <c r="F428" s="7">
        <v>42556</v>
      </c>
      <c r="G428" s="29" t="s">
        <v>482</v>
      </c>
      <c r="H428" s="29" t="s">
        <v>483</v>
      </c>
    </row>
    <row r="429" spans="1:8" ht="28.5" x14ac:dyDescent="0.25">
      <c r="A429" s="3" t="s">
        <v>490</v>
      </c>
      <c r="B429" s="3" t="s">
        <v>491</v>
      </c>
      <c r="C429" s="2" t="s">
        <v>14</v>
      </c>
      <c r="D429" s="2" t="s">
        <v>492</v>
      </c>
      <c r="E429" s="3" t="s">
        <v>471</v>
      </c>
      <c r="F429" s="7">
        <v>42556</v>
      </c>
      <c r="G429" s="29" t="s">
        <v>482</v>
      </c>
      <c r="H429" s="29" t="s">
        <v>483</v>
      </c>
    </row>
    <row r="430" spans="1:8" ht="28.5" x14ac:dyDescent="0.25">
      <c r="A430" s="3" t="s">
        <v>493</v>
      </c>
      <c r="B430" s="3" t="s">
        <v>494</v>
      </c>
      <c r="C430" s="2" t="s">
        <v>14</v>
      </c>
      <c r="D430" s="2" t="s">
        <v>495</v>
      </c>
      <c r="E430" s="3" t="s">
        <v>471</v>
      </c>
      <c r="F430" s="7">
        <v>42557</v>
      </c>
      <c r="G430" s="29" t="s">
        <v>482</v>
      </c>
      <c r="H430" s="29" t="s">
        <v>483</v>
      </c>
    </row>
    <row r="431" spans="1:8" ht="42.75" x14ac:dyDescent="0.25">
      <c r="A431" s="3" t="s">
        <v>496</v>
      </c>
      <c r="B431" s="3" t="s">
        <v>497</v>
      </c>
      <c r="C431" s="2" t="s">
        <v>14</v>
      </c>
      <c r="D431" s="2" t="s">
        <v>498</v>
      </c>
      <c r="E431" s="3" t="s">
        <v>471</v>
      </c>
      <c r="F431" s="7">
        <v>42557</v>
      </c>
      <c r="G431" s="29" t="s">
        <v>482</v>
      </c>
      <c r="H431" s="29" t="s">
        <v>483</v>
      </c>
    </row>
    <row r="432" spans="1:8" ht="28.5" x14ac:dyDescent="0.25">
      <c r="A432" s="3" t="s">
        <v>499</v>
      </c>
      <c r="B432" s="3" t="s">
        <v>500</v>
      </c>
      <c r="C432" s="2" t="s">
        <v>14</v>
      </c>
      <c r="D432" s="2" t="s">
        <v>501</v>
      </c>
      <c r="E432" s="3" t="s">
        <v>471</v>
      </c>
      <c r="F432" s="7">
        <v>42558</v>
      </c>
      <c r="G432" s="29" t="s">
        <v>482</v>
      </c>
      <c r="H432" s="29" t="s">
        <v>483</v>
      </c>
    </row>
    <row r="433" spans="1:8" ht="28.5" customHeight="1" x14ac:dyDescent="0.25">
      <c r="A433" s="67" t="s">
        <v>504</v>
      </c>
      <c r="B433" s="67" t="s">
        <v>1052</v>
      </c>
      <c r="C433" s="67" t="s">
        <v>1072</v>
      </c>
      <c r="D433" s="67" t="s">
        <v>1072</v>
      </c>
      <c r="E433" s="67" t="s">
        <v>1011</v>
      </c>
      <c r="F433" s="91" t="s">
        <v>1074</v>
      </c>
      <c r="G433" s="43" t="s">
        <v>502</v>
      </c>
      <c r="H433" s="43" t="s">
        <v>503</v>
      </c>
    </row>
    <row r="434" spans="1:8" ht="28.5" x14ac:dyDescent="0.25">
      <c r="A434" s="67"/>
      <c r="B434" s="67"/>
      <c r="C434" s="67"/>
      <c r="D434" s="67"/>
      <c r="E434" s="67"/>
      <c r="F434" s="91"/>
      <c r="G434" s="43" t="s">
        <v>505</v>
      </c>
      <c r="H434" s="43" t="s">
        <v>506</v>
      </c>
    </row>
    <row r="435" spans="1:8" x14ac:dyDescent="0.25">
      <c r="A435" s="67"/>
      <c r="B435" s="67"/>
      <c r="C435" s="67"/>
      <c r="D435" s="67"/>
      <c r="E435" s="67"/>
      <c r="F435" s="91"/>
      <c r="G435" s="44"/>
      <c r="H435" s="44" t="s">
        <v>507</v>
      </c>
    </row>
    <row r="436" spans="1:8" ht="28.5" customHeight="1" x14ac:dyDescent="0.25">
      <c r="A436" s="67" t="s">
        <v>510</v>
      </c>
      <c r="B436" s="67" t="s">
        <v>1053</v>
      </c>
      <c r="C436" s="67" t="s">
        <v>1072</v>
      </c>
      <c r="D436" s="67" t="s">
        <v>1072</v>
      </c>
      <c r="E436" s="67" t="s">
        <v>1011</v>
      </c>
      <c r="F436" s="90" t="s">
        <v>1075</v>
      </c>
      <c r="G436" s="43" t="s">
        <v>508</v>
      </c>
      <c r="H436" s="43" t="s">
        <v>509</v>
      </c>
    </row>
    <row r="437" spans="1:8" ht="28.5" x14ac:dyDescent="0.25">
      <c r="A437" s="67"/>
      <c r="B437" s="67"/>
      <c r="C437" s="67"/>
      <c r="D437" s="67"/>
      <c r="E437" s="67"/>
      <c r="F437" s="90"/>
      <c r="G437" s="43" t="s">
        <v>511</v>
      </c>
      <c r="H437" s="43" t="s">
        <v>512</v>
      </c>
    </row>
    <row r="438" spans="1:8" x14ac:dyDescent="0.25">
      <c r="A438" s="67"/>
      <c r="B438" s="67"/>
      <c r="C438" s="67"/>
      <c r="D438" s="67"/>
      <c r="E438" s="67"/>
      <c r="F438" s="90"/>
      <c r="G438" s="44"/>
      <c r="H438" s="44" t="s">
        <v>507</v>
      </c>
    </row>
    <row r="439" spans="1:8" ht="28.5" customHeight="1" x14ac:dyDescent="0.25">
      <c r="A439" s="67" t="s">
        <v>515</v>
      </c>
      <c r="B439" s="67" t="s">
        <v>1054</v>
      </c>
      <c r="C439" s="67" t="s">
        <v>14</v>
      </c>
      <c r="D439" s="67" t="s">
        <v>14</v>
      </c>
      <c r="E439" s="67" t="s">
        <v>1011</v>
      </c>
      <c r="F439" s="66" t="s">
        <v>249</v>
      </c>
      <c r="G439" s="43" t="s">
        <v>513</v>
      </c>
      <c r="H439" s="43" t="s">
        <v>514</v>
      </c>
    </row>
    <row r="440" spans="1:8" x14ac:dyDescent="0.25">
      <c r="A440" s="67"/>
      <c r="B440" s="67"/>
      <c r="C440" s="67"/>
      <c r="D440" s="67"/>
      <c r="E440" s="67"/>
      <c r="F440" s="66"/>
      <c r="G440" s="43" t="s">
        <v>516</v>
      </c>
      <c r="H440" s="43" t="s">
        <v>506</v>
      </c>
    </row>
    <row r="441" spans="1:8" x14ac:dyDescent="0.25">
      <c r="A441" s="67"/>
      <c r="B441" s="67"/>
      <c r="C441" s="67"/>
      <c r="D441" s="67"/>
      <c r="E441" s="67"/>
      <c r="F441" s="66"/>
      <c r="G441" s="44"/>
      <c r="H441" s="44" t="s">
        <v>517</v>
      </c>
    </row>
    <row r="442" spans="1:8" ht="28.5" customHeight="1" x14ac:dyDescent="0.25">
      <c r="A442" s="67" t="s">
        <v>518</v>
      </c>
      <c r="B442" s="67" t="s">
        <v>1055</v>
      </c>
      <c r="C442" s="67" t="s">
        <v>14</v>
      </c>
      <c r="D442" s="67" t="s">
        <v>14</v>
      </c>
      <c r="E442" s="67" t="s">
        <v>1011</v>
      </c>
      <c r="F442" s="66" t="s">
        <v>249</v>
      </c>
      <c r="G442" s="43" t="s">
        <v>513</v>
      </c>
      <c r="H442" s="43" t="s">
        <v>514</v>
      </c>
    </row>
    <row r="443" spans="1:8" x14ac:dyDescent="0.25">
      <c r="A443" s="67"/>
      <c r="B443" s="67"/>
      <c r="C443" s="67"/>
      <c r="D443" s="67"/>
      <c r="E443" s="67"/>
      <c r="F443" s="66"/>
      <c r="G443" s="43" t="s">
        <v>516</v>
      </c>
      <c r="H443" s="43" t="s">
        <v>506</v>
      </c>
    </row>
    <row r="444" spans="1:8" x14ac:dyDescent="0.25">
      <c r="A444" s="67"/>
      <c r="B444" s="67"/>
      <c r="C444" s="67"/>
      <c r="D444" s="67"/>
      <c r="E444" s="67"/>
      <c r="F444" s="66"/>
      <c r="G444" s="44"/>
      <c r="H444" s="44" t="s">
        <v>519</v>
      </c>
    </row>
    <row r="445" spans="1:8" ht="28.5" customHeight="1" x14ac:dyDescent="0.25">
      <c r="A445" s="67" t="s">
        <v>520</v>
      </c>
      <c r="B445" s="67" t="s">
        <v>1056</v>
      </c>
      <c r="C445" s="67" t="s">
        <v>14</v>
      </c>
      <c r="D445" s="67" t="s">
        <v>14</v>
      </c>
      <c r="E445" s="67" t="s">
        <v>1011</v>
      </c>
      <c r="F445" s="66" t="s">
        <v>249</v>
      </c>
      <c r="G445" s="43" t="s">
        <v>513</v>
      </c>
      <c r="H445" s="43" t="s">
        <v>514</v>
      </c>
    </row>
    <row r="446" spans="1:8" x14ac:dyDescent="0.25">
      <c r="A446" s="67"/>
      <c r="B446" s="67"/>
      <c r="C446" s="67"/>
      <c r="D446" s="67"/>
      <c r="E446" s="67"/>
      <c r="F446" s="66"/>
      <c r="G446" s="43" t="s">
        <v>516</v>
      </c>
      <c r="H446" s="43" t="s">
        <v>506</v>
      </c>
    </row>
    <row r="447" spans="1:8" x14ac:dyDescent="0.25">
      <c r="A447" s="67"/>
      <c r="B447" s="67"/>
      <c r="C447" s="67"/>
      <c r="D447" s="67"/>
      <c r="E447" s="67"/>
      <c r="F447" s="66"/>
      <c r="G447" s="44"/>
      <c r="H447" s="44" t="s">
        <v>517</v>
      </c>
    </row>
    <row r="448" spans="1:8" ht="28.5" customHeight="1" x14ac:dyDescent="0.25">
      <c r="A448" s="67" t="s">
        <v>521</v>
      </c>
      <c r="B448" s="67" t="s">
        <v>1057</v>
      </c>
      <c r="C448" s="67" t="s">
        <v>14</v>
      </c>
      <c r="D448" s="67" t="s">
        <v>14</v>
      </c>
      <c r="E448" s="67" t="s">
        <v>1011</v>
      </c>
      <c r="F448" s="66" t="s">
        <v>256</v>
      </c>
      <c r="G448" s="43" t="s">
        <v>513</v>
      </c>
      <c r="H448" s="43" t="s">
        <v>514</v>
      </c>
    </row>
    <row r="449" spans="1:8" x14ac:dyDescent="0.25">
      <c r="A449" s="67"/>
      <c r="B449" s="67"/>
      <c r="C449" s="67"/>
      <c r="D449" s="67"/>
      <c r="E449" s="67"/>
      <c r="F449" s="66"/>
      <c r="G449" s="43" t="s">
        <v>516</v>
      </c>
      <c r="H449" s="43" t="s">
        <v>506</v>
      </c>
    </row>
    <row r="450" spans="1:8" x14ac:dyDescent="0.25">
      <c r="A450" s="67"/>
      <c r="B450" s="67"/>
      <c r="C450" s="67"/>
      <c r="D450" s="67"/>
      <c r="E450" s="67"/>
      <c r="F450" s="66"/>
      <c r="G450" s="44"/>
      <c r="H450" s="44" t="s">
        <v>522</v>
      </c>
    </row>
    <row r="451" spans="1:8" ht="28.5" customHeight="1" x14ac:dyDescent="0.25">
      <c r="A451" s="67" t="s">
        <v>523</v>
      </c>
      <c r="B451" s="67" t="s">
        <v>1058</v>
      </c>
      <c r="C451" s="67" t="s">
        <v>14</v>
      </c>
      <c r="D451" s="67" t="s">
        <v>14</v>
      </c>
      <c r="E451" s="67" t="s">
        <v>1011</v>
      </c>
      <c r="F451" s="66" t="s">
        <v>256</v>
      </c>
      <c r="G451" s="43" t="s">
        <v>513</v>
      </c>
      <c r="H451" s="43" t="s">
        <v>514</v>
      </c>
    </row>
    <row r="452" spans="1:8" x14ac:dyDescent="0.25">
      <c r="A452" s="67"/>
      <c r="B452" s="67"/>
      <c r="C452" s="67"/>
      <c r="D452" s="67"/>
      <c r="E452" s="67"/>
      <c r="F452" s="66"/>
      <c r="G452" s="43" t="s">
        <v>516</v>
      </c>
      <c r="H452" s="43" t="s">
        <v>506</v>
      </c>
    </row>
    <row r="453" spans="1:8" x14ac:dyDescent="0.25">
      <c r="A453" s="67"/>
      <c r="B453" s="67"/>
      <c r="C453" s="67"/>
      <c r="D453" s="67"/>
      <c r="E453" s="67"/>
      <c r="F453" s="66"/>
      <c r="G453" s="44"/>
      <c r="H453" s="44" t="s">
        <v>524</v>
      </c>
    </row>
    <row r="454" spans="1:8" ht="28.5" customHeight="1" x14ac:dyDescent="0.25">
      <c r="A454" s="67" t="s">
        <v>525</v>
      </c>
      <c r="B454" s="67" t="s">
        <v>1059</v>
      </c>
      <c r="C454" s="67" t="s">
        <v>14</v>
      </c>
      <c r="D454" s="67" t="s">
        <v>14</v>
      </c>
      <c r="E454" s="67" t="s">
        <v>1011</v>
      </c>
      <c r="F454" s="66" t="s">
        <v>256</v>
      </c>
      <c r="G454" s="43" t="s">
        <v>513</v>
      </c>
      <c r="H454" s="43" t="s">
        <v>514</v>
      </c>
    </row>
    <row r="455" spans="1:8" x14ac:dyDescent="0.25">
      <c r="A455" s="67"/>
      <c r="B455" s="67"/>
      <c r="C455" s="67"/>
      <c r="D455" s="67"/>
      <c r="E455" s="67"/>
      <c r="F455" s="66"/>
      <c r="G455" s="43" t="s">
        <v>516</v>
      </c>
      <c r="H455" s="43" t="s">
        <v>506</v>
      </c>
    </row>
    <row r="456" spans="1:8" x14ac:dyDescent="0.25">
      <c r="A456" s="67"/>
      <c r="B456" s="67"/>
      <c r="C456" s="67"/>
      <c r="D456" s="67"/>
      <c r="E456" s="67"/>
      <c r="F456" s="66"/>
      <c r="G456" s="44"/>
      <c r="H456" s="44" t="s">
        <v>524</v>
      </c>
    </row>
    <row r="457" spans="1:8" ht="28.5" customHeight="1" x14ac:dyDescent="0.25">
      <c r="A457" s="67" t="s">
        <v>526</v>
      </c>
      <c r="B457" s="67" t="s">
        <v>1060</v>
      </c>
      <c r="C457" s="67" t="s">
        <v>14</v>
      </c>
      <c r="D457" s="67" t="s">
        <v>14</v>
      </c>
      <c r="E457" s="67" t="s">
        <v>1011</v>
      </c>
      <c r="F457" s="68" t="s">
        <v>256</v>
      </c>
      <c r="G457" s="43" t="s">
        <v>513</v>
      </c>
      <c r="H457" s="43" t="s">
        <v>514</v>
      </c>
    </row>
    <row r="458" spans="1:8" x14ac:dyDescent="0.25">
      <c r="A458" s="67"/>
      <c r="B458" s="67"/>
      <c r="C458" s="67"/>
      <c r="D458" s="67"/>
      <c r="E458" s="67"/>
      <c r="F458" s="68"/>
      <c r="G458" s="43" t="s">
        <v>516</v>
      </c>
      <c r="H458" s="43" t="s">
        <v>506</v>
      </c>
    </row>
    <row r="459" spans="1:8" x14ac:dyDescent="0.25">
      <c r="A459" s="67"/>
      <c r="B459" s="67"/>
      <c r="C459" s="67"/>
      <c r="D459" s="67"/>
      <c r="E459" s="67"/>
      <c r="F459" s="68"/>
      <c r="G459" s="44"/>
      <c r="H459" s="44" t="s">
        <v>517</v>
      </c>
    </row>
    <row r="460" spans="1:8" ht="28.5" customHeight="1" x14ac:dyDescent="0.25">
      <c r="A460" s="67" t="s">
        <v>527</v>
      </c>
      <c r="B460" s="67" t="s">
        <v>1061</v>
      </c>
      <c r="C460" s="67" t="s">
        <v>14</v>
      </c>
      <c r="D460" s="67" t="s">
        <v>14</v>
      </c>
      <c r="E460" s="67" t="s">
        <v>1011</v>
      </c>
      <c r="F460" s="66" t="s">
        <v>256</v>
      </c>
      <c r="G460" s="43" t="s">
        <v>513</v>
      </c>
      <c r="H460" s="43" t="s">
        <v>514</v>
      </c>
    </row>
    <row r="461" spans="1:8" x14ac:dyDescent="0.25">
      <c r="A461" s="67"/>
      <c r="B461" s="67"/>
      <c r="C461" s="67"/>
      <c r="D461" s="67"/>
      <c r="E461" s="67"/>
      <c r="F461" s="66"/>
      <c r="G461" s="43" t="s">
        <v>516</v>
      </c>
      <c r="H461" s="43" t="s">
        <v>506</v>
      </c>
    </row>
    <row r="462" spans="1:8" x14ac:dyDescent="0.25">
      <c r="A462" s="67"/>
      <c r="B462" s="67"/>
      <c r="C462" s="67"/>
      <c r="D462" s="67"/>
      <c r="E462" s="67"/>
      <c r="F462" s="66"/>
      <c r="G462" s="44"/>
      <c r="H462" s="44" t="s">
        <v>517</v>
      </c>
    </row>
    <row r="463" spans="1:8" ht="28.5" customHeight="1" x14ac:dyDescent="0.25">
      <c r="A463" s="67" t="s">
        <v>528</v>
      </c>
      <c r="B463" s="67" t="s">
        <v>1062</v>
      </c>
      <c r="C463" s="67" t="s">
        <v>14</v>
      </c>
      <c r="D463" s="67" t="s">
        <v>14</v>
      </c>
      <c r="E463" s="67" t="s">
        <v>1011</v>
      </c>
      <c r="F463" s="66" t="s">
        <v>256</v>
      </c>
      <c r="G463" s="43" t="s">
        <v>513</v>
      </c>
      <c r="H463" s="43" t="s">
        <v>514</v>
      </c>
    </row>
    <row r="464" spans="1:8" x14ac:dyDescent="0.25">
      <c r="A464" s="67"/>
      <c r="B464" s="67"/>
      <c r="C464" s="67"/>
      <c r="D464" s="67"/>
      <c r="E464" s="67"/>
      <c r="F464" s="66"/>
      <c r="G464" s="43" t="s">
        <v>516</v>
      </c>
      <c r="H464" s="43" t="s">
        <v>506</v>
      </c>
    </row>
    <row r="465" spans="1:8" x14ac:dyDescent="0.25">
      <c r="A465" s="67"/>
      <c r="B465" s="67"/>
      <c r="C465" s="67"/>
      <c r="D465" s="67"/>
      <c r="E465" s="67"/>
      <c r="F465" s="66"/>
      <c r="G465" s="44"/>
      <c r="H465" s="44" t="s">
        <v>517</v>
      </c>
    </row>
    <row r="466" spans="1:8" ht="28.5" customHeight="1" x14ac:dyDescent="0.25">
      <c r="A466" s="67" t="s">
        <v>529</v>
      </c>
      <c r="B466" s="67" t="s">
        <v>1063</v>
      </c>
      <c r="C466" s="67" t="s">
        <v>14</v>
      </c>
      <c r="D466" s="67" t="s">
        <v>14</v>
      </c>
      <c r="E466" s="67" t="s">
        <v>1011</v>
      </c>
      <c r="F466" s="66" t="s">
        <v>261</v>
      </c>
      <c r="G466" s="43" t="s">
        <v>513</v>
      </c>
      <c r="H466" s="43" t="s">
        <v>514</v>
      </c>
    </row>
    <row r="467" spans="1:8" x14ac:dyDescent="0.25">
      <c r="A467" s="67"/>
      <c r="B467" s="67"/>
      <c r="C467" s="67"/>
      <c r="D467" s="67"/>
      <c r="E467" s="67"/>
      <c r="F467" s="66"/>
      <c r="G467" s="43" t="s">
        <v>516</v>
      </c>
      <c r="H467" s="43" t="s">
        <v>506</v>
      </c>
    </row>
    <row r="468" spans="1:8" x14ac:dyDescent="0.25">
      <c r="A468" s="67"/>
      <c r="B468" s="67"/>
      <c r="C468" s="67"/>
      <c r="D468" s="67"/>
      <c r="E468" s="67"/>
      <c r="F468" s="66"/>
      <c r="G468" s="44"/>
      <c r="H468" s="44" t="s">
        <v>517</v>
      </c>
    </row>
    <row r="469" spans="1:8" ht="28.5" customHeight="1" x14ac:dyDescent="0.25">
      <c r="A469" s="67" t="s">
        <v>530</v>
      </c>
      <c r="B469" s="67" t="s">
        <v>1064</v>
      </c>
      <c r="C469" s="67" t="s">
        <v>14</v>
      </c>
      <c r="D469" s="67" t="s">
        <v>14</v>
      </c>
      <c r="E469" s="67" t="s">
        <v>1011</v>
      </c>
      <c r="F469" s="66" t="s">
        <v>261</v>
      </c>
      <c r="G469" s="43" t="s">
        <v>513</v>
      </c>
      <c r="H469" s="43" t="s">
        <v>514</v>
      </c>
    </row>
    <row r="470" spans="1:8" x14ac:dyDescent="0.25">
      <c r="A470" s="67"/>
      <c r="B470" s="67"/>
      <c r="C470" s="67"/>
      <c r="D470" s="67"/>
      <c r="E470" s="67"/>
      <c r="F470" s="66"/>
      <c r="G470" s="43" t="s">
        <v>516</v>
      </c>
      <c r="H470" s="43" t="s">
        <v>506</v>
      </c>
    </row>
    <row r="471" spans="1:8" x14ac:dyDescent="0.25">
      <c r="A471" s="67"/>
      <c r="B471" s="67"/>
      <c r="C471" s="67"/>
      <c r="D471" s="67"/>
      <c r="E471" s="67"/>
      <c r="F471" s="66"/>
      <c r="G471" s="44"/>
      <c r="H471" s="44" t="s">
        <v>519</v>
      </c>
    </row>
    <row r="472" spans="1:8" ht="28.5" customHeight="1" x14ac:dyDescent="0.25">
      <c r="A472" s="67" t="s">
        <v>531</v>
      </c>
      <c r="B472" s="67" t="s">
        <v>1065</v>
      </c>
      <c r="C472" s="67" t="s">
        <v>14</v>
      </c>
      <c r="D472" s="67" t="s">
        <v>14</v>
      </c>
      <c r="E472" s="67" t="s">
        <v>1011</v>
      </c>
      <c r="F472" s="66" t="s">
        <v>267</v>
      </c>
      <c r="G472" s="43" t="s">
        <v>513</v>
      </c>
      <c r="H472" s="43" t="s">
        <v>514</v>
      </c>
    </row>
    <row r="473" spans="1:8" x14ac:dyDescent="0.25">
      <c r="A473" s="67"/>
      <c r="B473" s="67"/>
      <c r="C473" s="67"/>
      <c r="D473" s="67"/>
      <c r="E473" s="67"/>
      <c r="F473" s="66"/>
      <c r="G473" s="43" t="s">
        <v>516</v>
      </c>
      <c r="H473" s="43" t="s">
        <v>506</v>
      </c>
    </row>
    <row r="474" spans="1:8" x14ac:dyDescent="0.25">
      <c r="A474" s="67"/>
      <c r="B474" s="67"/>
      <c r="C474" s="67"/>
      <c r="D474" s="67"/>
      <c r="E474" s="67"/>
      <c r="F474" s="66"/>
      <c r="G474" s="44"/>
      <c r="H474" s="44" t="s">
        <v>532</v>
      </c>
    </row>
    <row r="475" spans="1:8" ht="28.5" customHeight="1" x14ac:dyDescent="0.25">
      <c r="A475" s="67" t="s">
        <v>533</v>
      </c>
      <c r="B475" s="67" t="s">
        <v>1066</v>
      </c>
      <c r="C475" s="67" t="s">
        <v>14</v>
      </c>
      <c r="D475" s="67" t="s">
        <v>14</v>
      </c>
      <c r="E475" s="67" t="s">
        <v>1011</v>
      </c>
      <c r="F475" s="67" t="s">
        <v>267</v>
      </c>
      <c r="G475" s="43" t="s">
        <v>513</v>
      </c>
      <c r="H475" s="43" t="s">
        <v>514</v>
      </c>
    </row>
    <row r="476" spans="1:8" x14ac:dyDescent="0.25">
      <c r="A476" s="67"/>
      <c r="B476" s="80"/>
      <c r="C476" s="67"/>
      <c r="D476" s="67"/>
      <c r="E476" s="67"/>
      <c r="F476" s="67"/>
      <c r="G476" s="43" t="s">
        <v>516</v>
      </c>
      <c r="H476" s="43" t="s">
        <v>506</v>
      </c>
    </row>
    <row r="477" spans="1:8" x14ac:dyDescent="0.25">
      <c r="A477" s="67"/>
      <c r="B477" s="80"/>
      <c r="C477" s="67"/>
      <c r="D477" s="67"/>
      <c r="E477" s="67"/>
      <c r="F477" s="67"/>
      <c r="G477" s="44"/>
      <c r="H477" s="44" t="s">
        <v>522</v>
      </c>
    </row>
    <row r="478" spans="1:8" ht="28.5" customHeight="1" x14ac:dyDescent="0.25">
      <c r="A478" s="67" t="s">
        <v>534</v>
      </c>
      <c r="B478" s="67" t="s">
        <v>1067</v>
      </c>
      <c r="C478" s="67" t="s">
        <v>14</v>
      </c>
      <c r="D478" s="67" t="s">
        <v>14</v>
      </c>
      <c r="E478" s="67" t="s">
        <v>1011</v>
      </c>
      <c r="F478" s="66" t="s">
        <v>272</v>
      </c>
      <c r="G478" s="43" t="s">
        <v>513</v>
      </c>
      <c r="H478" s="43" t="s">
        <v>514</v>
      </c>
    </row>
    <row r="479" spans="1:8" x14ac:dyDescent="0.25">
      <c r="A479" s="67"/>
      <c r="B479" s="67"/>
      <c r="C479" s="67"/>
      <c r="D479" s="67"/>
      <c r="E479" s="67"/>
      <c r="F479" s="66"/>
      <c r="G479" s="43" t="s">
        <v>516</v>
      </c>
      <c r="H479" s="43" t="s">
        <v>506</v>
      </c>
    </row>
    <row r="480" spans="1:8" x14ac:dyDescent="0.25">
      <c r="A480" s="67"/>
      <c r="B480" s="67"/>
      <c r="C480" s="67"/>
      <c r="D480" s="67"/>
      <c r="E480" s="67"/>
      <c r="F480" s="66"/>
      <c r="G480" s="44"/>
      <c r="H480" s="44" t="s">
        <v>519</v>
      </c>
    </row>
    <row r="481" spans="1:8" ht="28.5" customHeight="1" x14ac:dyDescent="0.25">
      <c r="A481" s="67" t="s">
        <v>535</v>
      </c>
      <c r="B481" s="67" t="s">
        <v>1068</v>
      </c>
      <c r="C481" s="67" t="s">
        <v>1073</v>
      </c>
      <c r="D481" s="67" t="s">
        <v>1073</v>
      </c>
      <c r="E481" s="67" t="s">
        <v>1011</v>
      </c>
      <c r="F481" s="93" t="s">
        <v>179</v>
      </c>
      <c r="G481" s="43" t="s">
        <v>513</v>
      </c>
      <c r="H481" s="43" t="s">
        <v>514</v>
      </c>
    </row>
    <row r="482" spans="1:8" x14ac:dyDescent="0.25">
      <c r="A482" s="67"/>
      <c r="B482" s="67"/>
      <c r="C482" s="67"/>
      <c r="D482" s="67"/>
      <c r="E482" s="67"/>
      <c r="F482" s="93"/>
      <c r="G482" s="43" t="s">
        <v>516</v>
      </c>
      <c r="H482" s="43" t="s">
        <v>506</v>
      </c>
    </row>
    <row r="483" spans="1:8" x14ac:dyDescent="0.25">
      <c r="A483" s="67"/>
      <c r="B483" s="67"/>
      <c r="C483" s="67"/>
      <c r="D483" s="67"/>
      <c r="E483" s="67"/>
      <c r="F483" s="93"/>
      <c r="G483" s="44"/>
      <c r="H483" s="44" t="s">
        <v>517</v>
      </c>
    </row>
    <row r="484" spans="1:8" ht="28.5" customHeight="1" x14ac:dyDescent="0.25">
      <c r="A484" s="67" t="s">
        <v>536</v>
      </c>
      <c r="B484" s="67" t="s">
        <v>1069</v>
      </c>
      <c r="C484" s="67" t="s">
        <v>1073</v>
      </c>
      <c r="D484" s="67" t="s">
        <v>1073</v>
      </c>
      <c r="E484" s="67" t="s">
        <v>1011</v>
      </c>
      <c r="F484" s="93" t="s">
        <v>179</v>
      </c>
      <c r="G484" s="43" t="s">
        <v>513</v>
      </c>
      <c r="H484" s="43" t="s">
        <v>514</v>
      </c>
    </row>
    <row r="485" spans="1:8" x14ac:dyDescent="0.25">
      <c r="A485" s="67"/>
      <c r="B485" s="67"/>
      <c r="C485" s="67"/>
      <c r="D485" s="67"/>
      <c r="E485" s="67"/>
      <c r="F485" s="93"/>
      <c r="G485" s="43" t="s">
        <v>516</v>
      </c>
      <c r="H485" s="43" t="s">
        <v>506</v>
      </c>
    </row>
    <row r="486" spans="1:8" x14ac:dyDescent="0.25">
      <c r="A486" s="67"/>
      <c r="B486" s="67"/>
      <c r="C486" s="67"/>
      <c r="D486" s="67"/>
      <c r="E486" s="67"/>
      <c r="F486" s="93"/>
      <c r="G486" s="44"/>
      <c r="H486" s="44" t="s">
        <v>524</v>
      </c>
    </row>
    <row r="487" spans="1:8" ht="28.5" customHeight="1" x14ac:dyDescent="0.25">
      <c r="A487" s="67" t="s">
        <v>537</v>
      </c>
      <c r="B487" s="67" t="s">
        <v>1070</v>
      </c>
      <c r="C487" s="67" t="s">
        <v>1073</v>
      </c>
      <c r="D487" s="67" t="s">
        <v>1073</v>
      </c>
      <c r="E487" s="67" t="s">
        <v>1011</v>
      </c>
      <c r="F487" s="93" t="s">
        <v>179</v>
      </c>
      <c r="G487" s="43" t="s">
        <v>513</v>
      </c>
      <c r="H487" s="43" t="s">
        <v>514</v>
      </c>
    </row>
    <row r="488" spans="1:8" x14ac:dyDescent="0.25">
      <c r="A488" s="67"/>
      <c r="B488" s="67"/>
      <c r="C488" s="67"/>
      <c r="D488" s="67"/>
      <c r="E488" s="67"/>
      <c r="F488" s="93"/>
      <c r="G488" s="43" t="s">
        <v>516</v>
      </c>
      <c r="H488" s="43" t="s">
        <v>506</v>
      </c>
    </row>
    <row r="489" spans="1:8" x14ac:dyDescent="0.25">
      <c r="A489" s="67"/>
      <c r="B489" s="67"/>
      <c r="C489" s="67"/>
      <c r="D489" s="67"/>
      <c r="E489" s="67"/>
      <c r="F489" s="93"/>
      <c r="G489" s="44"/>
      <c r="H489" s="44" t="s">
        <v>538</v>
      </c>
    </row>
    <row r="490" spans="1:8" ht="28.5" customHeight="1" x14ac:dyDescent="0.25">
      <c r="A490" s="67" t="s">
        <v>539</v>
      </c>
      <c r="B490" s="67" t="s">
        <v>1071</v>
      </c>
      <c r="C490" s="67" t="s">
        <v>1073</v>
      </c>
      <c r="D490" s="67" t="s">
        <v>1073</v>
      </c>
      <c r="E490" s="67" t="s">
        <v>1011</v>
      </c>
      <c r="F490" s="93" t="s">
        <v>179</v>
      </c>
      <c r="G490" s="43" t="s">
        <v>513</v>
      </c>
      <c r="H490" s="43" t="s">
        <v>514</v>
      </c>
    </row>
    <row r="491" spans="1:8" x14ac:dyDescent="0.25">
      <c r="A491" s="67"/>
      <c r="B491" s="67"/>
      <c r="C491" s="67"/>
      <c r="D491" s="67"/>
      <c r="E491" s="67"/>
      <c r="F491" s="93"/>
      <c r="G491" s="43" t="s">
        <v>516</v>
      </c>
      <c r="H491" s="43" t="s">
        <v>506</v>
      </c>
    </row>
    <row r="492" spans="1:8" x14ac:dyDescent="0.25">
      <c r="A492" s="67"/>
      <c r="B492" s="67"/>
      <c r="C492" s="67"/>
      <c r="D492" s="67"/>
      <c r="E492" s="67"/>
      <c r="F492" s="93"/>
      <c r="G492" s="44"/>
      <c r="H492" s="44" t="s">
        <v>519</v>
      </c>
    </row>
    <row r="493" spans="1:8" x14ac:dyDescent="0.25">
      <c r="A493" s="81" t="s">
        <v>1133</v>
      </c>
      <c r="B493" s="81" t="s">
        <v>540</v>
      </c>
      <c r="C493" s="67" t="s">
        <v>541</v>
      </c>
      <c r="D493" s="67" t="s">
        <v>542</v>
      </c>
      <c r="E493" s="67" t="s">
        <v>543</v>
      </c>
      <c r="F493" s="67" t="s">
        <v>31</v>
      </c>
      <c r="G493" s="28">
        <v>0</v>
      </c>
      <c r="H493" s="28">
        <v>0</v>
      </c>
    </row>
    <row r="494" spans="1:8" x14ac:dyDescent="0.25">
      <c r="A494" s="81"/>
      <c r="B494" s="81"/>
      <c r="C494" s="67"/>
      <c r="D494" s="67"/>
      <c r="E494" s="67"/>
      <c r="F494" s="67"/>
      <c r="G494" s="28">
        <v>0</v>
      </c>
      <c r="H494" s="28">
        <v>0</v>
      </c>
    </row>
    <row r="495" spans="1:8" x14ac:dyDescent="0.25">
      <c r="A495" s="81"/>
      <c r="B495" s="81"/>
      <c r="C495" s="67"/>
      <c r="D495" s="67"/>
      <c r="E495" s="67"/>
      <c r="F495" s="67"/>
      <c r="G495" s="28"/>
      <c r="H495" s="28">
        <v>0</v>
      </c>
    </row>
    <row r="496" spans="1:8" x14ac:dyDescent="0.25">
      <c r="A496" s="81" t="s">
        <v>1133</v>
      </c>
      <c r="B496" s="81" t="s">
        <v>544</v>
      </c>
      <c r="C496" s="67" t="s">
        <v>545</v>
      </c>
      <c r="D496" s="67" t="s">
        <v>546</v>
      </c>
      <c r="E496" s="67" t="s">
        <v>543</v>
      </c>
      <c r="F496" s="67" t="s">
        <v>38</v>
      </c>
      <c r="G496" s="28">
        <v>0</v>
      </c>
      <c r="H496" s="28">
        <v>0</v>
      </c>
    </row>
    <row r="497" spans="1:8" x14ac:dyDescent="0.25">
      <c r="A497" s="81"/>
      <c r="B497" s="81"/>
      <c r="C497" s="67"/>
      <c r="D497" s="67"/>
      <c r="E497" s="67"/>
      <c r="F497" s="67"/>
      <c r="G497" s="28">
        <v>0</v>
      </c>
      <c r="H497" s="28">
        <v>0</v>
      </c>
    </row>
    <row r="498" spans="1:8" x14ac:dyDescent="0.25">
      <c r="A498" s="81"/>
      <c r="B498" s="81"/>
      <c r="C498" s="67"/>
      <c r="D498" s="67"/>
      <c r="E498" s="67"/>
      <c r="F498" s="67"/>
      <c r="G498" s="28"/>
      <c r="H498" s="28">
        <v>0</v>
      </c>
    </row>
    <row r="499" spans="1:8" ht="30" customHeight="1" x14ac:dyDescent="0.25">
      <c r="A499" s="81" t="s">
        <v>1133</v>
      </c>
      <c r="B499" s="81" t="s">
        <v>547</v>
      </c>
      <c r="C499" s="67" t="s">
        <v>548</v>
      </c>
      <c r="D499" s="67" t="s">
        <v>549</v>
      </c>
      <c r="E499" s="67" t="s">
        <v>543</v>
      </c>
      <c r="F499" s="67" t="s">
        <v>44</v>
      </c>
      <c r="G499" s="28">
        <v>0</v>
      </c>
      <c r="H499" s="28">
        <v>0</v>
      </c>
    </row>
    <row r="500" spans="1:8" ht="30" customHeight="1" x14ac:dyDescent="0.25">
      <c r="A500" s="81"/>
      <c r="B500" s="81"/>
      <c r="C500" s="67"/>
      <c r="D500" s="67"/>
      <c r="E500" s="67"/>
      <c r="F500" s="67"/>
      <c r="G500" s="28">
        <v>0</v>
      </c>
      <c r="H500" s="28">
        <v>0</v>
      </c>
    </row>
    <row r="501" spans="1:8" ht="30" customHeight="1" x14ac:dyDescent="0.25">
      <c r="A501" s="81"/>
      <c r="B501" s="81"/>
      <c r="C501" s="67"/>
      <c r="D501" s="67"/>
      <c r="E501" s="67"/>
      <c r="F501" s="67"/>
      <c r="G501" s="28"/>
      <c r="H501" s="28">
        <v>0</v>
      </c>
    </row>
    <row r="502" spans="1:8" x14ac:dyDescent="0.25">
      <c r="A502" s="82" t="s">
        <v>1133</v>
      </c>
      <c r="B502" s="81" t="s">
        <v>550</v>
      </c>
      <c r="C502" s="67" t="s">
        <v>551</v>
      </c>
      <c r="D502" s="67" t="s">
        <v>552</v>
      </c>
      <c r="E502" s="67" t="s">
        <v>543</v>
      </c>
      <c r="F502" s="67" t="s">
        <v>52</v>
      </c>
      <c r="G502" s="28">
        <v>0</v>
      </c>
      <c r="H502" s="28">
        <v>0</v>
      </c>
    </row>
    <row r="503" spans="1:8" x14ac:dyDescent="0.25">
      <c r="A503" s="82"/>
      <c r="B503" s="81"/>
      <c r="C503" s="67"/>
      <c r="D503" s="67"/>
      <c r="E503" s="67"/>
      <c r="F503" s="67"/>
      <c r="G503" s="28">
        <v>0</v>
      </c>
      <c r="H503" s="28">
        <v>0</v>
      </c>
    </row>
    <row r="504" spans="1:8" x14ac:dyDescent="0.25">
      <c r="A504" s="82"/>
      <c r="B504" s="81"/>
      <c r="C504" s="67"/>
      <c r="D504" s="67"/>
      <c r="E504" s="67"/>
      <c r="F504" s="67"/>
      <c r="G504" s="28"/>
      <c r="H504" s="28">
        <v>0</v>
      </c>
    </row>
    <row r="505" spans="1:8" ht="30" customHeight="1" x14ac:dyDescent="0.25">
      <c r="A505" s="82" t="s">
        <v>1133</v>
      </c>
      <c r="B505" s="81" t="s">
        <v>553</v>
      </c>
      <c r="C505" s="67" t="s">
        <v>554</v>
      </c>
      <c r="D505" s="67" t="s">
        <v>555</v>
      </c>
      <c r="E505" s="71" t="s">
        <v>543</v>
      </c>
      <c r="F505" s="67" t="s">
        <v>60</v>
      </c>
      <c r="G505" s="28">
        <v>0</v>
      </c>
      <c r="H505" s="28">
        <v>0</v>
      </c>
    </row>
    <row r="506" spans="1:8" ht="30" customHeight="1" x14ac:dyDescent="0.25">
      <c r="A506" s="82"/>
      <c r="B506" s="81"/>
      <c r="C506" s="67"/>
      <c r="D506" s="67"/>
      <c r="E506" s="71"/>
      <c r="F506" s="67"/>
      <c r="G506" s="28">
        <v>0</v>
      </c>
      <c r="H506" s="28">
        <v>0</v>
      </c>
    </row>
    <row r="507" spans="1:8" ht="30" customHeight="1" x14ac:dyDescent="0.25">
      <c r="A507" s="82"/>
      <c r="B507" s="81"/>
      <c r="C507" s="67"/>
      <c r="D507" s="67"/>
      <c r="E507" s="71"/>
      <c r="F507" s="67"/>
      <c r="G507" s="28"/>
      <c r="H507" s="28">
        <v>0</v>
      </c>
    </row>
    <row r="508" spans="1:8" x14ac:dyDescent="0.25">
      <c r="A508" s="81" t="s">
        <v>556</v>
      </c>
      <c r="B508" s="81" t="s">
        <v>557</v>
      </c>
      <c r="C508" s="67" t="s">
        <v>558</v>
      </c>
      <c r="D508" s="67" t="s">
        <v>559</v>
      </c>
      <c r="E508" s="67" t="s">
        <v>543</v>
      </c>
      <c r="F508" s="67" t="s">
        <v>31</v>
      </c>
      <c r="G508" s="28">
        <v>0</v>
      </c>
      <c r="H508" s="28">
        <v>0</v>
      </c>
    </row>
    <row r="509" spans="1:8" x14ac:dyDescent="0.25">
      <c r="A509" s="81"/>
      <c r="B509" s="81"/>
      <c r="C509" s="67"/>
      <c r="D509" s="67"/>
      <c r="E509" s="67"/>
      <c r="F509" s="67"/>
      <c r="G509" s="28">
        <v>0</v>
      </c>
      <c r="H509" s="28">
        <v>0</v>
      </c>
    </row>
    <row r="510" spans="1:8" x14ac:dyDescent="0.25">
      <c r="A510" s="81"/>
      <c r="B510" s="81"/>
      <c r="C510" s="67"/>
      <c r="D510" s="67"/>
      <c r="E510" s="67"/>
      <c r="F510" s="67"/>
      <c r="G510" s="28"/>
      <c r="H510" s="28">
        <v>0</v>
      </c>
    </row>
    <row r="511" spans="1:8" x14ac:dyDescent="0.25">
      <c r="A511" s="70" t="s">
        <v>560</v>
      </c>
      <c r="B511" s="70" t="s">
        <v>561</v>
      </c>
      <c r="C511" s="70" t="s">
        <v>562</v>
      </c>
      <c r="D511" s="70" t="s">
        <v>563</v>
      </c>
      <c r="E511" s="68" t="s">
        <v>564</v>
      </c>
      <c r="F511" s="70" t="s">
        <v>565</v>
      </c>
      <c r="G511" s="39">
        <v>0</v>
      </c>
      <c r="H511" s="39">
        <v>0</v>
      </c>
    </row>
    <row r="512" spans="1:8" x14ac:dyDescent="0.25">
      <c r="A512" s="68"/>
      <c r="B512" s="68"/>
      <c r="C512" s="68"/>
      <c r="D512" s="68"/>
      <c r="E512" s="68"/>
      <c r="F512" s="70"/>
      <c r="G512" s="45">
        <v>0</v>
      </c>
      <c r="H512" s="39">
        <v>0</v>
      </c>
    </row>
    <row r="513" spans="1:8" x14ac:dyDescent="0.25">
      <c r="A513" s="68"/>
      <c r="B513" s="68"/>
      <c r="C513" s="68"/>
      <c r="D513" s="68"/>
      <c r="E513" s="68"/>
      <c r="F513" s="70"/>
      <c r="G513" s="39"/>
      <c r="H513" s="39">
        <v>0</v>
      </c>
    </row>
    <row r="514" spans="1:8" x14ac:dyDescent="0.25">
      <c r="A514" s="70" t="s">
        <v>560</v>
      </c>
      <c r="B514" s="70" t="s">
        <v>566</v>
      </c>
      <c r="C514" s="70" t="s">
        <v>567</v>
      </c>
      <c r="D514" s="70" t="s">
        <v>568</v>
      </c>
      <c r="E514" s="68" t="s">
        <v>564</v>
      </c>
      <c r="F514" s="70" t="s">
        <v>92</v>
      </c>
      <c r="G514" s="39">
        <v>0</v>
      </c>
      <c r="H514" s="39">
        <v>0</v>
      </c>
    </row>
    <row r="515" spans="1:8" x14ac:dyDescent="0.25">
      <c r="A515" s="68"/>
      <c r="B515" s="68"/>
      <c r="C515" s="68"/>
      <c r="D515" s="68"/>
      <c r="E515" s="68"/>
      <c r="F515" s="68"/>
      <c r="G515" s="45">
        <v>0</v>
      </c>
      <c r="H515" s="39">
        <v>0</v>
      </c>
    </row>
    <row r="516" spans="1:8" x14ac:dyDescent="0.25">
      <c r="A516" s="68"/>
      <c r="B516" s="68"/>
      <c r="C516" s="68"/>
      <c r="D516" s="68"/>
      <c r="E516" s="68"/>
      <c r="F516" s="68"/>
      <c r="G516" s="39"/>
      <c r="H516" s="39">
        <v>0</v>
      </c>
    </row>
    <row r="517" spans="1:8" x14ac:dyDescent="0.25">
      <c r="A517" s="70" t="s">
        <v>560</v>
      </c>
      <c r="B517" s="70" t="s">
        <v>569</v>
      </c>
      <c r="C517" s="70" t="s">
        <v>567</v>
      </c>
      <c r="D517" s="70" t="s">
        <v>568</v>
      </c>
      <c r="E517" s="68" t="s">
        <v>564</v>
      </c>
      <c r="F517" s="70" t="s">
        <v>92</v>
      </c>
      <c r="G517" s="39">
        <v>0</v>
      </c>
      <c r="H517" s="39">
        <v>0</v>
      </c>
    </row>
    <row r="518" spans="1:8" x14ac:dyDescent="0.25">
      <c r="A518" s="68"/>
      <c r="B518" s="68"/>
      <c r="C518" s="68"/>
      <c r="D518" s="68"/>
      <c r="E518" s="68"/>
      <c r="F518" s="68"/>
      <c r="G518" s="45">
        <v>700</v>
      </c>
      <c r="H518" s="39">
        <v>0</v>
      </c>
    </row>
    <row r="519" spans="1:8" x14ac:dyDescent="0.25">
      <c r="A519" s="68"/>
      <c r="B519" s="68"/>
      <c r="C519" s="68"/>
      <c r="D519" s="68"/>
      <c r="E519" s="68"/>
      <c r="F519" s="68"/>
      <c r="G519" s="39"/>
      <c r="H519" s="39">
        <v>0</v>
      </c>
    </row>
    <row r="520" spans="1:8" x14ac:dyDescent="0.25">
      <c r="A520" s="70" t="s">
        <v>560</v>
      </c>
      <c r="B520" s="70" t="s">
        <v>570</v>
      </c>
      <c r="C520" s="70" t="s">
        <v>567</v>
      </c>
      <c r="D520" s="70" t="s">
        <v>568</v>
      </c>
      <c r="E520" s="68" t="s">
        <v>564</v>
      </c>
      <c r="F520" s="70" t="s">
        <v>92</v>
      </c>
      <c r="G520" s="39">
        <v>0</v>
      </c>
      <c r="H520" s="39">
        <v>0</v>
      </c>
    </row>
    <row r="521" spans="1:8" x14ac:dyDescent="0.25">
      <c r="A521" s="68"/>
      <c r="B521" s="68"/>
      <c r="C521" s="68"/>
      <c r="D521" s="68"/>
      <c r="E521" s="68"/>
      <c r="F521" s="68"/>
      <c r="G521" s="45">
        <v>700</v>
      </c>
      <c r="H521" s="39">
        <v>0</v>
      </c>
    </row>
    <row r="522" spans="1:8" x14ac:dyDescent="0.25">
      <c r="A522" s="68"/>
      <c r="B522" s="68"/>
      <c r="C522" s="68"/>
      <c r="D522" s="68"/>
      <c r="E522" s="68"/>
      <c r="F522" s="68"/>
      <c r="G522" s="39"/>
      <c r="H522" s="39">
        <v>0</v>
      </c>
    </row>
    <row r="523" spans="1:8" x14ac:dyDescent="0.25">
      <c r="A523" s="70" t="s">
        <v>560</v>
      </c>
      <c r="B523" s="67" t="s">
        <v>571</v>
      </c>
      <c r="C523" s="70" t="s">
        <v>567</v>
      </c>
      <c r="D523" s="70" t="s">
        <v>568</v>
      </c>
      <c r="E523" s="68" t="s">
        <v>564</v>
      </c>
      <c r="F523" s="70" t="s">
        <v>98</v>
      </c>
      <c r="G523" s="39">
        <v>0</v>
      </c>
      <c r="H523" s="39">
        <v>0</v>
      </c>
    </row>
    <row r="524" spans="1:8" x14ac:dyDescent="0.25">
      <c r="A524" s="68"/>
      <c r="B524" s="67"/>
      <c r="C524" s="68"/>
      <c r="D524" s="68"/>
      <c r="E524" s="68"/>
      <c r="F524" s="68"/>
      <c r="G524" s="45">
        <v>700</v>
      </c>
      <c r="H524" s="39">
        <v>0</v>
      </c>
    </row>
    <row r="525" spans="1:8" x14ac:dyDescent="0.25">
      <c r="A525" s="68"/>
      <c r="B525" s="67"/>
      <c r="C525" s="68"/>
      <c r="D525" s="68"/>
      <c r="E525" s="68"/>
      <c r="F525" s="68"/>
      <c r="G525" s="39"/>
      <c r="H525" s="39">
        <v>0</v>
      </c>
    </row>
    <row r="526" spans="1:8" x14ac:dyDescent="0.25">
      <c r="A526" s="70" t="s">
        <v>560</v>
      </c>
      <c r="B526" s="70" t="s">
        <v>572</v>
      </c>
      <c r="C526" s="70" t="s">
        <v>567</v>
      </c>
      <c r="D526" s="70" t="s">
        <v>568</v>
      </c>
      <c r="E526" s="68" t="s">
        <v>564</v>
      </c>
      <c r="F526" s="70" t="s">
        <v>98</v>
      </c>
      <c r="G526" s="39">
        <v>0</v>
      </c>
      <c r="H526" s="39">
        <v>0</v>
      </c>
    </row>
    <row r="527" spans="1:8" x14ac:dyDescent="0.25">
      <c r="A527" s="68"/>
      <c r="B527" s="70"/>
      <c r="C527" s="68"/>
      <c r="D527" s="68"/>
      <c r="E527" s="68"/>
      <c r="F527" s="68"/>
      <c r="G527" s="45">
        <v>0</v>
      </c>
      <c r="H527" s="39">
        <v>0</v>
      </c>
    </row>
    <row r="528" spans="1:8" x14ac:dyDescent="0.25">
      <c r="A528" s="68"/>
      <c r="B528" s="70"/>
      <c r="C528" s="68"/>
      <c r="D528" s="68"/>
      <c r="E528" s="68"/>
      <c r="F528" s="68"/>
      <c r="G528" s="39"/>
      <c r="H528" s="39">
        <v>0</v>
      </c>
    </row>
    <row r="529" spans="1:8" x14ac:dyDescent="0.25">
      <c r="A529" s="70" t="s">
        <v>560</v>
      </c>
      <c r="B529" s="70" t="s">
        <v>573</v>
      </c>
      <c r="C529" s="70" t="s">
        <v>567</v>
      </c>
      <c r="D529" s="70" t="s">
        <v>568</v>
      </c>
      <c r="E529" s="68" t="s">
        <v>564</v>
      </c>
      <c r="F529" s="70" t="s">
        <v>98</v>
      </c>
      <c r="G529" s="39">
        <v>0</v>
      </c>
      <c r="H529" s="39">
        <v>0</v>
      </c>
    </row>
    <row r="530" spans="1:8" x14ac:dyDescent="0.25">
      <c r="A530" s="68"/>
      <c r="B530" s="70"/>
      <c r="C530" s="68"/>
      <c r="D530" s="68"/>
      <c r="E530" s="68"/>
      <c r="F530" s="68"/>
      <c r="G530" s="45">
        <v>700</v>
      </c>
      <c r="H530" s="39">
        <v>0</v>
      </c>
    </row>
    <row r="531" spans="1:8" x14ac:dyDescent="0.25">
      <c r="A531" s="68"/>
      <c r="B531" s="70"/>
      <c r="C531" s="68"/>
      <c r="D531" s="68"/>
      <c r="E531" s="68"/>
      <c r="F531" s="68"/>
      <c r="G531" s="39"/>
      <c r="H531" s="39">
        <v>0</v>
      </c>
    </row>
    <row r="532" spans="1:8" x14ac:dyDescent="0.25">
      <c r="A532" s="70" t="s">
        <v>560</v>
      </c>
      <c r="B532" s="70" t="s">
        <v>574</v>
      </c>
      <c r="C532" s="70" t="s">
        <v>567</v>
      </c>
      <c r="D532" s="70" t="s">
        <v>568</v>
      </c>
      <c r="E532" s="68" t="s">
        <v>564</v>
      </c>
      <c r="F532" s="70" t="s">
        <v>102</v>
      </c>
      <c r="G532" s="39">
        <v>0</v>
      </c>
      <c r="H532" s="39">
        <v>0</v>
      </c>
    </row>
    <row r="533" spans="1:8" x14ac:dyDescent="0.25">
      <c r="A533" s="68"/>
      <c r="B533" s="70"/>
      <c r="C533" s="68"/>
      <c r="D533" s="68"/>
      <c r="E533" s="68"/>
      <c r="F533" s="68"/>
      <c r="G533" s="45">
        <v>0</v>
      </c>
      <c r="H533" s="39">
        <v>0</v>
      </c>
    </row>
    <row r="534" spans="1:8" x14ac:dyDescent="0.25">
      <c r="A534" s="68"/>
      <c r="B534" s="70"/>
      <c r="C534" s="68"/>
      <c r="D534" s="68"/>
      <c r="E534" s="68"/>
      <c r="F534" s="68"/>
      <c r="G534" s="39"/>
      <c r="H534" s="39">
        <v>0</v>
      </c>
    </row>
    <row r="535" spans="1:8" x14ac:dyDescent="0.25">
      <c r="A535" s="70" t="s">
        <v>560</v>
      </c>
      <c r="B535" s="67" t="s">
        <v>575</v>
      </c>
      <c r="C535" s="70" t="s">
        <v>567</v>
      </c>
      <c r="D535" s="70" t="s">
        <v>568</v>
      </c>
      <c r="E535" s="68" t="s">
        <v>564</v>
      </c>
      <c r="F535" s="70" t="s">
        <v>102</v>
      </c>
      <c r="G535" s="39">
        <v>0</v>
      </c>
      <c r="H535" s="39">
        <v>0</v>
      </c>
    </row>
    <row r="536" spans="1:8" x14ac:dyDescent="0.25">
      <c r="A536" s="68"/>
      <c r="B536" s="67"/>
      <c r="C536" s="68"/>
      <c r="D536" s="68"/>
      <c r="E536" s="68"/>
      <c r="F536" s="68"/>
      <c r="G536" s="45">
        <v>700</v>
      </c>
      <c r="H536" s="39">
        <v>0</v>
      </c>
    </row>
    <row r="537" spans="1:8" x14ac:dyDescent="0.25">
      <c r="A537" s="68"/>
      <c r="B537" s="67"/>
      <c r="C537" s="68"/>
      <c r="D537" s="68"/>
      <c r="E537" s="68"/>
      <c r="F537" s="68"/>
      <c r="G537" s="39"/>
      <c r="H537" s="39">
        <v>0</v>
      </c>
    </row>
    <row r="538" spans="1:8" x14ac:dyDescent="0.25">
      <c r="A538" s="70" t="s">
        <v>560</v>
      </c>
      <c r="B538" s="70" t="s">
        <v>576</v>
      </c>
      <c r="C538" s="70" t="s">
        <v>567</v>
      </c>
      <c r="D538" s="70" t="s">
        <v>568</v>
      </c>
      <c r="E538" s="68" t="s">
        <v>564</v>
      </c>
      <c r="F538" s="70" t="s">
        <v>102</v>
      </c>
      <c r="G538" s="39">
        <v>0</v>
      </c>
      <c r="H538" s="39">
        <v>0</v>
      </c>
    </row>
    <row r="539" spans="1:8" x14ac:dyDescent="0.25">
      <c r="A539" s="68"/>
      <c r="B539" s="70"/>
      <c r="C539" s="68"/>
      <c r="D539" s="68"/>
      <c r="E539" s="68"/>
      <c r="F539" s="68"/>
      <c r="G539" s="45">
        <v>700</v>
      </c>
      <c r="H539" s="39">
        <v>0</v>
      </c>
    </row>
    <row r="540" spans="1:8" x14ac:dyDescent="0.25">
      <c r="A540" s="68"/>
      <c r="B540" s="70"/>
      <c r="C540" s="68"/>
      <c r="D540" s="68"/>
      <c r="E540" s="68"/>
      <c r="F540" s="68"/>
      <c r="G540" s="39"/>
      <c r="H540" s="39">
        <v>0</v>
      </c>
    </row>
    <row r="541" spans="1:8" x14ac:dyDescent="0.25">
      <c r="A541" s="70" t="s">
        <v>560</v>
      </c>
      <c r="B541" s="70" t="s">
        <v>577</v>
      </c>
      <c r="C541" s="70" t="s">
        <v>567</v>
      </c>
      <c r="D541" s="70" t="s">
        <v>568</v>
      </c>
      <c r="E541" s="68" t="s">
        <v>564</v>
      </c>
      <c r="F541" s="70" t="s">
        <v>105</v>
      </c>
      <c r="G541" s="39">
        <v>0</v>
      </c>
      <c r="H541" s="39">
        <v>0</v>
      </c>
    </row>
    <row r="542" spans="1:8" x14ac:dyDescent="0.25">
      <c r="A542" s="68"/>
      <c r="B542" s="70"/>
      <c r="C542" s="68"/>
      <c r="D542" s="68"/>
      <c r="E542" s="68"/>
      <c r="F542" s="68"/>
      <c r="G542" s="45">
        <v>0</v>
      </c>
      <c r="H542" s="39">
        <v>0</v>
      </c>
    </row>
    <row r="543" spans="1:8" x14ac:dyDescent="0.25">
      <c r="A543" s="68"/>
      <c r="B543" s="70"/>
      <c r="C543" s="68"/>
      <c r="D543" s="68"/>
      <c r="E543" s="68"/>
      <c r="F543" s="68"/>
      <c r="G543" s="39"/>
      <c r="H543" s="39">
        <v>0</v>
      </c>
    </row>
    <row r="544" spans="1:8" x14ac:dyDescent="0.25">
      <c r="A544" s="70" t="s">
        <v>560</v>
      </c>
      <c r="B544" s="70" t="s">
        <v>578</v>
      </c>
      <c r="C544" s="70" t="s">
        <v>579</v>
      </c>
      <c r="D544" s="70" t="s">
        <v>580</v>
      </c>
      <c r="E544" s="68" t="s">
        <v>564</v>
      </c>
      <c r="F544" s="70" t="s">
        <v>69</v>
      </c>
      <c r="G544" s="39">
        <v>0</v>
      </c>
      <c r="H544" s="39">
        <v>0</v>
      </c>
    </row>
    <row r="545" spans="1:8" x14ac:dyDescent="0.25">
      <c r="A545" s="68"/>
      <c r="B545" s="70"/>
      <c r="C545" s="70"/>
      <c r="D545" s="70"/>
      <c r="E545" s="68"/>
      <c r="F545" s="70"/>
      <c r="G545" s="45">
        <v>0</v>
      </c>
      <c r="H545" s="39">
        <v>0</v>
      </c>
    </row>
    <row r="546" spans="1:8" x14ac:dyDescent="0.25">
      <c r="A546" s="68"/>
      <c r="B546" s="70"/>
      <c r="C546" s="70"/>
      <c r="D546" s="70"/>
      <c r="E546" s="68"/>
      <c r="F546" s="70"/>
      <c r="G546" s="39"/>
      <c r="H546" s="39">
        <v>0</v>
      </c>
    </row>
    <row r="547" spans="1:8" x14ac:dyDescent="0.25">
      <c r="A547" s="67" t="s">
        <v>581</v>
      </c>
      <c r="B547" s="71" t="s">
        <v>582</v>
      </c>
      <c r="C547" s="67" t="s">
        <v>583</v>
      </c>
      <c r="D547" s="67" t="s">
        <v>584</v>
      </c>
      <c r="E547" s="67" t="s">
        <v>585</v>
      </c>
      <c r="F547" s="83" t="s">
        <v>586</v>
      </c>
      <c r="G547" s="15">
        <v>8105</v>
      </c>
      <c r="H547" s="15">
        <v>0</v>
      </c>
    </row>
    <row r="548" spans="1:8" x14ac:dyDescent="0.25">
      <c r="A548" s="67"/>
      <c r="B548" s="71"/>
      <c r="C548" s="67"/>
      <c r="D548" s="67"/>
      <c r="E548" s="67"/>
      <c r="F548" s="83"/>
      <c r="G548" s="15">
        <v>0</v>
      </c>
      <c r="H548" s="15">
        <v>505</v>
      </c>
    </row>
    <row r="549" spans="1:8" x14ac:dyDescent="0.25">
      <c r="A549" s="67"/>
      <c r="B549" s="71"/>
      <c r="C549" s="67"/>
      <c r="D549" s="67"/>
      <c r="E549" s="67"/>
      <c r="F549" s="83"/>
      <c r="G549" s="46"/>
      <c r="H549" s="15">
        <v>0</v>
      </c>
    </row>
    <row r="550" spans="1:8" x14ac:dyDescent="0.25">
      <c r="A550" s="67" t="s">
        <v>587</v>
      </c>
      <c r="B550" s="71" t="s">
        <v>588</v>
      </c>
      <c r="C550" s="67" t="s">
        <v>589</v>
      </c>
      <c r="D550" s="67" t="s">
        <v>14</v>
      </c>
      <c r="E550" s="67" t="s">
        <v>585</v>
      </c>
      <c r="F550" s="83" t="s">
        <v>590</v>
      </c>
      <c r="G550" s="15">
        <v>0</v>
      </c>
      <c r="H550" s="15">
        <v>0</v>
      </c>
    </row>
    <row r="551" spans="1:8" x14ac:dyDescent="0.25">
      <c r="A551" s="67"/>
      <c r="B551" s="71"/>
      <c r="C551" s="67"/>
      <c r="D551" s="67"/>
      <c r="E551" s="67"/>
      <c r="F551" s="83"/>
      <c r="G551" s="15">
        <v>0</v>
      </c>
      <c r="H551" s="15">
        <v>0</v>
      </c>
    </row>
    <row r="552" spans="1:8" x14ac:dyDescent="0.25">
      <c r="A552" s="67"/>
      <c r="B552" s="71"/>
      <c r="C552" s="67"/>
      <c r="D552" s="67"/>
      <c r="E552" s="67"/>
      <c r="F552" s="83"/>
      <c r="G552" s="46"/>
      <c r="H552" s="15">
        <v>0</v>
      </c>
    </row>
    <row r="553" spans="1:8" x14ac:dyDescent="0.25">
      <c r="A553" s="67" t="s">
        <v>591</v>
      </c>
      <c r="B553" s="71" t="s">
        <v>592</v>
      </c>
      <c r="C553" s="67" t="s">
        <v>14</v>
      </c>
      <c r="D553" s="67" t="s">
        <v>593</v>
      </c>
      <c r="E553" s="67" t="s">
        <v>585</v>
      </c>
      <c r="F553" s="83" t="s">
        <v>31</v>
      </c>
      <c r="G553" s="15">
        <v>0</v>
      </c>
      <c r="H553" s="15">
        <v>0</v>
      </c>
    </row>
    <row r="554" spans="1:8" x14ac:dyDescent="0.25">
      <c r="A554" s="67"/>
      <c r="B554" s="71"/>
      <c r="C554" s="67"/>
      <c r="D554" s="67"/>
      <c r="E554" s="67"/>
      <c r="F554" s="83"/>
      <c r="G554" s="15">
        <v>600</v>
      </c>
      <c r="H554" s="15">
        <v>0</v>
      </c>
    </row>
    <row r="555" spans="1:8" x14ac:dyDescent="0.25">
      <c r="A555" s="67"/>
      <c r="B555" s="71"/>
      <c r="C555" s="67"/>
      <c r="D555" s="67"/>
      <c r="E555" s="67"/>
      <c r="F555" s="83"/>
      <c r="G555" s="46"/>
      <c r="H555" s="15">
        <v>0</v>
      </c>
    </row>
    <row r="556" spans="1:8" x14ac:dyDescent="0.25">
      <c r="A556" s="67" t="s">
        <v>591</v>
      </c>
      <c r="B556" s="71" t="s">
        <v>594</v>
      </c>
      <c r="C556" s="67" t="s">
        <v>14</v>
      </c>
      <c r="D556" s="67" t="s">
        <v>593</v>
      </c>
      <c r="E556" s="67" t="s">
        <v>585</v>
      </c>
      <c r="F556" s="83" t="s">
        <v>31</v>
      </c>
      <c r="G556" s="15">
        <v>0</v>
      </c>
      <c r="H556" s="15">
        <v>0</v>
      </c>
    </row>
    <row r="557" spans="1:8" x14ac:dyDescent="0.25">
      <c r="A557" s="67"/>
      <c r="B557" s="71"/>
      <c r="C557" s="67"/>
      <c r="D557" s="67"/>
      <c r="E557" s="67"/>
      <c r="F557" s="83"/>
      <c r="G557" s="15">
        <v>600</v>
      </c>
      <c r="H557" s="15">
        <v>0</v>
      </c>
    </row>
    <row r="558" spans="1:8" x14ac:dyDescent="0.25">
      <c r="A558" s="67"/>
      <c r="B558" s="71"/>
      <c r="C558" s="67"/>
      <c r="D558" s="67"/>
      <c r="E558" s="67"/>
      <c r="F558" s="83"/>
      <c r="G558" s="46"/>
      <c r="H558" s="15">
        <v>0</v>
      </c>
    </row>
    <row r="559" spans="1:8" x14ac:dyDescent="0.25">
      <c r="A559" s="67" t="s">
        <v>591</v>
      </c>
      <c r="B559" s="71" t="s">
        <v>595</v>
      </c>
      <c r="C559" s="67" t="s">
        <v>14</v>
      </c>
      <c r="D559" s="67" t="s">
        <v>596</v>
      </c>
      <c r="E559" s="67" t="s">
        <v>585</v>
      </c>
      <c r="F559" s="83" t="s">
        <v>38</v>
      </c>
      <c r="G559" s="15">
        <v>0</v>
      </c>
      <c r="H559" s="15">
        <v>0</v>
      </c>
    </row>
    <row r="560" spans="1:8" x14ac:dyDescent="0.25">
      <c r="A560" s="67"/>
      <c r="B560" s="71"/>
      <c r="C560" s="67"/>
      <c r="D560" s="67"/>
      <c r="E560" s="67"/>
      <c r="F560" s="83"/>
      <c r="G560" s="15">
        <v>600</v>
      </c>
      <c r="H560" s="15">
        <v>0</v>
      </c>
    </row>
    <row r="561" spans="1:8" x14ac:dyDescent="0.25">
      <c r="A561" s="67"/>
      <c r="B561" s="71"/>
      <c r="C561" s="67"/>
      <c r="D561" s="67"/>
      <c r="E561" s="67"/>
      <c r="F561" s="83"/>
      <c r="G561" s="46"/>
      <c r="H561" s="15">
        <v>0</v>
      </c>
    </row>
    <row r="562" spans="1:8" x14ac:dyDescent="0.25">
      <c r="A562" s="71" t="s">
        <v>591</v>
      </c>
      <c r="B562" s="71" t="s">
        <v>597</v>
      </c>
      <c r="C562" s="71" t="s">
        <v>14</v>
      </c>
      <c r="D562" s="67" t="s">
        <v>596</v>
      </c>
      <c r="E562" s="71" t="s">
        <v>585</v>
      </c>
      <c r="F562" s="84" t="s">
        <v>38</v>
      </c>
      <c r="G562" s="45">
        <v>0</v>
      </c>
      <c r="H562" s="45">
        <v>0</v>
      </c>
    </row>
    <row r="563" spans="1:8" x14ac:dyDescent="0.25">
      <c r="A563" s="71"/>
      <c r="B563" s="71"/>
      <c r="C563" s="71"/>
      <c r="D563" s="67"/>
      <c r="E563" s="71"/>
      <c r="F563" s="84"/>
      <c r="G563" s="45">
        <v>0</v>
      </c>
      <c r="H563" s="45">
        <v>0</v>
      </c>
    </row>
    <row r="564" spans="1:8" x14ac:dyDescent="0.25">
      <c r="A564" s="71"/>
      <c r="B564" s="71"/>
      <c r="C564" s="71"/>
      <c r="D564" s="67"/>
      <c r="E564" s="71"/>
      <c r="F564" s="84"/>
      <c r="G564" s="47"/>
      <c r="H564" s="45">
        <v>0</v>
      </c>
    </row>
    <row r="565" spans="1:8" x14ac:dyDescent="0.25">
      <c r="A565" s="71" t="s">
        <v>591</v>
      </c>
      <c r="B565" s="71" t="s">
        <v>598</v>
      </c>
      <c r="C565" s="71" t="s">
        <v>14</v>
      </c>
      <c r="D565" s="67" t="s">
        <v>596</v>
      </c>
      <c r="E565" s="71" t="s">
        <v>585</v>
      </c>
      <c r="F565" s="84" t="s">
        <v>38</v>
      </c>
      <c r="G565" s="45">
        <v>0</v>
      </c>
      <c r="H565" s="45">
        <v>0</v>
      </c>
    </row>
    <row r="566" spans="1:8" x14ac:dyDescent="0.25">
      <c r="A566" s="71"/>
      <c r="B566" s="71"/>
      <c r="C566" s="71"/>
      <c r="D566" s="67"/>
      <c r="E566" s="71"/>
      <c r="F566" s="84"/>
      <c r="G566" s="45">
        <v>600</v>
      </c>
      <c r="H566" s="45">
        <v>0</v>
      </c>
    </row>
    <row r="567" spans="1:8" x14ac:dyDescent="0.25">
      <c r="A567" s="71"/>
      <c r="B567" s="71"/>
      <c r="C567" s="71"/>
      <c r="D567" s="67"/>
      <c r="E567" s="71"/>
      <c r="F567" s="84"/>
      <c r="G567" s="47"/>
      <c r="H567" s="45">
        <v>0</v>
      </c>
    </row>
    <row r="568" spans="1:8" x14ac:dyDescent="0.25">
      <c r="A568" s="67" t="s">
        <v>591</v>
      </c>
      <c r="B568" s="71" t="s">
        <v>599</v>
      </c>
      <c r="C568" s="67" t="s">
        <v>14</v>
      </c>
      <c r="D568" s="67" t="s">
        <v>596</v>
      </c>
      <c r="E568" s="71" t="s">
        <v>585</v>
      </c>
      <c r="F568" s="83" t="s">
        <v>38</v>
      </c>
      <c r="G568" s="45">
        <v>0</v>
      </c>
      <c r="H568" s="45">
        <v>0</v>
      </c>
    </row>
    <row r="569" spans="1:8" x14ac:dyDescent="0.25">
      <c r="A569" s="67"/>
      <c r="B569" s="71"/>
      <c r="C569" s="67"/>
      <c r="D569" s="67"/>
      <c r="E569" s="71"/>
      <c r="F569" s="83"/>
      <c r="G569" s="45">
        <v>600</v>
      </c>
      <c r="H569" s="45">
        <v>0</v>
      </c>
    </row>
    <row r="570" spans="1:8" x14ac:dyDescent="0.25">
      <c r="A570" s="67"/>
      <c r="B570" s="71"/>
      <c r="C570" s="67"/>
      <c r="D570" s="67"/>
      <c r="E570" s="71"/>
      <c r="F570" s="83"/>
      <c r="G570" s="47"/>
      <c r="H570" s="45">
        <v>0</v>
      </c>
    </row>
    <row r="571" spans="1:8" x14ac:dyDescent="0.25">
      <c r="A571" s="67" t="s">
        <v>591</v>
      </c>
      <c r="B571" s="71" t="s">
        <v>600</v>
      </c>
      <c r="C571" s="67" t="s">
        <v>14</v>
      </c>
      <c r="D571" s="67" t="s">
        <v>601</v>
      </c>
      <c r="E571" s="67" t="s">
        <v>585</v>
      </c>
      <c r="F571" s="83" t="s">
        <v>44</v>
      </c>
      <c r="G571" s="15">
        <v>0</v>
      </c>
      <c r="H571" s="15">
        <v>0</v>
      </c>
    </row>
    <row r="572" spans="1:8" x14ac:dyDescent="0.25">
      <c r="A572" s="67"/>
      <c r="B572" s="71"/>
      <c r="C572" s="67"/>
      <c r="D572" s="67"/>
      <c r="E572" s="67"/>
      <c r="F572" s="83"/>
      <c r="G572" s="15">
        <v>600</v>
      </c>
      <c r="H572" s="15">
        <v>0</v>
      </c>
    </row>
    <row r="573" spans="1:8" x14ac:dyDescent="0.25">
      <c r="A573" s="67"/>
      <c r="B573" s="71"/>
      <c r="C573" s="67"/>
      <c r="D573" s="67"/>
      <c r="E573" s="67"/>
      <c r="F573" s="83"/>
      <c r="G573" s="46"/>
      <c r="H573" s="15">
        <v>0</v>
      </c>
    </row>
    <row r="574" spans="1:8" x14ac:dyDescent="0.25">
      <c r="A574" s="67" t="s">
        <v>591</v>
      </c>
      <c r="B574" s="71" t="s">
        <v>602</v>
      </c>
      <c r="C574" s="67" t="s">
        <v>14</v>
      </c>
      <c r="D574" s="67" t="s">
        <v>601</v>
      </c>
      <c r="E574" s="67" t="s">
        <v>585</v>
      </c>
      <c r="F574" s="83" t="s">
        <v>44</v>
      </c>
      <c r="G574" s="15">
        <v>0</v>
      </c>
      <c r="H574" s="15">
        <v>0</v>
      </c>
    </row>
    <row r="575" spans="1:8" x14ac:dyDescent="0.25">
      <c r="A575" s="67"/>
      <c r="B575" s="71"/>
      <c r="C575" s="67"/>
      <c r="D575" s="67"/>
      <c r="E575" s="67"/>
      <c r="F575" s="83"/>
      <c r="G575" s="15">
        <v>600</v>
      </c>
      <c r="H575" s="15">
        <v>0</v>
      </c>
    </row>
    <row r="576" spans="1:8" x14ac:dyDescent="0.25">
      <c r="A576" s="67"/>
      <c r="B576" s="71"/>
      <c r="C576" s="67"/>
      <c r="D576" s="67"/>
      <c r="E576" s="67"/>
      <c r="F576" s="83"/>
      <c r="G576" s="46"/>
      <c r="H576" s="15">
        <v>0</v>
      </c>
    </row>
    <row r="577" spans="1:8" x14ac:dyDescent="0.25">
      <c r="A577" s="67" t="s">
        <v>591</v>
      </c>
      <c r="B577" s="71" t="s">
        <v>603</v>
      </c>
      <c r="C577" s="67" t="s">
        <v>14</v>
      </c>
      <c r="D577" s="67" t="s">
        <v>601</v>
      </c>
      <c r="E577" s="67" t="s">
        <v>585</v>
      </c>
      <c r="F577" s="83" t="s">
        <v>44</v>
      </c>
      <c r="G577" s="15">
        <v>0</v>
      </c>
      <c r="H577" s="15">
        <v>0</v>
      </c>
    </row>
    <row r="578" spans="1:8" x14ac:dyDescent="0.25">
      <c r="A578" s="67"/>
      <c r="B578" s="71"/>
      <c r="C578" s="67"/>
      <c r="D578" s="67"/>
      <c r="E578" s="67"/>
      <c r="F578" s="83"/>
      <c r="G578" s="15">
        <v>600</v>
      </c>
      <c r="H578" s="15">
        <v>0</v>
      </c>
    </row>
    <row r="579" spans="1:8" x14ac:dyDescent="0.25">
      <c r="A579" s="67"/>
      <c r="B579" s="71"/>
      <c r="C579" s="67"/>
      <c r="D579" s="67"/>
      <c r="E579" s="67"/>
      <c r="F579" s="83"/>
      <c r="G579" s="46"/>
      <c r="H579" s="15">
        <v>0</v>
      </c>
    </row>
    <row r="580" spans="1:8" x14ac:dyDescent="0.25">
      <c r="A580" s="71" t="s">
        <v>604</v>
      </c>
      <c r="B580" s="71" t="s">
        <v>605</v>
      </c>
      <c r="C580" s="71" t="s">
        <v>14</v>
      </c>
      <c r="D580" s="67" t="s">
        <v>601</v>
      </c>
      <c r="E580" s="71" t="s">
        <v>585</v>
      </c>
      <c r="F580" s="84" t="s">
        <v>44</v>
      </c>
      <c r="G580" s="45">
        <v>0</v>
      </c>
      <c r="H580" s="45">
        <v>0</v>
      </c>
    </row>
    <row r="581" spans="1:8" x14ac:dyDescent="0.25">
      <c r="A581" s="71"/>
      <c r="B581" s="71"/>
      <c r="C581" s="71"/>
      <c r="D581" s="67"/>
      <c r="E581" s="71"/>
      <c r="F581" s="84"/>
      <c r="G581" s="45">
        <v>0</v>
      </c>
      <c r="H581" s="45">
        <v>1269.07</v>
      </c>
    </row>
    <row r="582" spans="1:8" x14ac:dyDescent="0.25">
      <c r="A582" s="71"/>
      <c r="B582" s="71"/>
      <c r="C582" s="71"/>
      <c r="D582" s="67"/>
      <c r="E582" s="71"/>
      <c r="F582" s="84"/>
      <c r="G582" s="47"/>
      <c r="H582" s="45">
        <v>0</v>
      </c>
    </row>
    <row r="583" spans="1:8" x14ac:dyDescent="0.25">
      <c r="A583" s="67" t="s">
        <v>591</v>
      </c>
      <c r="B583" s="71" t="s">
        <v>606</v>
      </c>
      <c r="C583" s="67" t="s">
        <v>14</v>
      </c>
      <c r="D583" s="67" t="s">
        <v>607</v>
      </c>
      <c r="E583" s="67" t="s">
        <v>585</v>
      </c>
      <c r="F583" s="83" t="s">
        <v>52</v>
      </c>
      <c r="G583" s="15">
        <v>0</v>
      </c>
      <c r="H583" s="15">
        <v>0</v>
      </c>
    </row>
    <row r="584" spans="1:8" x14ac:dyDescent="0.25">
      <c r="A584" s="67"/>
      <c r="B584" s="71"/>
      <c r="C584" s="67"/>
      <c r="D584" s="67"/>
      <c r="E584" s="67"/>
      <c r="F584" s="83"/>
      <c r="G584" s="15">
        <v>600</v>
      </c>
      <c r="H584" s="15">
        <v>0</v>
      </c>
    </row>
    <row r="585" spans="1:8" x14ac:dyDescent="0.25">
      <c r="A585" s="67"/>
      <c r="B585" s="71"/>
      <c r="C585" s="67"/>
      <c r="D585" s="67"/>
      <c r="E585" s="67"/>
      <c r="F585" s="83"/>
      <c r="G585" s="46"/>
      <c r="H585" s="15">
        <v>0</v>
      </c>
    </row>
    <row r="586" spans="1:8" x14ac:dyDescent="0.25">
      <c r="A586" s="67" t="s">
        <v>591</v>
      </c>
      <c r="B586" s="71" t="s">
        <v>608</v>
      </c>
      <c r="C586" s="67" t="s">
        <v>14</v>
      </c>
      <c r="D586" s="67" t="s">
        <v>609</v>
      </c>
      <c r="E586" s="67" t="s">
        <v>585</v>
      </c>
      <c r="F586" s="83" t="s">
        <v>52</v>
      </c>
      <c r="G586" s="15">
        <v>0</v>
      </c>
      <c r="H586" s="15">
        <v>0</v>
      </c>
    </row>
    <row r="587" spans="1:8" x14ac:dyDescent="0.25">
      <c r="A587" s="67"/>
      <c r="B587" s="71"/>
      <c r="C587" s="67"/>
      <c r="D587" s="67"/>
      <c r="E587" s="67"/>
      <c r="F587" s="83"/>
      <c r="G587" s="15">
        <v>600</v>
      </c>
      <c r="H587" s="15">
        <v>0</v>
      </c>
    </row>
    <row r="588" spans="1:8" x14ac:dyDescent="0.25">
      <c r="A588" s="67"/>
      <c r="B588" s="71"/>
      <c r="C588" s="67"/>
      <c r="D588" s="67"/>
      <c r="E588" s="67"/>
      <c r="F588" s="83"/>
      <c r="G588" s="46"/>
      <c r="H588" s="15">
        <v>0</v>
      </c>
    </row>
    <row r="589" spans="1:8" x14ac:dyDescent="0.25">
      <c r="A589" s="67" t="s">
        <v>591</v>
      </c>
      <c r="B589" s="71" t="s">
        <v>610</v>
      </c>
      <c r="C589" s="67" t="s">
        <v>14</v>
      </c>
      <c r="D589" s="67" t="s">
        <v>609</v>
      </c>
      <c r="E589" s="71" t="s">
        <v>585</v>
      </c>
      <c r="F589" s="83" t="s">
        <v>52</v>
      </c>
      <c r="G589" s="45">
        <v>0</v>
      </c>
      <c r="H589" s="45">
        <v>0</v>
      </c>
    </row>
    <row r="590" spans="1:8" x14ac:dyDescent="0.25">
      <c r="A590" s="67"/>
      <c r="B590" s="71"/>
      <c r="C590" s="67"/>
      <c r="D590" s="67"/>
      <c r="E590" s="71"/>
      <c r="F590" s="83"/>
      <c r="G590" s="45">
        <v>0</v>
      </c>
      <c r="H590" s="45">
        <v>0</v>
      </c>
    </row>
    <row r="591" spans="1:8" x14ac:dyDescent="0.25">
      <c r="A591" s="67"/>
      <c r="B591" s="71"/>
      <c r="C591" s="67"/>
      <c r="D591" s="67"/>
      <c r="E591" s="71"/>
      <c r="F591" s="83"/>
      <c r="G591" s="47"/>
      <c r="H591" s="45">
        <v>0</v>
      </c>
    </row>
    <row r="592" spans="1:8" x14ac:dyDescent="0.25">
      <c r="A592" s="67" t="s">
        <v>591</v>
      </c>
      <c r="B592" s="71" t="s">
        <v>611</v>
      </c>
      <c r="C592" s="67" t="s">
        <v>14</v>
      </c>
      <c r="D592" s="67" t="s">
        <v>612</v>
      </c>
      <c r="E592" s="67" t="s">
        <v>585</v>
      </c>
      <c r="F592" s="83" t="s">
        <v>60</v>
      </c>
      <c r="G592" s="15">
        <v>0</v>
      </c>
      <c r="H592" s="15">
        <v>0</v>
      </c>
    </row>
    <row r="593" spans="1:8" x14ac:dyDescent="0.25">
      <c r="A593" s="67"/>
      <c r="B593" s="71"/>
      <c r="C593" s="67"/>
      <c r="D593" s="67"/>
      <c r="E593" s="67"/>
      <c r="F593" s="83"/>
      <c r="G593" s="15">
        <v>600</v>
      </c>
      <c r="H593" s="15">
        <v>0</v>
      </c>
    </row>
    <row r="594" spans="1:8" x14ac:dyDescent="0.25">
      <c r="A594" s="67"/>
      <c r="B594" s="71"/>
      <c r="C594" s="67"/>
      <c r="D594" s="67"/>
      <c r="E594" s="67"/>
      <c r="F594" s="83"/>
      <c r="G594" s="46"/>
      <c r="H594" s="15">
        <v>0</v>
      </c>
    </row>
    <row r="595" spans="1:8" x14ac:dyDescent="0.25">
      <c r="A595" s="67" t="s">
        <v>591</v>
      </c>
      <c r="B595" s="71" t="s">
        <v>613</v>
      </c>
      <c r="C595" s="67" t="s">
        <v>14</v>
      </c>
      <c r="D595" s="67" t="s">
        <v>612</v>
      </c>
      <c r="E595" s="67" t="s">
        <v>585</v>
      </c>
      <c r="F595" s="83" t="s">
        <v>60</v>
      </c>
      <c r="G595" s="15">
        <v>0</v>
      </c>
      <c r="H595" s="15">
        <v>0</v>
      </c>
    </row>
    <row r="596" spans="1:8" x14ac:dyDescent="0.25">
      <c r="A596" s="67"/>
      <c r="B596" s="71"/>
      <c r="C596" s="67"/>
      <c r="D596" s="67"/>
      <c r="E596" s="67"/>
      <c r="F596" s="83"/>
      <c r="G596" s="15">
        <v>600</v>
      </c>
      <c r="H596" s="15">
        <v>0</v>
      </c>
    </row>
    <row r="597" spans="1:8" x14ac:dyDescent="0.25">
      <c r="A597" s="67"/>
      <c r="B597" s="71"/>
      <c r="C597" s="67"/>
      <c r="D597" s="67"/>
      <c r="E597" s="67"/>
      <c r="F597" s="83"/>
      <c r="G597" s="46"/>
      <c r="H597" s="15">
        <v>0</v>
      </c>
    </row>
    <row r="598" spans="1:8" x14ac:dyDescent="0.25">
      <c r="A598" s="67" t="s">
        <v>591</v>
      </c>
      <c r="B598" s="71" t="s">
        <v>614</v>
      </c>
      <c r="C598" s="67" t="s">
        <v>14</v>
      </c>
      <c r="D598" s="67" t="s">
        <v>612</v>
      </c>
      <c r="E598" s="67" t="s">
        <v>585</v>
      </c>
      <c r="F598" s="83" t="s">
        <v>60</v>
      </c>
      <c r="G598" s="15">
        <v>0</v>
      </c>
      <c r="H598" s="15">
        <v>0</v>
      </c>
    </row>
    <row r="599" spans="1:8" x14ac:dyDescent="0.25">
      <c r="A599" s="67"/>
      <c r="B599" s="71"/>
      <c r="C599" s="67"/>
      <c r="D599" s="67"/>
      <c r="E599" s="67"/>
      <c r="F599" s="83"/>
      <c r="G599" s="15">
        <v>0</v>
      </c>
      <c r="H599" s="15">
        <v>0</v>
      </c>
    </row>
    <row r="600" spans="1:8" x14ac:dyDescent="0.25">
      <c r="A600" s="67"/>
      <c r="B600" s="71"/>
      <c r="C600" s="67"/>
      <c r="D600" s="67"/>
      <c r="E600" s="67"/>
      <c r="F600" s="83"/>
      <c r="G600" s="46"/>
      <c r="H600" s="15">
        <v>0</v>
      </c>
    </row>
    <row r="601" spans="1:8" ht="15" customHeight="1" x14ac:dyDescent="0.25">
      <c r="A601" s="70" t="s">
        <v>615</v>
      </c>
      <c r="B601" s="70" t="s">
        <v>616</v>
      </c>
      <c r="C601" s="70" t="s">
        <v>617</v>
      </c>
      <c r="D601" s="70" t="s">
        <v>620</v>
      </c>
      <c r="E601" s="68" t="s">
        <v>618</v>
      </c>
      <c r="F601" s="70" t="s">
        <v>619</v>
      </c>
      <c r="G601" s="45">
        <v>7037.24</v>
      </c>
      <c r="H601" s="45">
        <v>5873</v>
      </c>
    </row>
    <row r="602" spans="1:8" x14ac:dyDescent="0.25">
      <c r="A602" s="68"/>
      <c r="B602" s="68"/>
      <c r="C602" s="68"/>
      <c r="D602" s="70"/>
      <c r="E602" s="68"/>
      <c r="F602" s="68"/>
      <c r="G602" s="45">
        <f>671+1000+1000+563</f>
        <v>3234</v>
      </c>
      <c r="H602" s="45">
        <v>0</v>
      </c>
    </row>
    <row r="603" spans="1:8" x14ac:dyDescent="0.25">
      <c r="A603" s="68"/>
      <c r="B603" s="68"/>
      <c r="C603" s="68"/>
      <c r="D603" s="70"/>
      <c r="E603" s="68"/>
      <c r="F603" s="68"/>
      <c r="G603" s="45">
        <v>0</v>
      </c>
      <c r="H603" s="45">
        <v>0</v>
      </c>
    </row>
    <row r="604" spans="1:8" ht="15" customHeight="1" x14ac:dyDescent="0.25">
      <c r="A604" s="70" t="s">
        <v>621</v>
      </c>
      <c r="B604" s="70" t="s">
        <v>622</v>
      </c>
      <c r="C604" s="70" t="s">
        <v>623</v>
      </c>
      <c r="D604" s="70" t="s">
        <v>625</v>
      </c>
      <c r="E604" s="68" t="s">
        <v>618</v>
      </c>
      <c r="F604" s="71" t="s">
        <v>624</v>
      </c>
      <c r="G604" s="45">
        <v>0</v>
      </c>
      <c r="H604" s="39">
        <v>6226</v>
      </c>
    </row>
    <row r="605" spans="1:8" x14ac:dyDescent="0.25">
      <c r="A605" s="68"/>
      <c r="B605" s="68"/>
      <c r="C605" s="68"/>
      <c r="D605" s="70"/>
      <c r="E605" s="68"/>
      <c r="F605" s="65"/>
      <c r="G605" s="39">
        <v>1000</v>
      </c>
      <c r="H605" s="39">
        <v>0</v>
      </c>
    </row>
    <row r="606" spans="1:8" x14ac:dyDescent="0.25">
      <c r="A606" s="68"/>
      <c r="B606" s="68"/>
      <c r="C606" s="68"/>
      <c r="D606" s="70"/>
      <c r="E606" s="68"/>
      <c r="F606" s="65"/>
      <c r="G606" s="39">
        <v>0</v>
      </c>
      <c r="H606" s="39">
        <v>0</v>
      </c>
    </row>
    <row r="607" spans="1:8" ht="15" customHeight="1" x14ac:dyDescent="0.25">
      <c r="A607" s="70" t="s">
        <v>626</v>
      </c>
      <c r="B607" s="70" t="s">
        <v>627</v>
      </c>
      <c r="C607" s="70" t="s">
        <v>623</v>
      </c>
      <c r="D607" s="70" t="s">
        <v>629</v>
      </c>
      <c r="E607" s="68" t="s">
        <v>618</v>
      </c>
      <c r="F607" s="70" t="s">
        <v>628</v>
      </c>
      <c r="G607" s="39">
        <v>2011.22</v>
      </c>
      <c r="H607" s="39">
        <v>0</v>
      </c>
    </row>
    <row r="608" spans="1:8" x14ac:dyDescent="0.25">
      <c r="A608" s="68"/>
      <c r="B608" s="68"/>
      <c r="C608" s="68"/>
      <c r="D608" s="70"/>
      <c r="E608" s="68"/>
      <c r="F608" s="68"/>
      <c r="G608" s="45">
        <v>0</v>
      </c>
      <c r="H608" s="39">
        <v>401</v>
      </c>
    </row>
    <row r="609" spans="1:8" x14ac:dyDescent="0.25">
      <c r="A609" s="68"/>
      <c r="B609" s="68"/>
      <c r="C609" s="68"/>
      <c r="D609" s="70"/>
      <c r="E609" s="68"/>
      <c r="F609" s="68"/>
      <c r="G609" s="39">
        <v>0</v>
      </c>
      <c r="H609" s="39">
        <v>0</v>
      </c>
    </row>
    <row r="610" spans="1:8" ht="15" customHeight="1" x14ac:dyDescent="0.25">
      <c r="A610" s="70" t="s">
        <v>630</v>
      </c>
      <c r="B610" s="70" t="s">
        <v>631</v>
      </c>
      <c r="C610" s="70" t="s">
        <v>623</v>
      </c>
      <c r="D610" s="70" t="s">
        <v>633</v>
      </c>
      <c r="E610" s="68" t="s">
        <v>618</v>
      </c>
      <c r="F610" s="70" t="s">
        <v>632</v>
      </c>
      <c r="G610" s="45">
        <v>2550.2199999999998</v>
      </c>
      <c r="H610" s="39">
        <v>5163</v>
      </c>
    </row>
    <row r="611" spans="1:8" x14ac:dyDescent="0.25">
      <c r="A611" s="68"/>
      <c r="B611" s="68"/>
      <c r="C611" s="68"/>
      <c r="D611" s="70"/>
      <c r="E611" s="68"/>
      <c r="F611" s="68"/>
      <c r="G611" s="45">
        <f>896+178.4</f>
        <v>1074.4000000000001</v>
      </c>
      <c r="H611" s="39">
        <v>0</v>
      </c>
    </row>
    <row r="612" spans="1:8" x14ac:dyDescent="0.25">
      <c r="A612" s="68"/>
      <c r="B612" s="68"/>
      <c r="C612" s="68"/>
      <c r="D612" s="70"/>
      <c r="E612" s="68"/>
      <c r="F612" s="68"/>
      <c r="G612" s="39">
        <v>0</v>
      </c>
      <c r="H612" s="39">
        <v>0</v>
      </c>
    </row>
    <row r="613" spans="1:8" ht="15" customHeight="1" x14ac:dyDescent="0.25">
      <c r="A613" s="70" t="s">
        <v>634</v>
      </c>
      <c r="B613" s="71" t="s">
        <v>635</v>
      </c>
      <c r="C613" s="70" t="s">
        <v>623</v>
      </c>
      <c r="D613" s="70" t="s">
        <v>637</v>
      </c>
      <c r="E613" s="68" t="s">
        <v>618</v>
      </c>
      <c r="F613" s="70" t="s">
        <v>636</v>
      </c>
      <c r="G613" s="45">
        <v>1890</v>
      </c>
      <c r="H613" s="45">
        <v>0</v>
      </c>
    </row>
    <row r="614" spans="1:8" x14ac:dyDescent="0.25">
      <c r="A614" s="68"/>
      <c r="B614" s="65"/>
      <c r="C614" s="68"/>
      <c r="D614" s="70"/>
      <c r="E614" s="68"/>
      <c r="F614" s="68"/>
      <c r="G614" s="45">
        <v>721.04</v>
      </c>
      <c r="H614" s="39">
        <f>46+46+410+1271.71+1000</f>
        <v>2773.71</v>
      </c>
    </row>
    <row r="615" spans="1:8" x14ac:dyDescent="0.25">
      <c r="A615" s="68"/>
      <c r="B615" s="65"/>
      <c r="C615" s="68"/>
      <c r="D615" s="70"/>
      <c r="E615" s="68"/>
      <c r="F615" s="68"/>
      <c r="G615" s="39">
        <v>0</v>
      </c>
      <c r="H615" s="39">
        <v>0</v>
      </c>
    </row>
    <row r="616" spans="1:8" ht="15" customHeight="1" x14ac:dyDescent="0.25">
      <c r="A616" s="70" t="s">
        <v>1133</v>
      </c>
      <c r="B616" s="70" t="s">
        <v>638</v>
      </c>
      <c r="C616" s="70" t="s">
        <v>639</v>
      </c>
      <c r="D616" s="70" t="s">
        <v>641</v>
      </c>
      <c r="E616" s="68" t="s">
        <v>618</v>
      </c>
      <c r="F616" s="70" t="s">
        <v>640</v>
      </c>
      <c r="G616" s="45">
        <v>0</v>
      </c>
      <c r="H616" s="39">
        <v>0</v>
      </c>
    </row>
    <row r="617" spans="1:8" x14ac:dyDescent="0.25">
      <c r="A617" s="68"/>
      <c r="B617" s="68"/>
      <c r="C617" s="68"/>
      <c r="D617" s="70"/>
      <c r="E617" s="68"/>
      <c r="F617" s="68"/>
      <c r="G617" s="45">
        <v>0</v>
      </c>
      <c r="H617" s="39">
        <v>0</v>
      </c>
    </row>
    <row r="618" spans="1:8" x14ac:dyDescent="0.25">
      <c r="A618" s="68"/>
      <c r="B618" s="68"/>
      <c r="C618" s="68"/>
      <c r="D618" s="70"/>
      <c r="E618" s="68"/>
      <c r="F618" s="68"/>
      <c r="G618" s="39">
        <v>0</v>
      </c>
      <c r="H618" s="39">
        <v>0</v>
      </c>
    </row>
    <row r="619" spans="1:8" x14ac:dyDescent="0.25">
      <c r="A619" s="70" t="s">
        <v>1133</v>
      </c>
      <c r="B619" s="70" t="s">
        <v>642</v>
      </c>
      <c r="C619" s="70" t="s">
        <v>643</v>
      </c>
      <c r="D619" s="70" t="s">
        <v>643</v>
      </c>
      <c r="E619" s="68" t="s">
        <v>618</v>
      </c>
      <c r="F619" s="71" t="s">
        <v>644</v>
      </c>
      <c r="G619" s="39">
        <v>0</v>
      </c>
      <c r="H619" s="39">
        <v>0</v>
      </c>
    </row>
    <row r="620" spans="1:8" x14ac:dyDescent="0.25">
      <c r="A620" s="68"/>
      <c r="B620" s="68"/>
      <c r="C620" s="68"/>
      <c r="D620" s="68"/>
      <c r="E620" s="68"/>
      <c r="F620" s="65"/>
      <c r="G620" s="45">
        <v>0</v>
      </c>
      <c r="H620" s="39">
        <v>0</v>
      </c>
    </row>
    <row r="621" spans="1:8" x14ac:dyDescent="0.25">
      <c r="A621" s="68"/>
      <c r="B621" s="68"/>
      <c r="C621" s="68"/>
      <c r="D621" s="68"/>
      <c r="E621" s="68"/>
      <c r="F621" s="65"/>
      <c r="G621" s="39">
        <v>0</v>
      </c>
      <c r="H621" s="39">
        <v>0</v>
      </c>
    </row>
    <row r="622" spans="1:8" ht="42.75" x14ac:dyDescent="0.25">
      <c r="A622" s="5" t="s">
        <v>1133</v>
      </c>
      <c r="B622" s="5" t="s">
        <v>645</v>
      </c>
      <c r="C622" s="5" t="s">
        <v>646</v>
      </c>
      <c r="D622" s="5" t="s">
        <v>647</v>
      </c>
      <c r="E622" s="5" t="s">
        <v>648</v>
      </c>
      <c r="F622" s="5" t="s">
        <v>31</v>
      </c>
      <c r="G622" s="48" t="s">
        <v>649</v>
      </c>
      <c r="H622" s="48" t="s">
        <v>650</v>
      </c>
    </row>
    <row r="623" spans="1:8" ht="42.75" x14ac:dyDescent="0.25">
      <c r="A623" s="5" t="s">
        <v>1133</v>
      </c>
      <c r="B623" s="5" t="s">
        <v>651</v>
      </c>
      <c r="C623" s="5" t="s">
        <v>646</v>
      </c>
      <c r="D623" s="5" t="s">
        <v>652</v>
      </c>
      <c r="E623" s="5" t="s">
        <v>648</v>
      </c>
      <c r="F623" s="5" t="s">
        <v>31</v>
      </c>
      <c r="G623" s="48" t="s">
        <v>649</v>
      </c>
      <c r="H623" s="48" t="s">
        <v>650</v>
      </c>
    </row>
    <row r="624" spans="1:8" ht="42.75" x14ac:dyDescent="0.25">
      <c r="A624" s="5" t="s">
        <v>1133</v>
      </c>
      <c r="B624" s="5" t="s">
        <v>653</v>
      </c>
      <c r="C624" s="5" t="s">
        <v>646</v>
      </c>
      <c r="D624" s="5" t="s">
        <v>654</v>
      </c>
      <c r="E624" s="5" t="s">
        <v>648</v>
      </c>
      <c r="F624" s="5" t="s">
        <v>38</v>
      </c>
      <c r="G624" s="48" t="s">
        <v>649</v>
      </c>
      <c r="H624" s="48" t="s">
        <v>650</v>
      </c>
    </row>
    <row r="625" spans="1:8" ht="42.75" x14ac:dyDescent="0.25">
      <c r="A625" s="5" t="s">
        <v>1133</v>
      </c>
      <c r="B625" s="5" t="s">
        <v>655</v>
      </c>
      <c r="C625" s="5" t="s">
        <v>646</v>
      </c>
      <c r="D625" s="5" t="s">
        <v>656</v>
      </c>
      <c r="E625" s="5" t="s">
        <v>648</v>
      </c>
      <c r="F625" s="5" t="s">
        <v>38</v>
      </c>
      <c r="G625" s="48" t="s">
        <v>649</v>
      </c>
      <c r="H625" s="48" t="s">
        <v>650</v>
      </c>
    </row>
    <row r="626" spans="1:8" ht="42.75" x14ac:dyDescent="0.25">
      <c r="A626" s="5" t="s">
        <v>1133</v>
      </c>
      <c r="B626" s="5" t="s">
        <v>657</v>
      </c>
      <c r="C626" s="5" t="s">
        <v>646</v>
      </c>
      <c r="D626" s="5" t="s">
        <v>658</v>
      </c>
      <c r="E626" s="5" t="s">
        <v>648</v>
      </c>
      <c r="F626" s="5" t="s">
        <v>44</v>
      </c>
      <c r="G626" s="48" t="s">
        <v>649</v>
      </c>
      <c r="H626" s="48" t="s">
        <v>650</v>
      </c>
    </row>
    <row r="627" spans="1:8" ht="42.75" x14ac:dyDescent="0.25">
      <c r="A627" s="5" t="s">
        <v>1133</v>
      </c>
      <c r="B627" s="5" t="s">
        <v>659</v>
      </c>
      <c r="C627" s="5" t="s">
        <v>646</v>
      </c>
      <c r="D627" s="5" t="s">
        <v>660</v>
      </c>
      <c r="E627" s="5" t="s">
        <v>648</v>
      </c>
      <c r="F627" s="5" t="s">
        <v>44</v>
      </c>
      <c r="G627" s="48" t="s">
        <v>649</v>
      </c>
      <c r="H627" s="48" t="s">
        <v>650</v>
      </c>
    </row>
    <row r="628" spans="1:8" ht="42.75" x14ac:dyDescent="0.25">
      <c r="A628" s="5" t="s">
        <v>1133</v>
      </c>
      <c r="B628" s="5" t="s">
        <v>661</v>
      </c>
      <c r="C628" s="5" t="s">
        <v>646</v>
      </c>
      <c r="D628" s="5" t="s">
        <v>662</v>
      </c>
      <c r="E628" s="5" t="s">
        <v>648</v>
      </c>
      <c r="F628" s="5" t="s">
        <v>52</v>
      </c>
      <c r="G628" s="48" t="s">
        <v>649</v>
      </c>
      <c r="H628" s="48" t="s">
        <v>650</v>
      </c>
    </row>
    <row r="629" spans="1:8" ht="42.75" x14ac:dyDescent="0.25">
      <c r="A629" s="5" t="s">
        <v>663</v>
      </c>
      <c r="B629" s="5" t="s">
        <v>664</v>
      </c>
      <c r="C629" s="5" t="s">
        <v>646</v>
      </c>
      <c r="D629" s="5" t="s">
        <v>665</v>
      </c>
      <c r="E629" s="5" t="s">
        <v>648</v>
      </c>
      <c r="F629" s="5" t="s">
        <v>52</v>
      </c>
      <c r="G629" s="48" t="s">
        <v>666</v>
      </c>
      <c r="H629" s="48" t="s">
        <v>667</v>
      </c>
    </row>
    <row r="630" spans="1:8" ht="42.75" x14ac:dyDescent="0.25">
      <c r="A630" s="5" t="s">
        <v>1133</v>
      </c>
      <c r="B630" s="5" t="s">
        <v>668</v>
      </c>
      <c r="C630" s="5" t="s">
        <v>646</v>
      </c>
      <c r="D630" s="5" t="s">
        <v>669</v>
      </c>
      <c r="E630" s="5" t="s">
        <v>648</v>
      </c>
      <c r="F630" s="5" t="s">
        <v>60</v>
      </c>
      <c r="G630" s="48" t="s">
        <v>649</v>
      </c>
      <c r="H630" s="48" t="s">
        <v>650</v>
      </c>
    </row>
    <row r="631" spans="1:8" ht="42.75" x14ac:dyDescent="0.25">
      <c r="A631" s="5" t="s">
        <v>1133</v>
      </c>
      <c r="B631" s="5" t="s">
        <v>670</v>
      </c>
      <c r="C631" s="5" t="s">
        <v>671</v>
      </c>
      <c r="D631" s="5" t="s">
        <v>672</v>
      </c>
      <c r="E631" s="5" t="s">
        <v>648</v>
      </c>
      <c r="F631" s="5" t="s">
        <v>450</v>
      </c>
      <c r="G631" s="48" t="s">
        <v>649</v>
      </c>
      <c r="H631" s="48" t="s">
        <v>650</v>
      </c>
    </row>
    <row r="632" spans="1:8" ht="42.75" x14ac:dyDescent="0.25">
      <c r="A632" s="5" t="s">
        <v>1133</v>
      </c>
      <c r="B632" s="5" t="s">
        <v>673</v>
      </c>
      <c r="C632" s="5" t="s">
        <v>671</v>
      </c>
      <c r="D632" s="5" t="s">
        <v>672</v>
      </c>
      <c r="E632" s="5" t="s">
        <v>648</v>
      </c>
      <c r="F632" s="5" t="s">
        <v>674</v>
      </c>
      <c r="G632" s="48" t="s">
        <v>649</v>
      </c>
      <c r="H632" s="48" t="s">
        <v>650</v>
      </c>
    </row>
    <row r="633" spans="1:8" ht="42.75" x14ac:dyDescent="0.25">
      <c r="A633" s="5" t="s">
        <v>1133</v>
      </c>
      <c r="B633" s="5" t="s">
        <v>675</v>
      </c>
      <c r="C633" s="5" t="s">
        <v>671</v>
      </c>
      <c r="D633" s="5" t="s">
        <v>672</v>
      </c>
      <c r="E633" s="5" t="s">
        <v>648</v>
      </c>
      <c r="F633" s="5" t="s">
        <v>676</v>
      </c>
      <c r="G633" s="48" t="s">
        <v>649</v>
      </c>
      <c r="H633" s="48" t="s">
        <v>650</v>
      </c>
    </row>
    <row r="634" spans="1:8" ht="42.75" x14ac:dyDescent="0.25">
      <c r="A634" s="5" t="s">
        <v>1133</v>
      </c>
      <c r="B634" s="5" t="s">
        <v>677</v>
      </c>
      <c r="C634" s="5" t="s">
        <v>671</v>
      </c>
      <c r="D634" s="5" t="s">
        <v>672</v>
      </c>
      <c r="E634" s="5" t="s">
        <v>648</v>
      </c>
      <c r="F634" s="5" t="s">
        <v>69</v>
      </c>
      <c r="G634" s="48" t="s">
        <v>649</v>
      </c>
      <c r="H634" s="48" t="s">
        <v>650</v>
      </c>
    </row>
    <row r="635" spans="1:8" x14ac:dyDescent="0.25">
      <c r="A635" s="2" t="s">
        <v>678</v>
      </c>
      <c r="B635" s="71" t="s">
        <v>679</v>
      </c>
      <c r="C635" s="71" t="s">
        <v>85</v>
      </c>
      <c r="D635" s="71" t="s">
        <v>86</v>
      </c>
      <c r="E635" s="70" t="s">
        <v>680</v>
      </c>
      <c r="F635" s="71" t="s">
        <v>11</v>
      </c>
      <c r="G635" s="49">
        <v>1423.2</v>
      </c>
      <c r="H635" s="49"/>
    </row>
    <row r="636" spans="1:8" x14ac:dyDescent="0.25">
      <c r="A636" s="2" t="s">
        <v>681</v>
      </c>
      <c r="B636" s="71"/>
      <c r="C636" s="71"/>
      <c r="D636" s="71"/>
      <c r="E636" s="70"/>
      <c r="F636" s="71"/>
      <c r="G636" s="49"/>
      <c r="H636" s="49"/>
    </row>
    <row r="637" spans="1:8" x14ac:dyDescent="0.25">
      <c r="A637" s="71" t="s">
        <v>1133</v>
      </c>
      <c r="B637" s="71" t="s">
        <v>682</v>
      </c>
      <c r="C637" s="71" t="s">
        <v>74</v>
      </c>
      <c r="D637" s="71" t="s">
        <v>683</v>
      </c>
      <c r="E637" s="70" t="s">
        <v>680</v>
      </c>
      <c r="F637" s="71" t="s">
        <v>15</v>
      </c>
      <c r="G637" s="49"/>
      <c r="H637" s="49"/>
    </row>
    <row r="638" spans="1:8" x14ac:dyDescent="0.25">
      <c r="A638" s="71"/>
      <c r="B638" s="71"/>
      <c r="C638" s="71"/>
      <c r="D638" s="71"/>
      <c r="E638" s="70"/>
      <c r="F638" s="71"/>
      <c r="G638" s="49"/>
      <c r="H638" s="49"/>
    </row>
    <row r="639" spans="1:8" x14ac:dyDescent="0.25">
      <c r="A639" s="71" t="s">
        <v>1133</v>
      </c>
      <c r="B639" s="71" t="s">
        <v>684</v>
      </c>
      <c r="C639" s="71" t="s">
        <v>74</v>
      </c>
      <c r="D639" s="71" t="s">
        <v>683</v>
      </c>
      <c r="E639" s="70" t="s">
        <v>680</v>
      </c>
      <c r="F639" s="71" t="s">
        <v>15</v>
      </c>
      <c r="G639" s="49"/>
      <c r="H639" s="49"/>
    </row>
    <row r="640" spans="1:8" x14ac:dyDescent="0.25">
      <c r="A640" s="71"/>
      <c r="B640" s="71"/>
      <c r="C640" s="71"/>
      <c r="D640" s="71"/>
      <c r="E640" s="70"/>
      <c r="F640" s="71"/>
      <c r="G640" s="49"/>
      <c r="H640" s="49"/>
    </row>
    <row r="641" spans="1:8" x14ac:dyDescent="0.25">
      <c r="A641" s="71" t="s">
        <v>1133</v>
      </c>
      <c r="B641" s="71" t="s">
        <v>685</v>
      </c>
      <c r="C641" s="71" t="s">
        <v>74</v>
      </c>
      <c r="D641" s="71" t="s">
        <v>683</v>
      </c>
      <c r="E641" s="70" t="s">
        <v>680</v>
      </c>
      <c r="F641" s="71" t="s">
        <v>18</v>
      </c>
      <c r="G641" s="49"/>
      <c r="H641" s="49"/>
    </row>
    <row r="642" spans="1:8" x14ac:dyDescent="0.25">
      <c r="A642" s="71"/>
      <c r="B642" s="71"/>
      <c r="C642" s="71"/>
      <c r="D642" s="71"/>
      <c r="E642" s="70"/>
      <c r="F642" s="71"/>
      <c r="G642" s="49"/>
      <c r="H642" s="49"/>
    </row>
    <row r="643" spans="1:8" x14ac:dyDescent="0.25">
      <c r="A643" s="71" t="s">
        <v>1133</v>
      </c>
      <c r="B643" s="71" t="s">
        <v>686</v>
      </c>
      <c r="C643" s="71" t="s">
        <v>74</v>
      </c>
      <c r="D643" s="71" t="s">
        <v>683</v>
      </c>
      <c r="E643" s="70" t="s">
        <v>680</v>
      </c>
      <c r="F643" s="71" t="s">
        <v>18</v>
      </c>
      <c r="G643" s="49"/>
      <c r="H643" s="49"/>
    </row>
    <row r="644" spans="1:8" x14ac:dyDescent="0.25">
      <c r="A644" s="71"/>
      <c r="B644" s="71"/>
      <c r="C644" s="71"/>
      <c r="D644" s="71"/>
      <c r="E644" s="70"/>
      <c r="F644" s="71"/>
      <c r="G644" s="49"/>
      <c r="H644" s="49"/>
    </row>
    <row r="645" spans="1:8" x14ac:dyDescent="0.25">
      <c r="A645" s="71" t="s">
        <v>1133</v>
      </c>
      <c r="B645" s="71" t="s">
        <v>687</v>
      </c>
      <c r="C645" s="71" t="s">
        <v>74</v>
      </c>
      <c r="D645" s="71" t="s">
        <v>683</v>
      </c>
      <c r="E645" s="70" t="s">
        <v>680</v>
      </c>
      <c r="F645" s="71" t="s">
        <v>688</v>
      </c>
      <c r="G645" s="49"/>
      <c r="H645" s="49"/>
    </row>
    <row r="646" spans="1:8" x14ac:dyDescent="0.25">
      <c r="A646" s="71"/>
      <c r="B646" s="71"/>
      <c r="C646" s="71"/>
      <c r="D646" s="71"/>
      <c r="E646" s="70"/>
      <c r="F646" s="71"/>
      <c r="G646" s="49"/>
      <c r="H646" s="49"/>
    </row>
    <row r="647" spans="1:8" x14ac:dyDescent="0.25">
      <c r="A647" s="71" t="s">
        <v>1133</v>
      </c>
      <c r="B647" s="71" t="s">
        <v>689</v>
      </c>
      <c r="C647" s="71" t="s">
        <v>74</v>
      </c>
      <c r="D647" s="71" t="s">
        <v>683</v>
      </c>
      <c r="E647" s="70" t="s">
        <v>680</v>
      </c>
      <c r="F647" s="71" t="s">
        <v>688</v>
      </c>
      <c r="G647" s="49"/>
      <c r="H647" s="49"/>
    </row>
    <row r="648" spans="1:8" x14ac:dyDescent="0.25">
      <c r="A648" s="71"/>
      <c r="B648" s="71"/>
      <c r="C648" s="71"/>
      <c r="D648" s="71"/>
      <c r="E648" s="70"/>
      <c r="F648" s="71"/>
      <c r="G648" s="49"/>
      <c r="H648" s="49"/>
    </row>
    <row r="649" spans="1:8" x14ac:dyDescent="0.25">
      <c r="A649" s="71" t="s">
        <v>1133</v>
      </c>
      <c r="B649" s="71" t="s">
        <v>690</v>
      </c>
      <c r="C649" s="71" t="s">
        <v>74</v>
      </c>
      <c r="D649" s="71" t="s">
        <v>683</v>
      </c>
      <c r="E649" s="70" t="s">
        <v>680</v>
      </c>
      <c r="F649" s="71" t="s">
        <v>21</v>
      </c>
      <c r="G649" s="49"/>
      <c r="H649" s="49"/>
    </row>
    <row r="650" spans="1:8" x14ac:dyDescent="0.25">
      <c r="A650" s="71"/>
      <c r="B650" s="71"/>
      <c r="C650" s="71"/>
      <c r="D650" s="71"/>
      <c r="E650" s="70"/>
      <c r="F650" s="71"/>
      <c r="G650" s="49"/>
      <c r="H650" s="49"/>
    </row>
    <row r="651" spans="1:8" x14ac:dyDescent="0.25">
      <c r="A651" s="2" t="s">
        <v>678</v>
      </c>
      <c r="B651" s="71" t="s">
        <v>691</v>
      </c>
      <c r="C651" s="71" t="s">
        <v>74</v>
      </c>
      <c r="D651" s="71" t="s">
        <v>683</v>
      </c>
      <c r="E651" s="70" t="s">
        <v>680</v>
      </c>
      <c r="F651" s="71" t="s">
        <v>21</v>
      </c>
      <c r="G651" s="49">
        <v>1888.2</v>
      </c>
      <c r="H651" s="49"/>
    </row>
    <row r="652" spans="1:8" x14ac:dyDescent="0.25">
      <c r="A652" s="2" t="s">
        <v>692</v>
      </c>
      <c r="B652" s="71"/>
      <c r="C652" s="71"/>
      <c r="D652" s="71"/>
      <c r="E652" s="70"/>
      <c r="F652" s="71"/>
      <c r="G652" s="49"/>
      <c r="H652" s="49"/>
    </row>
    <row r="653" spans="1:8" x14ac:dyDescent="0.25">
      <c r="A653" s="71" t="s">
        <v>1133</v>
      </c>
      <c r="B653" s="71" t="s">
        <v>693</v>
      </c>
      <c r="C653" s="71" t="s">
        <v>74</v>
      </c>
      <c r="D653" s="71" t="s">
        <v>683</v>
      </c>
      <c r="E653" s="70" t="s">
        <v>680</v>
      </c>
      <c r="F653" s="71" t="s">
        <v>694</v>
      </c>
      <c r="G653" s="49"/>
      <c r="H653" s="49"/>
    </row>
    <row r="654" spans="1:8" x14ac:dyDescent="0.25">
      <c r="A654" s="71"/>
      <c r="B654" s="71"/>
      <c r="C654" s="71"/>
      <c r="D654" s="71"/>
      <c r="E654" s="70"/>
      <c r="F654" s="71"/>
      <c r="G654" s="49"/>
      <c r="H654" s="49"/>
    </row>
    <row r="655" spans="1:8" x14ac:dyDescent="0.25">
      <c r="A655" s="71" t="s">
        <v>1133</v>
      </c>
      <c r="B655" s="71" t="s">
        <v>695</v>
      </c>
      <c r="C655" s="71" t="s">
        <v>74</v>
      </c>
      <c r="D655" s="71" t="s">
        <v>683</v>
      </c>
      <c r="E655" s="70" t="s">
        <v>680</v>
      </c>
      <c r="F655" s="71" t="s">
        <v>694</v>
      </c>
      <c r="G655" s="49"/>
      <c r="H655" s="49"/>
    </row>
    <row r="656" spans="1:8" x14ac:dyDescent="0.25">
      <c r="A656" s="71"/>
      <c r="B656" s="71"/>
      <c r="C656" s="71"/>
      <c r="D656" s="71"/>
      <c r="E656" s="70"/>
      <c r="F656" s="71"/>
      <c r="G656" s="49"/>
      <c r="H656" s="49"/>
    </row>
    <row r="657" spans="1:8" x14ac:dyDescent="0.25">
      <c r="A657" s="2" t="s">
        <v>678</v>
      </c>
      <c r="B657" s="71" t="s">
        <v>696</v>
      </c>
      <c r="C657" s="71" t="s">
        <v>85</v>
      </c>
      <c r="D657" s="71" t="s">
        <v>86</v>
      </c>
      <c r="E657" s="70" t="s">
        <v>680</v>
      </c>
      <c r="F657" s="71" t="s">
        <v>697</v>
      </c>
      <c r="G657" s="49">
        <v>1672.2</v>
      </c>
      <c r="H657" s="49">
        <f>5164+313</f>
        <v>5477</v>
      </c>
    </row>
    <row r="658" spans="1:8" x14ac:dyDescent="0.25">
      <c r="A658" s="2" t="s">
        <v>698</v>
      </c>
      <c r="B658" s="71"/>
      <c r="C658" s="71"/>
      <c r="D658" s="71"/>
      <c r="E658" s="70"/>
      <c r="F658" s="71"/>
      <c r="G658" s="49">
        <v>700</v>
      </c>
      <c r="H658" s="49">
        <v>364</v>
      </c>
    </row>
    <row r="659" spans="1:8" x14ac:dyDescent="0.25">
      <c r="A659" s="71" t="s">
        <v>1133</v>
      </c>
      <c r="B659" s="71" t="s">
        <v>699</v>
      </c>
      <c r="C659" s="71" t="s">
        <v>700</v>
      </c>
      <c r="D659" s="71" t="s">
        <v>701</v>
      </c>
      <c r="E659" s="65" t="s">
        <v>702</v>
      </c>
      <c r="F659" s="71">
        <v>1</v>
      </c>
      <c r="G659" s="23">
        <v>0</v>
      </c>
      <c r="H659" s="85">
        <v>860</v>
      </c>
    </row>
    <row r="660" spans="1:8" x14ac:dyDescent="0.25">
      <c r="A660" s="65"/>
      <c r="B660" s="65"/>
      <c r="C660" s="65"/>
      <c r="D660" s="65"/>
      <c r="E660" s="65"/>
      <c r="F660" s="65"/>
      <c r="G660" s="23">
        <v>798</v>
      </c>
      <c r="H660" s="85"/>
    </row>
    <row r="661" spans="1:8" x14ac:dyDescent="0.25">
      <c r="A661" s="65"/>
      <c r="B661" s="65"/>
      <c r="C661" s="65"/>
      <c r="D661" s="65"/>
      <c r="E661" s="65"/>
      <c r="F661" s="65"/>
      <c r="G661" s="23">
        <v>798</v>
      </c>
      <c r="H661" s="23">
        <v>860</v>
      </c>
    </row>
    <row r="662" spans="1:8" x14ac:dyDescent="0.25">
      <c r="A662" s="71" t="s">
        <v>1133</v>
      </c>
      <c r="B662" s="71" t="s">
        <v>1133</v>
      </c>
      <c r="C662" s="71" t="s">
        <v>703</v>
      </c>
      <c r="D662" s="71" t="s">
        <v>1133</v>
      </c>
      <c r="E662" s="65" t="s">
        <v>704</v>
      </c>
      <c r="F662" s="71" t="s">
        <v>1133</v>
      </c>
      <c r="G662" s="85"/>
      <c r="H662" s="85"/>
    </row>
    <row r="663" spans="1:8" x14ac:dyDescent="0.25">
      <c r="A663" s="65"/>
      <c r="B663" s="65"/>
      <c r="C663" s="65"/>
      <c r="D663" s="65"/>
      <c r="E663" s="65"/>
      <c r="F663" s="65"/>
      <c r="G663" s="85"/>
      <c r="H663" s="85"/>
    </row>
    <row r="664" spans="1:8" x14ac:dyDescent="0.25">
      <c r="A664" s="65"/>
      <c r="B664" s="65"/>
      <c r="C664" s="65"/>
      <c r="D664" s="65"/>
      <c r="E664" s="65"/>
      <c r="F664" s="65"/>
      <c r="G664" s="85"/>
      <c r="H664" s="85"/>
    </row>
    <row r="665" spans="1:8" x14ac:dyDescent="0.25">
      <c r="A665" s="67" t="s">
        <v>705</v>
      </c>
      <c r="B665" s="67" t="s">
        <v>706</v>
      </c>
      <c r="C665" s="67" t="s">
        <v>707</v>
      </c>
      <c r="D665" s="67" t="s">
        <v>708</v>
      </c>
      <c r="E665" s="67" t="s">
        <v>709</v>
      </c>
      <c r="F665" s="84" t="s">
        <v>92</v>
      </c>
      <c r="G665" s="45">
        <v>3000.44</v>
      </c>
      <c r="H665" s="45">
        <v>5612</v>
      </c>
    </row>
    <row r="666" spans="1:8" x14ac:dyDescent="0.25">
      <c r="A666" s="67"/>
      <c r="B666" s="67"/>
      <c r="C666" s="67"/>
      <c r="D666" s="67"/>
      <c r="E666" s="67"/>
      <c r="F666" s="84"/>
      <c r="G666" s="45">
        <v>1000</v>
      </c>
      <c r="H666" s="45">
        <v>0</v>
      </c>
    </row>
    <row r="667" spans="1:8" x14ac:dyDescent="0.25">
      <c r="A667" s="67"/>
      <c r="B667" s="67"/>
      <c r="C667" s="67"/>
      <c r="D667" s="67"/>
      <c r="E667" s="67"/>
      <c r="F667" s="84"/>
      <c r="G667" s="47"/>
      <c r="H667" s="45">
        <v>0</v>
      </c>
    </row>
    <row r="668" spans="1:8" x14ac:dyDescent="0.25">
      <c r="A668" s="67" t="s">
        <v>710</v>
      </c>
      <c r="B668" s="67" t="s">
        <v>711</v>
      </c>
      <c r="C668" s="67" t="s">
        <v>707</v>
      </c>
      <c r="D668" s="67" t="s">
        <v>712</v>
      </c>
      <c r="E668" s="67" t="s">
        <v>709</v>
      </c>
      <c r="F668" s="84" t="s">
        <v>565</v>
      </c>
      <c r="G668" s="45">
        <v>3000.44</v>
      </c>
      <c r="H668" s="45">
        <v>0</v>
      </c>
    </row>
    <row r="669" spans="1:8" x14ac:dyDescent="0.25">
      <c r="A669" s="67"/>
      <c r="B669" s="67"/>
      <c r="C669" s="67"/>
      <c r="D669" s="67"/>
      <c r="E669" s="67"/>
      <c r="F669" s="84"/>
      <c r="G669" s="45">
        <v>1000</v>
      </c>
      <c r="H669" s="45">
        <v>0</v>
      </c>
    </row>
    <row r="670" spans="1:8" x14ac:dyDescent="0.25">
      <c r="A670" s="67"/>
      <c r="B670" s="67"/>
      <c r="C670" s="67"/>
      <c r="D670" s="67"/>
      <c r="E670" s="67"/>
      <c r="F670" s="84"/>
      <c r="G670" s="47"/>
      <c r="H670" s="45">
        <v>0</v>
      </c>
    </row>
    <row r="671" spans="1:8" x14ac:dyDescent="0.25">
      <c r="A671" s="67" t="s">
        <v>713</v>
      </c>
      <c r="B671" s="67" t="s">
        <v>714</v>
      </c>
      <c r="C671" s="67" t="s">
        <v>707</v>
      </c>
      <c r="D671" s="67" t="s">
        <v>715</v>
      </c>
      <c r="E671" s="67" t="s">
        <v>709</v>
      </c>
      <c r="F671" s="84" t="s">
        <v>450</v>
      </c>
      <c r="G671" s="45">
        <v>3000.44</v>
      </c>
      <c r="H671" s="45">
        <v>5612</v>
      </c>
    </row>
    <row r="672" spans="1:8" x14ac:dyDescent="0.25">
      <c r="A672" s="67"/>
      <c r="B672" s="67"/>
      <c r="C672" s="67"/>
      <c r="D672" s="67"/>
      <c r="E672" s="67"/>
      <c r="F672" s="84"/>
      <c r="G672" s="45">
        <v>1000</v>
      </c>
      <c r="H672" s="45">
        <v>0</v>
      </c>
    </row>
    <row r="673" spans="1:8" x14ac:dyDescent="0.25">
      <c r="A673" s="67"/>
      <c r="B673" s="67"/>
      <c r="C673" s="67"/>
      <c r="D673" s="67"/>
      <c r="E673" s="67"/>
      <c r="F673" s="84"/>
      <c r="G673" s="47"/>
      <c r="H673" s="45">
        <v>0</v>
      </c>
    </row>
    <row r="674" spans="1:8" x14ac:dyDescent="0.25">
      <c r="A674" s="67" t="s">
        <v>716</v>
      </c>
      <c r="B674" s="67" t="s">
        <v>717</v>
      </c>
      <c r="C674" s="67" t="s">
        <v>707</v>
      </c>
      <c r="D674" s="67" t="s">
        <v>718</v>
      </c>
      <c r="E674" s="67" t="s">
        <v>709</v>
      </c>
      <c r="F674" s="84" t="s">
        <v>676</v>
      </c>
      <c r="G674" s="45">
        <v>3000.44</v>
      </c>
      <c r="H674" s="45">
        <v>4348</v>
      </c>
    </row>
    <row r="675" spans="1:8" x14ac:dyDescent="0.25">
      <c r="A675" s="67"/>
      <c r="B675" s="67"/>
      <c r="C675" s="67"/>
      <c r="D675" s="67"/>
      <c r="E675" s="67"/>
      <c r="F675" s="84"/>
      <c r="G675" s="45">
        <v>1000</v>
      </c>
      <c r="H675" s="45">
        <v>0</v>
      </c>
    </row>
    <row r="676" spans="1:8" x14ac:dyDescent="0.25">
      <c r="A676" s="67"/>
      <c r="B676" s="67"/>
      <c r="C676" s="67"/>
      <c r="D676" s="67"/>
      <c r="E676" s="67"/>
      <c r="F676" s="84"/>
      <c r="G676" s="47"/>
      <c r="H676" s="45">
        <v>0</v>
      </c>
    </row>
    <row r="677" spans="1:8" x14ac:dyDescent="0.25">
      <c r="A677" s="67" t="s">
        <v>719</v>
      </c>
      <c r="B677" s="67" t="s">
        <v>720</v>
      </c>
      <c r="C677" s="67" t="s">
        <v>707</v>
      </c>
      <c r="D677" s="67" t="s">
        <v>721</v>
      </c>
      <c r="E677" s="67" t="s">
        <v>709</v>
      </c>
      <c r="F677" s="84" t="s">
        <v>722</v>
      </c>
      <c r="G677" s="45">
        <v>3000.44</v>
      </c>
      <c r="H677" s="45">
        <v>5479</v>
      </c>
    </row>
    <row r="678" spans="1:8" x14ac:dyDescent="0.25">
      <c r="A678" s="67"/>
      <c r="B678" s="67"/>
      <c r="C678" s="67"/>
      <c r="D678" s="67"/>
      <c r="E678" s="67"/>
      <c r="F678" s="84"/>
      <c r="G678" s="45">
        <v>1000</v>
      </c>
      <c r="H678" s="45">
        <v>1392</v>
      </c>
    </row>
    <row r="679" spans="1:8" x14ac:dyDescent="0.25">
      <c r="A679" s="67"/>
      <c r="B679" s="67"/>
      <c r="C679" s="67"/>
      <c r="D679" s="67"/>
      <c r="E679" s="67"/>
      <c r="F679" s="84"/>
      <c r="G679" s="47"/>
      <c r="H679" s="45">
        <v>0</v>
      </c>
    </row>
    <row r="680" spans="1:8" ht="28.5" x14ac:dyDescent="0.25">
      <c r="A680" s="2" t="s">
        <v>723</v>
      </c>
      <c r="B680" s="2" t="s">
        <v>1076</v>
      </c>
      <c r="C680" s="5" t="s">
        <v>1090</v>
      </c>
      <c r="D680" s="2" t="s">
        <v>1092</v>
      </c>
      <c r="E680" s="3" t="s">
        <v>1101</v>
      </c>
      <c r="F680" s="2" t="s">
        <v>1102</v>
      </c>
      <c r="G680" s="16" t="s">
        <v>724</v>
      </c>
      <c r="H680" s="16" t="s">
        <v>725</v>
      </c>
    </row>
    <row r="681" spans="1:8" ht="28.5" x14ac:dyDescent="0.25">
      <c r="A681" s="2" t="s">
        <v>1133</v>
      </c>
      <c r="B681" s="2" t="s">
        <v>1077</v>
      </c>
      <c r="C681" s="5" t="s">
        <v>14</v>
      </c>
      <c r="D681" s="2" t="s">
        <v>941</v>
      </c>
      <c r="E681" s="3" t="s">
        <v>1101</v>
      </c>
      <c r="F681" s="2" t="s">
        <v>1103</v>
      </c>
      <c r="G681" s="16" t="s">
        <v>649</v>
      </c>
      <c r="H681" s="16" t="s">
        <v>649</v>
      </c>
    </row>
    <row r="682" spans="1:8" ht="28.5" x14ac:dyDescent="0.25">
      <c r="A682" s="2" t="s">
        <v>1133</v>
      </c>
      <c r="B682" s="2" t="s">
        <v>1078</v>
      </c>
      <c r="C682" s="5" t="s">
        <v>14</v>
      </c>
      <c r="D682" s="2" t="s">
        <v>941</v>
      </c>
      <c r="E682" s="3" t="s">
        <v>1101</v>
      </c>
      <c r="F682" s="2" t="s">
        <v>1103</v>
      </c>
      <c r="G682" s="16" t="s">
        <v>649</v>
      </c>
      <c r="H682" s="16" t="s">
        <v>649</v>
      </c>
    </row>
    <row r="683" spans="1:8" ht="28.5" x14ac:dyDescent="0.25">
      <c r="A683" s="2" t="s">
        <v>1133</v>
      </c>
      <c r="B683" s="2" t="s">
        <v>1079</v>
      </c>
      <c r="C683" s="5" t="s">
        <v>14</v>
      </c>
      <c r="D683" s="2" t="s">
        <v>945</v>
      </c>
      <c r="E683" s="3" t="s">
        <v>1101</v>
      </c>
      <c r="F683" s="2" t="s">
        <v>1104</v>
      </c>
      <c r="G683" s="16" t="s">
        <v>649</v>
      </c>
      <c r="H683" s="16" t="s">
        <v>649</v>
      </c>
    </row>
    <row r="684" spans="1:8" ht="28.5" x14ac:dyDescent="0.25">
      <c r="A684" s="2" t="s">
        <v>1133</v>
      </c>
      <c r="B684" s="2" t="s">
        <v>1080</v>
      </c>
      <c r="C684" s="5" t="s">
        <v>14</v>
      </c>
      <c r="D684" s="2" t="s">
        <v>945</v>
      </c>
      <c r="E684" s="3" t="s">
        <v>1101</v>
      </c>
      <c r="F684" s="2" t="s">
        <v>1104</v>
      </c>
      <c r="G684" s="16" t="s">
        <v>649</v>
      </c>
      <c r="H684" s="16" t="s">
        <v>649</v>
      </c>
    </row>
    <row r="685" spans="1:8" ht="42.75" x14ac:dyDescent="0.25">
      <c r="A685" s="2" t="s">
        <v>1133</v>
      </c>
      <c r="B685" s="2" t="s">
        <v>1081</v>
      </c>
      <c r="C685" s="5" t="s">
        <v>14</v>
      </c>
      <c r="D685" s="2" t="s">
        <v>1093</v>
      </c>
      <c r="E685" s="3" t="s">
        <v>1101</v>
      </c>
      <c r="F685" s="2" t="s">
        <v>1105</v>
      </c>
      <c r="G685" s="16" t="s">
        <v>649</v>
      </c>
      <c r="H685" s="16" t="s">
        <v>649</v>
      </c>
    </row>
    <row r="686" spans="1:8" ht="28.5" x14ac:dyDescent="0.25">
      <c r="A686" s="2" t="s">
        <v>1133</v>
      </c>
      <c r="B686" s="2" t="s">
        <v>1082</v>
      </c>
      <c r="C686" s="5" t="s">
        <v>14</v>
      </c>
      <c r="D686" s="2" t="s">
        <v>1094</v>
      </c>
      <c r="E686" s="3" t="s">
        <v>1101</v>
      </c>
      <c r="F686" s="6" t="s">
        <v>1105</v>
      </c>
      <c r="G686" s="16" t="s">
        <v>649</v>
      </c>
      <c r="H686" s="16" t="s">
        <v>649</v>
      </c>
    </row>
    <row r="687" spans="1:8" ht="28.5" x14ac:dyDescent="0.25">
      <c r="A687" s="2" t="s">
        <v>1133</v>
      </c>
      <c r="B687" s="2" t="s">
        <v>1083</v>
      </c>
      <c r="C687" s="5" t="s">
        <v>14</v>
      </c>
      <c r="D687" s="2" t="s">
        <v>1095</v>
      </c>
      <c r="E687" s="3" t="s">
        <v>1101</v>
      </c>
      <c r="F687" s="6" t="s">
        <v>1105</v>
      </c>
      <c r="G687" s="16" t="s">
        <v>726</v>
      </c>
      <c r="H687" s="16" t="s">
        <v>727</v>
      </c>
    </row>
    <row r="688" spans="1:8" ht="28.5" x14ac:dyDescent="0.25">
      <c r="A688" s="2" t="s">
        <v>1133</v>
      </c>
      <c r="B688" s="2" t="s">
        <v>1084</v>
      </c>
      <c r="C688" s="5" t="s">
        <v>14</v>
      </c>
      <c r="D688" s="2" t="s">
        <v>170</v>
      </c>
      <c r="E688" s="3" t="s">
        <v>1101</v>
      </c>
      <c r="F688" s="6" t="s">
        <v>1106</v>
      </c>
      <c r="G688" s="16" t="s">
        <v>649</v>
      </c>
      <c r="H688" s="16" t="s">
        <v>649</v>
      </c>
    </row>
    <row r="689" spans="1:8" ht="28.5" x14ac:dyDescent="0.25">
      <c r="A689" s="2" t="s">
        <v>1133</v>
      </c>
      <c r="B689" s="2" t="s">
        <v>1085</v>
      </c>
      <c r="C689" s="5" t="s">
        <v>14</v>
      </c>
      <c r="D689" s="2" t="s">
        <v>1096</v>
      </c>
      <c r="E689" s="3" t="s">
        <v>1101</v>
      </c>
      <c r="F689" s="6" t="s">
        <v>1107</v>
      </c>
      <c r="G689" s="16" t="s">
        <v>649</v>
      </c>
      <c r="H689" s="16" t="s">
        <v>649</v>
      </c>
    </row>
    <row r="690" spans="1:8" ht="42.75" x14ac:dyDescent="0.25">
      <c r="A690" s="2" t="s">
        <v>1133</v>
      </c>
      <c r="B690" s="2" t="s">
        <v>1086</v>
      </c>
      <c r="C690" s="5" t="s">
        <v>14</v>
      </c>
      <c r="D690" s="2" t="s">
        <v>1097</v>
      </c>
      <c r="E690" s="3" t="s">
        <v>1101</v>
      </c>
      <c r="F690" s="6" t="s">
        <v>1107</v>
      </c>
      <c r="G690" s="16" t="s">
        <v>649</v>
      </c>
      <c r="H690" s="16" t="s">
        <v>649</v>
      </c>
    </row>
    <row r="691" spans="1:8" ht="28.5" x14ac:dyDescent="0.25">
      <c r="A691" s="2" t="s">
        <v>1133</v>
      </c>
      <c r="B691" s="2" t="s">
        <v>1087</v>
      </c>
      <c r="C691" s="5" t="s">
        <v>14</v>
      </c>
      <c r="D691" s="2" t="s">
        <v>1098</v>
      </c>
      <c r="E691" s="3" t="s">
        <v>1101</v>
      </c>
      <c r="F691" s="6" t="s">
        <v>1107</v>
      </c>
      <c r="G691" s="16" t="s">
        <v>649</v>
      </c>
      <c r="H691" s="16" t="s">
        <v>649</v>
      </c>
    </row>
    <row r="692" spans="1:8" ht="28.5" x14ac:dyDescent="0.25">
      <c r="A692" s="2" t="s">
        <v>1133</v>
      </c>
      <c r="B692" s="2" t="s">
        <v>1088</v>
      </c>
      <c r="C692" s="5" t="s">
        <v>1091</v>
      </c>
      <c r="D692" s="2" t="s">
        <v>1099</v>
      </c>
      <c r="E692" s="3" t="s">
        <v>1101</v>
      </c>
      <c r="F692" s="6" t="s">
        <v>1106</v>
      </c>
      <c r="G692" s="16" t="s">
        <v>649</v>
      </c>
      <c r="H692" s="16" t="s">
        <v>649</v>
      </c>
    </row>
    <row r="693" spans="1:8" ht="42.75" x14ac:dyDescent="0.25">
      <c r="A693" s="2" t="s">
        <v>1133</v>
      </c>
      <c r="B693" s="2" t="s">
        <v>1089</v>
      </c>
      <c r="C693" s="5" t="s">
        <v>1091</v>
      </c>
      <c r="D693" s="2" t="s">
        <v>1100</v>
      </c>
      <c r="E693" s="3" t="s">
        <v>1101</v>
      </c>
      <c r="F693" s="6" t="s">
        <v>1108</v>
      </c>
      <c r="G693" s="16" t="s">
        <v>649</v>
      </c>
      <c r="H693" s="16" t="s">
        <v>649</v>
      </c>
    </row>
    <row r="694" spans="1:8" ht="45" customHeight="1" x14ac:dyDescent="0.25">
      <c r="A694" s="71" t="s">
        <v>1133</v>
      </c>
      <c r="B694" s="71" t="s">
        <v>728</v>
      </c>
      <c r="C694" s="71" t="s">
        <v>729</v>
      </c>
      <c r="D694" s="71" t="s">
        <v>730</v>
      </c>
      <c r="E694" s="71" t="s">
        <v>731</v>
      </c>
      <c r="F694" s="75" t="s">
        <v>249</v>
      </c>
      <c r="G694" s="50">
        <v>0</v>
      </c>
      <c r="H694" s="50">
        <v>0</v>
      </c>
    </row>
    <row r="695" spans="1:8" ht="45" customHeight="1" x14ac:dyDescent="0.25">
      <c r="A695" s="71"/>
      <c r="B695" s="71"/>
      <c r="C695" s="71"/>
      <c r="D695" s="71"/>
      <c r="E695" s="71"/>
      <c r="F695" s="71"/>
      <c r="G695" s="50">
        <v>1595</v>
      </c>
      <c r="H695" s="50">
        <v>0</v>
      </c>
    </row>
    <row r="696" spans="1:8" ht="45" customHeight="1" x14ac:dyDescent="0.25">
      <c r="A696" s="71" t="s">
        <v>1133</v>
      </c>
      <c r="B696" s="71" t="s">
        <v>732</v>
      </c>
      <c r="C696" s="71" t="s">
        <v>733</v>
      </c>
      <c r="D696" s="71" t="s">
        <v>730</v>
      </c>
      <c r="E696" s="71" t="s">
        <v>731</v>
      </c>
      <c r="F696" s="75" t="s">
        <v>256</v>
      </c>
      <c r="G696" s="50">
        <v>0</v>
      </c>
      <c r="H696" s="50">
        <v>0</v>
      </c>
    </row>
    <row r="697" spans="1:8" ht="45" customHeight="1" x14ac:dyDescent="0.25">
      <c r="A697" s="71"/>
      <c r="B697" s="71"/>
      <c r="C697" s="71"/>
      <c r="D697" s="71"/>
      <c r="E697" s="71"/>
      <c r="F697" s="71"/>
      <c r="G697" s="50">
        <v>1600</v>
      </c>
      <c r="H697" s="50">
        <v>0</v>
      </c>
    </row>
    <row r="698" spans="1:8" ht="45" customHeight="1" x14ac:dyDescent="0.25">
      <c r="A698" s="71" t="s">
        <v>1133</v>
      </c>
      <c r="B698" s="71" t="s">
        <v>734</v>
      </c>
      <c r="C698" s="71" t="s">
        <v>735</v>
      </c>
      <c r="D698" s="71" t="s">
        <v>730</v>
      </c>
      <c r="E698" s="71" t="s">
        <v>731</v>
      </c>
      <c r="F698" s="75" t="s">
        <v>261</v>
      </c>
      <c r="G698" s="50">
        <v>0</v>
      </c>
      <c r="H698" s="50">
        <v>0</v>
      </c>
    </row>
    <row r="699" spans="1:8" ht="45" customHeight="1" x14ac:dyDescent="0.25">
      <c r="A699" s="71"/>
      <c r="B699" s="71"/>
      <c r="C699" s="71"/>
      <c r="D699" s="71"/>
      <c r="E699" s="71"/>
      <c r="F699" s="71"/>
      <c r="G699" s="50">
        <v>1442.7</v>
      </c>
      <c r="H699" s="50">
        <v>0</v>
      </c>
    </row>
    <row r="700" spans="1:8" ht="45" customHeight="1" x14ac:dyDescent="0.25">
      <c r="A700" s="71" t="s">
        <v>1133</v>
      </c>
      <c r="B700" s="71" t="s">
        <v>736</v>
      </c>
      <c r="C700" s="71" t="s">
        <v>737</v>
      </c>
      <c r="D700" s="71" t="s">
        <v>730</v>
      </c>
      <c r="E700" s="71" t="s">
        <v>731</v>
      </c>
      <c r="F700" s="75" t="s">
        <v>267</v>
      </c>
      <c r="G700" s="50">
        <v>0</v>
      </c>
      <c r="H700" s="50">
        <v>0</v>
      </c>
    </row>
    <row r="701" spans="1:8" ht="45" customHeight="1" x14ac:dyDescent="0.25">
      <c r="A701" s="71"/>
      <c r="B701" s="71"/>
      <c r="C701" s="71"/>
      <c r="D701" s="71"/>
      <c r="E701" s="71"/>
      <c r="F701" s="71"/>
      <c r="G701" s="50">
        <v>1364</v>
      </c>
      <c r="H701" s="50">
        <v>0</v>
      </c>
    </row>
    <row r="702" spans="1:8" ht="45" customHeight="1" x14ac:dyDescent="0.25">
      <c r="A702" s="71" t="s">
        <v>1133</v>
      </c>
      <c r="B702" s="71" t="s">
        <v>738</v>
      </c>
      <c r="C702" s="71" t="s">
        <v>739</v>
      </c>
      <c r="D702" s="71" t="s">
        <v>740</v>
      </c>
      <c r="E702" s="71" t="s">
        <v>731</v>
      </c>
      <c r="F702" s="75" t="s">
        <v>278</v>
      </c>
      <c r="G702" s="50">
        <v>0</v>
      </c>
      <c r="H702" s="50">
        <v>0</v>
      </c>
    </row>
    <row r="703" spans="1:8" ht="45" customHeight="1" x14ac:dyDescent="0.25">
      <c r="A703" s="71"/>
      <c r="B703" s="71"/>
      <c r="C703" s="71"/>
      <c r="D703" s="71"/>
      <c r="E703" s="71"/>
      <c r="F703" s="71"/>
      <c r="G703" s="50">
        <v>935</v>
      </c>
      <c r="H703" s="50">
        <v>0</v>
      </c>
    </row>
    <row r="704" spans="1:8" ht="45" customHeight="1" x14ac:dyDescent="0.25">
      <c r="A704" s="71" t="s">
        <v>1133</v>
      </c>
      <c r="B704" s="71" t="s">
        <v>741</v>
      </c>
      <c r="C704" s="71" t="s">
        <v>739</v>
      </c>
      <c r="D704" s="71" t="s">
        <v>740</v>
      </c>
      <c r="E704" s="71" t="s">
        <v>731</v>
      </c>
      <c r="F704" s="75" t="s">
        <v>742</v>
      </c>
      <c r="G704" s="50">
        <v>0</v>
      </c>
      <c r="H704" s="50">
        <v>0</v>
      </c>
    </row>
    <row r="705" spans="1:8" ht="45" customHeight="1" x14ac:dyDescent="0.25">
      <c r="A705" s="71"/>
      <c r="B705" s="71"/>
      <c r="C705" s="71"/>
      <c r="D705" s="71"/>
      <c r="E705" s="71"/>
      <c r="F705" s="71"/>
      <c r="G705" s="50">
        <v>1000</v>
      </c>
      <c r="H705" s="50">
        <v>0</v>
      </c>
    </row>
    <row r="706" spans="1:8" ht="14.25" customHeight="1" x14ac:dyDescent="0.25">
      <c r="A706" s="71" t="s">
        <v>743</v>
      </c>
      <c r="B706" s="71" t="s">
        <v>1109</v>
      </c>
      <c r="C706" s="71" t="s">
        <v>1120</v>
      </c>
      <c r="D706" s="71" t="s">
        <v>1121</v>
      </c>
      <c r="E706" s="71" t="s">
        <v>1131</v>
      </c>
      <c r="F706" s="75" t="s">
        <v>1132</v>
      </c>
      <c r="G706" s="51">
        <v>0</v>
      </c>
      <c r="H706" s="51">
        <v>0</v>
      </c>
    </row>
    <row r="707" spans="1:8" x14ac:dyDescent="0.25">
      <c r="A707" s="65"/>
      <c r="B707" s="71"/>
      <c r="C707" s="71"/>
      <c r="D707" s="71"/>
      <c r="E707" s="71"/>
      <c r="F707" s="65"/>
      <c r="G707" s="51">
        <v>0</v>
      </c>
      <c r="H707" s="51">
        <v>0</v>
      </c>
    </row>
    <row r="708" spans="1:8" ht="14.25" customHeight="1" x14ac:dyDescent="0.25">
      <c r="A708" s="71" t="s">
        <v>744</v>
      </c>
      <c r="B708" s="71" t="s">
        <v>1110</v>
      </c>
      <c r="C708" s="71" t="s">
        <v>14</v>
      </c>
      <c r="D708" s="71" t="s">
        <v>1122</v>
      </c>
      <c r="E708" s="71" t="s">
        <v>1131</v>
      </c>
      <c r="F708" s="75" t="s">
        <v>31</v>
      </c>
      <c r="G708" s="51">
        <v>0</v>
      </c>
      <c r="H708" s="51">
        <v>0</v>
      </c>
    </row>
    <row r="709" spans="1:8" x14ac:dyDescent="0.25">
      <c r="A709" s="65"/>
      <c r="B709" s="71"/>
      <c r="C709" s="71"/>
      <c r="D709" s="71"/>
      <c r="E709" s="71"/>
      <c r="F709" s="65"/>
      <c r="G709" s="51">
        <v>0</v>
      </c>
      <c r="H709" s="51">
        <v>0</v>
      </c>
    </row>
    <row r="710" spans="1:8" ht="14.25" customHeight="1" x14ac:dyDescent="0.25">
      <c r="A710" s="71" t="s">
        <v>745</v>
      </c>
      <c r="B710" s="71" t="s">
        <v>1111</v>
      </c>
      <c r="C710" s="71" t="s">
        <v>14</v>
      </c>
      <c r="D710" s="71" t="s">
        <v>1123</v>
      </c>
      <c r="E710" s="71" t="s">
        <v>1131</v>
      </c>
      <c r="F710" s="75" t="s">
        <v>38</v>
      </c>
      <c r="G710" s="52">
        <v>1194.2</v>
      </c>
      <c r="H710" s="51">
        <v>3709</v>
      </c>
    </row>
    <row r="711" spans="1:8" x14ac:dyDescent="0.25">
      <c r="A711" s="65"/>
      <c r="B711" s="71"/>
      <c r="C711" s="71"/>
      <c r="D711" s="71"/>
      <c r="E711" s="71"/>
      <c r="F711" s="65"/>
      <c r="G711" s="51">
        <v>1000</v>
      </c>
      <c r="H711" s="51">
        <v>766</v>
      </c>
    </row>
    <row r="712" spans="1:8" ht="14.25" customHeight="1" x14ac:dyDescent="0.25">
      <c r="A712" s="71" t="s">
        <v>746</v>
      </c>
      <c r="B712" s="71" t="s">
        <v>1112</v>
      </c>
      <c r="C712" s="71" t="s">
        <v>14</v>
      </c>
      <c r="D712" s="71" t="s">
        <v>1124</v>
      </c>
      <c r="E712" s="71" t="s">
        <v>1131</v>
      </c>
      <c r="F712" s="75" t="s">
        <v>44</v>
      </c>
      <c r="G712" s="51">
        <v>0</v>
      </c>
      <c r="H712" s="51">
        <v>0</v>
      </c>
    </row>
    <row r="713" spans="1:8" x14ac:dyDescent="0.25">
      <c r="A713" s="65"/>
      <c r="B713" s="71"/>
      <c r="C713" s="71"/>
      <c r="D713" s="71"/>
      <c r="E713" s="71"/>
      <c r="F713" s="65"/>
      <c r="G713" s="51">
        <v>0</v>
      </c>
      <c r="H713" s="51">
        <v>0</v>
      </c>
    </row>
    <row r="714" spans="1:8" ht="14.25" customHeight="1" x14ac:dyDescent="0.25">
      <c r="A714" s="71" t="s">
        <v>747</v>
      </c>
      <c r="B714" s="71" t="s">
        <v>1113</v>
      </c>
      <c r="C714" s="71" t="s">
        <v>14</v>
      </c>
      <c r="D714" s="71" t="s">
        <v>1125</v>
      </c>
      <c r="E714" s="71" t="s">
        <v>1131</v>
      </c>
      <c r="F714" s="75" t="s">
        <v>52</v>
      </c>
      <c r="G714" s="51">
        <v>0</v>
      </c>
      <c r="H714" s="51">
        <v>0</v>
      </c>
    </row>
    <row r="715" spans="1:8" x14ac:dyDescent="0.25">
      <c r="A715" s="65"/>
      <c r="B715" s="71"/>
      <c r="C715" s="71"/>
      <c r="D715" s="71"/>
      <c r="E715" s="71"/>
      <c r="F715" s="65"/>
      <c r="G715" s="51">
        <v>0</v>
      </c>
      <c r="H715" s="51">
        <v>0</v>
      </c>
    </row>
    <row r="716" spans="1:8" ht="14.25" customHeight="1" x14ac:dyDescent="0.25">
      <c r="A716" s="71" t="s">
        <v>748</v>
      </c>
      <c r="B716" s="71" t="s">
        <v>1114</v>
      </c>
      <c r="C716" s="71" t="s">
        <v>14</v>
      </c>
      <c r="D716" s="71" t="s">
        <v>1126</v>
      </c>
      <c r="E716" s="71" t="s">
        <v>1131</v>
      </c>
      <c r="F716" s="75" t="s">
        <v>60</v>
      </c>
      <c r="G716" s="51">
        <v>0</v>
      </c>
      <c r="H716" s="51">
        <v>0</v>
      </c>
    </row>
    <row r="717" spans="1:8" x14ac:dyDescent="0.25">
      <c r="A717" s="65"/>
      <c r="B717" s="71"/>
      <c r="C717" s="71"/>
      <c r="D717" s="71"/>
      <c r="E717" s="71"/>
      <c r="F717" s="65"/>
      <c r="G717" s="51">
        <v>0</v>
      </c>
      <c r="H717" s="51">
        <v>0</v>
      </c>
    </row>
    <row r="718" spans="1:8" ht="14.25" customHeight="1" x14ac:dyDescent="0.25">
      <c r="A718" s="71" t="s">
        <v>749</v>
      </c>
      <c r="B718" s="71" t="s">
        <v>1115</v>
      </c>
      <c r="C718" s="71" t="s">
        <v>1120</v>
      </c>
      <c r="D718" s="71" t="s">
        <v>1121</v>
      </c>
      <c r="E718" s="71" t="s">
        <v>1131</v>
      </c>
      <c r="F718" s="75" t="s">
        <v>1132</v>
      </c>
      <c r="G718" s="51">
        <v>0</v>
      </c>
      <c r="H718" s="51">
        <v>0</v>
      </c>
    </row>
    <row r="719" spans="1:8" x14ac:dyDescent="0.25">
      <c r="A719" s="65"/>
      <c r="B719" s="71"/>
      <c r="C719" s="71"/>
      <c r="D719" s="71"/>
      <c r="E719" s="71"/>
      <c r="F719" s="65"/>
      <c r="G719" s="51">
        <v>0</v>
      </c>
      <c r="H719" s="51">
        <v>0</v>
      </c>
    </row>
    <row r="720" spans="1:8" ht="14.25" customHeight="1" x14ac:dyDescent="0.25">
      <c r="A720" s="71" t="s">
        <v>750</v>
      </c>
      <c r="B720" s="71" t="s">
        <v>1116</v>
      </c>
      <c r="C720" s="71" t="s">
        <v>14</v>
      </c>
      <c r="D720" s="71" t="s">
        <v>1127</v>
      </c>
      <c r="E720" s="71" t="s">
        <v>1131</v>
      </c>
      <c r="F720" s="75" t="s">
        <v>31</v>
      </c>
      <c r="G720" s="51">
        <v>0</v>
      </c>
      <c r="H720" s="51">
        <v>0</v>
      </c>
    </row>
    <row r="721" spans="1:8" x14ac:dyDescent="0.25">
      <c r="A721" s="65"/>
      <c r="B721" s="71"/>
      <c r="C721" s="71"/>
      <c r="D721" s="71"/>
      <c r="E721" s="71"/>
      <c r="F721" s="65"/>
      <c r="G721" s="51">
        <v>0</v>
      </c>
      <c r="H721" s="51">
        <v>0</v>
      </c>
    </row>
    <row r="722" spans="1:8" ht="14.25" customHeight="1" x14ac:dyDescent="0.25">
      <c r="A722" s="71" t="s">
        <v>751</v>
      </c>
      <c r="B722" s="71" t="s">
        <v>1117</v>
      </c>
      <c r="C722" s="71" t="s">
        <v>14</v>
      </c>
      <c r="D722" s="71" t="s">
        <v>1128</v>
      </c>
      <c r="E722" s="71" t="s">
        <v>1131</v>
      </c>
      <c r="F722" s="75" t="s">
        <v>38</v>
      </c>
      <c r="G722" s="51">
        <v>0</v>
      </c>
      <c r="H722" s="51">
        <v>0</v>
      </c>
    </row>
    <row r="723" spans="1:8" x14ac:dyDescent="0.25">
      <c r="A723" s="65"/>
      <c r="B723" s="71"/>
      <c r="C723" s="71"/>
      <c r="D723" s="71"/>
      <c r="E723" s="71"/>
      <c r="F723" s="65"/>
      <c r="G723" s="51">
        <v>0</v>
      </c>
      <c r="H723" s="51">
        <v>0</v>
      </c>
    </row>
    <row r="724" spans="1:8" ht="14.25" customHeight="1" x14ac:dyDescent="0.25">
      <c r="A724" s="71" t="s">
        <v>752</v>
      </c>
      <c r="B724" s="71" t="s">
        <v>1118</v>
      </c>
      <c r="C724" s="71" t="s">
        <v>14</v>
      </c>
      <c r="D724" s="71" t="s">
        <v>1129</v>
      </c>
      <c r="E724" s="71" t="s">
        <v>1131</v>
      </c>
      <c r="F724" s="75" t="s">
        <v>52</v>
      </c>
      <c r="G724" s="51">
        <v>0</v>
      </c>
      <c r="H724" s="51">
        <v>0</v>
      </c>
    </row>
    <row r="725" spans="1:8" x14ac:dyDescent="0.25">
      <c r="A725" s="65"/>
      <c r="B725" s="71"/>
      <c r="C725" s="71"/>
      <c r="D725" s="71"/>
      <c r="E725" s="71"/>
      <c r="F725" s="65"/>
      <c r="G725" s="51">
        <v>0</v>
      </c>
      <c r="H725" s="51">
        <v>0</v>
      </c>
    </row>
    <row r="726" spans="1:8" ht="14.25" customHeight="1" x14ac:dyDescent="0.25">
      <c r="A726" s="71" t="s">
        <v>753</v>
      </c>
      <c r="B726" s="71" t="s">
        <v>1119</v>
      </c>
      <c r="C726" s="71" t="s">
        <v>14</v>
      </c>
      <c r="D726" s="71" t="s">
        <v>1130</v>
      </c>
      <c r="E726" s="71" t="s">
        <v>1131</v>
      </c>
      <c r="F726" s="75" t="s">
        <v>60</v>
      </c>
      <c r="G726" s="51">
        <v>0</v>
      </c>
      <c r="H726" s="51">
        <v>0</v>
      </c>
    </row>
    <row r="727" spans="1:8" x14ac:dyDescent="0.25">
      <c r="A727" s="65"/>
      <c r="B727" s="71"/>
      <c r="C727" s="71"/>
      <c r="D727" s="71"/>
      <c r="E727" s="71"/>
      <c r="F727" s="65"/>
      <c r="G727" s="51">
        <v>0</v>
      </c>
      <c r="H727" s="51">
        <v>0</v>
      </c>
    </row>
    <row r="728" spans="1:8" x14ac:dyDescent="0.25">
      <c r="A728" s="70" t="s">
        <v>754</v>
      </c>
      <c r="B728" s="70" t="s">
        <v>755</v>
      </c>
      <c r="C728" s="70" t="s">
        <v>756</v>
      </c>
      <c r="D728" s="70" t="s">
        <v>756</v>
      </c>
      <c r="E728" s="70" t="s">
        <v>757</v>
      </c>
      <c r="F728" s="73" t="s">
        <v>688</v>
      </c>
      <c r="G728" s="33">
        <v>0</v>
      </c>
      <c r="H728" s="33">
        <v>0</v>
      </c>
    </row>
    <row r="729" spans="1:8" x14ac:dyDescent="0.25">
      <c r="A729" s="68"/>
      <c r="B729" s="68"/>
      <c r="C729" s="70"/>
      <c r="D729" s="70"/>
      <c r="E729" s="68"/>
      <c r="F729" s="86"/>
      <c r="G729" s="33">
        <v>0</v>
      </c>
      <c r="H729" s="33"/>
    </row>
    <row r="730" spans="1:8" x14ac:dyDescent="0.25">
      <c r="A730" s="68"/>
      <c r="B730" s="68"/>
      <c r="C730" s="70"/>
      <c r="D730" s="70"/>
      <c r="E730" s="68"/>
      <c r="F730" s="86"/>
      <c r="G730" s="33"/>
      <c r="H730" s="33"/>
    </row>
    <row r="731" spans="1:8" x14ac:dyDescent="0.25">
      <c r="A731" s="70" t="s">
        <v>754</v>
      </c>
      <c r="B731" s="70" t="s">
        <v>758</v>
      </c>
      <c r="C731" s="68"/>
      <c r="D731" s="68"/>
      <c r="E731" s="70" t="s">
        <v>757</v>
      </c>
      <c r="F731" s="73" t="s">
        <v>688</v>
      </c>
      <c r="G731" s="53">
        <v>0</v>
      </c>
      <c r="H731" s="33">
        <v>0</v>
      </c>
    </row>
    <row r="732" spans="1:8" x14ac:dyDescent="0.25">
      <c r="A732" s="68"/>
      <c r="B732" s="68"/>
      <c r="C732" s="68"/>
      <c r="D732" s="68"/>
      <c r="E732" s="68"/>
      <c r="F732" s="86"/>
      <c r="G732" s="33">
        <v>0</v>
      </c>
      <c r="H732" s="33"/>
    </row>
    <row r="733" spans="1:8" x14ac:dyDescent="0.25">
      <c r="A733" s="68"/>
      <c r="B733" s="68"/>
      <c r="C733" s="68"/>
      <c r="D733" s="68"/>
      <c r="E733" s="68"/>
      <c r="F733" s="86"/>
      <c r="G733" s="33"/>
      <c r="H733" s="33"/>
    </row>
    <row r="734" spans="1:8" x14ac:dyDescent="0.25">
      <c r="A734" s="70" t="s">
        <v>759</v>
      </c>
      <c r="B734" s="70" t="s">
        <v>760</v>
      </c>
      <c r="C734" s="70" t="s">
        <v>756</v>
      </c>
      <c r="D734" s="70" t="s">
        <v>756</v>
      </c>
      <c r="E734" s="70" t="s">
        <v>757</v>
      </c>
      <c r="F734" s="73" t="s">
        <v>761</v>
      </c>
      <c r="G734" s="53">
        <v>1337.01</v>
      </c>
      <c r="H734" s="33">
        <v>5948.7</v>
      </c>
    </row>
    <row r="735" spans="1:8" x14ac:dyDescent="0.25">
      <c r="A735" s="68"/>
      <c r="B735" s="68"/>
      <c r="C735" s="68"/>
      <c r="D735" s="68"/>
      <c r="E735" s="68"/>
      <c r="F735" s="68"/>
      <c r="G735" s="33">
        <v>840</v>
      </c>
      <c r="H735" s="33">
        <v>250</v>
      </c>
    </row>
    <row r="736" spans="1:8" x14ac:dyDescent="0.25">
      <c r="A736" s="68"/>
      <c r="B736" s="68"/>
      <c r="C736" s="68"/>
      <c r="D736" s="68"/>
      <c r="E736" s="68"/>
      <c r="F736" s="68"/>
      <c r="G736" s="33"/>
      <c r="H736" s="33"/>
    </row>
    <row r="737" spans="1:8" x14ac:dyDescent="0.25">
      <c r="A737" s="70" t="s">
        <v>754</v>
      </c>
      <c r="B737" s="70" t="s">
        <v>762</v>
      </c>
      <c r="C737" s="68"/>
      <c r="D737" s="68"/>
      <c r="E737" s="70" t="s">
        <v>757</v>
      </c>
      <c r="F737" s="73" t="s">
        <v>21</v>
      </c>
      <c r="G737" s="53">
        <v>0</v>
      </c>
      <c r="H737" s="33">
        <v>0</v>
      </c>
    </row>
    <row r="738" spans="1:8" x14ac:dyDescent="0.25">
      <c r="A738" s="68"/>
      <c r="B738" s="68"/>
      <c r="C738" s="68"/>
      <c r="D738" s="68"/>
      <c r="E738" s="68"/>
      <c r="F738" s="86"/>
      <c r="G738" s="33">
        <v>0</v>
      </c>
      <c r="H738" s="33">
        <v>0</v>
      </c>
    </row>
    <row r="739" spans="1:8" x14ac:dyDescent="0.25">
      <c r="A739" s="68"/>
      <c r="B739" s="68"/>
      <c r="C739" s="68"/>
      <c r="D739" s="68"/>
      <c r="E739" s="68"/>
      <c r="F739" s="86"/>
      <c r="G739" s="33"/>
      <c r="H739" s="33"/>
    </row>
    <row r="740" spans="1:8" x14ac:dyDescent="0.25">
      <c r="A740" s="70" t="s">
        <v>754</v>
      </c>
      <c r="B740" s="70" t="s">
        <v>763</v>
      </c>
      <c r="C740" s="70" t="s">
        <v>756</v>
      </c>
      <c r="D740" s="70" t="s">
        <v>756</v>
      </c>
      <c r="E740" s="70" t="s">
        <v>757</v>
      </c>
      <c r="F740" s="73" t="s">
        <v>21</v>
      </c>
      <c r="G740" s="53">
        <v>0</v>
      </c>
      <c r="H740" s="33">
        <v>0</v>
      </c>
    </row>
    <row r="741" spans="1:8" x14ac:dyDescent="0.25">
      <c r="A741" s="68"/>
      <c r="B741" s="68"/>
      <c r="C741" s="70"/>
      <c r="D741" s="70"/>
      <c r="E741" s="68"/>
      <c r="F741" s="86"/>
      <c r="G741" s="33">
        <v>0</v>
      </c>
      <c r="H741" s="33"/>
    </row>
    <row r="742" spans="1:8" x14ac:dyDescent="0.25">
      <c r="A742" s="68"/>
      <c r="B742" s="68"/>
      <c r="C742" s="70"/>
      <c r="D742" s="70"/>
      <c r="E742" s="68"/>
      <c r="F742" s="86"/>
      <c r="G742" s="33"/>
      <c r="H742" s="33"/>
    </row>
    <row r="743" spans="1:8" x14ac:dyDescent="0.25">
      <c r="A743" s="70" t="s">
        <v>754</v>
      </c>
      <c r="B743" s="70" t="s">
        <v>764</v>
      </c>
      <c r="C743" s="68"/>
      <c r="D743" s="68"/>
      <c r="E743" s="70" t="s">
        <v>757</v>
      </c>
      <c r="F743" s="73" t="s">
        <v>21</v>
      </c>
      <c r="G743" s="53">
        <v>0</v>
      </c>
      <c r="H743" s="33">
        <v>0</v>
      </c>
    </row>
    <row r="744" spans="1:8" x14ac:dyDescent="0.25">
      <c r="A744" s="68"/>
      <c r="B744" s="68"/>
      <c r="C744" s="68"/>
      <c r="D744" s="68"/>
      <c r="E744" s="68"/>
      <c r="F744" s="86"/>
      <c r="G744" s="33">
        <v>0</v>
      </c>
      <c r="H744" s="33"/>
    </row>
    <row r="745" spans="1:8" x14ac:dyDescent="0.25">
      <c r="A745" s="68"/>
      <c r="B745" s="68"/>
      <c r="C745" s="68"/>
      <c r="D745" s="68"/>
      <c r="E745" s="68"/>
      <c r="F745" s="86"/>
      <c r="G745" s="33"/>
      <c r="H745" s="33"/>
    </row>
    <row r="746" spans="1:8" x14ac:dyDescent="0.25">
      <c r="A746" s="70" t="s">
        <v>754</v>
      </c>
      <c r="B746" s="70" t="s">
        <v>765</v>
      </c>
      <c r="C746" s="70" t="s">
        <v>756</v>
      </c>
      <c r="D746" s="70" t="s">
        <v>756</v>
      </c>
      <c r="E746" s="70" t="s">
        <v>757</v>
      </c>
      <c r="F746" s="73" t="s">
        <v>21</v>
      </c>
      <c r="G746" s="53">
        <v>0</v>
      </c>
      <c r="H746" s="33">
        <v>0</v>
      </c>
    </row>
    <row r="747" spans="1:8" x14ac:dyDescent="0.25">
      <c r="A747" s="68"/>
      <c r="B747" s="68"/>
      <c r="C747" s="70"/>
      <c r="D747" s="70"/>
      <c r="E747" s="68"/>
      <c r="F747" s="86"/>
      <c r="G747" s="33">
        <v>0</v>
      </c>
      <c r="H747" s="33"/>
    </row>
    <row r="748" spans="1:8" x14ac:dyDescent="0.25">
      <c r="A748" s="68"/>
      <c r="B748" s="68"/>
      <c r="C748" s="70"/>
      <c r="D748" s="70"/>
      <c r="E748" s="68"/>
      <c r="F748" s="86"/>
      <c r="G748" s="33"/>
      <c r="H748" s="33"/>
    </row>
    <row r="749" spans="1:8" x14ac:dyDescent="0.25">
      <c r="A749" s="70" t="s">
        <v>754</v>
      </c>
      <c r="B749" s="70" t="s">
        <v>766</v>
      </c>
      <c r="C749" s="68"/>
      <c r="D749" s="68"/>
      <c r="E749" s="70" t="s">
        <v>757</v>
      </c>
      <c r="F749" s="73" t="s">
        <v>694</v>
      </c>
      <c r="G749" s="53">
        <v>0</v>
      </c>
      <c r="H749" s="33">
        <v>0</v>
      </c>
    </row>
    <row r="750" spans="1:8" x14ac:dyDescent="0.25">
      <c r="A750" s="68"/>
      <c r="B750" s="68"/>
      <c r="C750" s="68"/>
      <c r="D750" s="68"/>
      <c r="E750" s="68"/>
      <c r="F750" s="86"/>
      <c r="G750" s="33">
        <v>0</v>
      </c>
      <c r="H750" s="33"/>
    </row>
    <row r="751" spans="1:8" x14ac:dyDescent="0.25">
      <c r="A751" s="68"/>
      <c r="B751" s="68"/>
      <c r="C751" s="68"/>
      <c r="D751" s="68"/>
      <c r="E751" s="68"/>
      <c r="F751" s="86"/>
      <c r="G751" s="33"/>
      <c r="H751" s="33"/>
    </row>
    <row r="752" spans="1:8" x14ac:dyDescent="0.25">
      <c r="A752" s="70" t="s">
        <v>767</v>
      </c>
      <c r="B752" s="70" t="s">
        <v>768</v>
      </c>
      <c r="C752" s="70" t="s">
        <v>756</v>
      </c>
      <c r="D752" s="70" t="s">
        <v>756</v>
      </c>
      <c r="E752" s="70" t="s">
        <v>757</v>
      </c>
      <c r="F752" s="73" t="s">
        <v>694</v>
      </c>
      <c r="G752" s="53">
        <v>1000</v>
      </c>
      <c r="H752" s="33">
        <v>6852</v>
      </c>
    </row>
    <row r="753" spans="1:8" x14ac:dyDescent="0.25">
      <c r="A753" s="68"/>
      <c r="B753" s="70"/>
      <c r="C753" s="70"/>
      <c r="D753" s="70"/>
      <c r="E753" s="68"/>
      <c r="F753" s="86"/>
      <c r="G753" s="33">
        <v>1000</v>
      </c>
      <c r="H753" s="33"/>
    </row>
    <row r="754" spans="1:8" x14ac:dyDescent="0.25">
      <c r="A754" s="68"/>
      <c r="B754" s="70"/>
      <c r="C754" s="70"/>
      <c r="D754" s="70"/>
      <c r="E754" s="68"/>
      <c r="F754" s="86"/>
      <c r="G754" s="33"/>
      <c r="H754" s="33"/>
    </row>
    <row r="755" spans="1:8" x14ac:dyDescent="0.25">
      <c r="A755" s="70" t="s">
        <v>754</v>
      </c>
      <c r="B755" s="70" t="s">
        <v>769</v>
      </c>
      <c r="C755" s="68"/>
      <c r="D755" s="68"/>
      <c r="E755" s="70" t="s">
        <v>757</v>
      </c>
      <c r="F755" s="73" t="s">
        <v>694</v>
      </c>
      <c r="G755" s="33">
        <v>0</v>
      </c>
      <c r="H755" s="33">
        <v>0</v>
      </c>
    </row>
    <row r="756" spans="1:8" x14ac:dyDescent="0.25">
      <c r="A756" s="68"/>
      <c r="B756" s="70"/>
      <c r="C756" s="68"/>
      <c r="D756" s="68"/>
      <c r="E756" s="68"/>
      <c r="F756" s="86"/>
      <c r="G756" s="33">
        <v>0</v>
      </c>
      <c r="H756" s="33"/>
    </row>
    <row r="757" spans="1:8" x14ac:dyDescent="0.25">
      <c r="A757" s="68"/>
      <c r="B757" s="70"/>
      <c r="C757" s="68"/>
      <c r="D757" s="68"/>
      <c r="E757" s="68"/>
      <c r="F757" s="86"/>
      <c r="G757" s="33"/>
      <c r="H757" s="33"/>
    </row>
    <row r="758" spans="1:8" x14ac:dyDescent="0.25">
      <c r="A758" s="70" t="s">
        <v>770</v>
      </c>
      <c r="B758" s="70" t="s">
        <v>755</v>
      </c>
      <c r="C758" s="70" t="s">
        <v>470</v>
      </c>
      <c r="D758" s="70" t="s">
        <v>470</v>
      </c>
      <c r="E758" s="70" t="s">
        <v>757</v>
      </c>
      <c r="F758" s="73" t="s">
        <v>771</v>
      </c>
      <c r="G758" s="33">
        <v>0</v>
      </c>
      <c r="H758" s="33">
        <v>0</v>
      </c>
    </row>
    <row r="759" spans="1:8" x14ac:dyDescent="0.25">
      <c r="A759" s="68"/>
      <c r="B759" s="70"/>
      <c r="C759" s="70"/>
      <c r="D759" s="70"/>
      <c r="E759" s="68"/>
      <c r="F759" s="86"/>
      <c r="G759" s="33">
        <v>395</v>
      </c>
      <c r="H759" s="33"/>
    </row>
    <row r="760" spans="1:8" x14ac:dyDescent="0.25">
      <c r="A760" s="68"/>
      <c r="B760" s="70"/>
      <c r="C760" s="70"/>
      <c r="D760" s="70"/>
      <c r="E760" s="68"/>
      <c r="F760" s="86"/>
      <c r="G760" s="33"/>
      <c r="H760" s="33"/>
    </row>
    <row r="761" spans="1:8" x14ac:dyDescent="0.25">
      <c r="A761" s="70" t="s">
        <v>772</v>
      </c>
      <c r="B761" s="70" t="s">
        <v>773</v>
      </c>
      <c r="C761" s="70" t="s">
        <v>14</v>
      </c>
      <c r="D761" s="70" t="s">
        <v>774</v>
      </c>
      <c r="E761" s="70" t="s">
        <v>757</v>
      </c>
      <c r="F761" s="73" t="s">
        <v>18</v>
      </c>
      <c r="G761" s="33">
        <v>0</v>
      </c>
      <c r="H761" s="33">
        <v>6643</v>
      </c>
    </row>
    <row r="762" spans="1:8" x14ac:dyDescent="0.25">
      <c r="A762" s="68"/>
      <c r="B762" s="70"/>
      <c r="C762" s="70"/>
      <c r="D762" s="70"/>
      <c r="E762" s="68"/>
      <c r="F762" s="86"/>
      <c r="G762" s="33">
        <v>1000</v>
      </c>
      <c r="H762" s="33"/>
    </row>
    <row r="763" spans="1:8" x14ac:dyDescent="0.25">
      <c r="A763" s="68"/>
      <c r="B763" s="70"/>
      <c r="C763" s="70"/>
      <c r="D763" s="70"/>
      <c r="E763" s="68"/>
      <c r="F763" s="86"/>
      <c r="G763" s="33"/>
      <c r="H763" s="33"/>
    </row>
    <row r="764" spans="1:8" x14ac:dyDescent="0.25">
      <c r="A764" s="70" t="s">
        <v>775</v>
      </c>
      <c r="B764" s="70" t="s">
        <v>776</v>
      </c>
      <c r="C764" s="70" t="s">
        <v>14</v>
      </c>
      <c r="D764" s="70" t="s">
        <v>777</v>
      </c>
      <c r="E764" s="70" t="s">
        <v>757</v>
      </c>
      <c r="F764" s="73" t="s">
        <v>778</v>
      </c>
      <c r="G764" s="33">
        <v>0</v>
      </c>
      <c r="H764" s="33">
        <v>0</v>
      </c>
    </row>
    <row r="765" spans="1:8" x14ac:dyDescent="0.25">
      <c r="A765" s="68"/>
      <c r="B765" s="70"/>
      <c r="C765" s="70"/>
      <c r="D765" s="70"/>
      <c r="E765" s="68"/>
      <c r="F765" s="86"/>
      <c r="G765" s="33">
        <v>0</v>
      </c>
      <c r="H765" s="33"/>
    </row>
    <row r="766" spans="1:8" x14ac:dyDescent="0.25">
      <c r="A766" s="68"/>
      <c r="B766" s="70"/>
      <c r="C766" s="70"/>
      <c r="D766" s="70"/>
      <c r="E766" s="68"/>
      <c r="F766" s="86"/>
      <c r="G766" s="33"/>
      <c r="H766" s="33"/>
    </row>
    <row r="767" spans="1:8" x14ac:dyDescent="0.25">
      <c r="A767" s="70" t="s">
        <v>775</v>
      </c>
      <c r="B767" s="70" t="s">
        <v>779</v>
      </c>
      <c r="C767" s="70" t="s">
        <v>14</v>
      </c>
      <c r="D767" s="70" t="s">
        <v>248</v>
      </c>
      <c r="E767" s="70" t="s">
        <v>757</v>
      </c>
      <c r="F767" s="73" t="s">
        <v>778</v>
      </c>
      <c r="G767" s="33">
        <v>0</v>
      </c>
      <c r="H767" s="33">
        <v>0</v>
      </c>
    </row>
    <row r="768" spans="1:8" x14ac:dyDescent="0.25">
      <c r="A768" s="68"/>
      <c r="B768" s="70"/>
      <c r="C768" s="70"/>
      <c r="D768" s="70"/>
      <c r="E768" s="68"/>
      <c r="F768" s="86"/>
      <c r="G768" s="33">
        <v>0</v>
      </c>
      <c r="H768" s="33"/>
    </row>
    <row r="769" spans="1:8" x14ac:dyDescent="0.25">
      <c r="A769" s="68"/>
      <c r="B769" s="70"/>
      <c r="C769" s="70"/>
      <c r="D769" s="70"/>
      <c r="E769" s="68"/>
      <c r="F769" s="86"/>
      <c r="G769" s="33"/>
      <c r="H769" s="33"/>
    </row>
    <row r="770" spans="1:8" x14ac:dyDescent="0.25">
      <c r="A770" s="70" t="s">
        <v>775</v>
      </c>
      <c r="B770" s="70" t="s">
        <v>780</v>
      </c>
      <c r="C770" s="70" t="s">
        <v>14</v>
      </c>
      <c r="D770" s="70" t="s">
        <v>781</v>
      </c>
      <c r="E770" s="70" t="s">
        <v>757</v>
      </c>
      <c r="F770" s="73" t="s">
        <v>778</v>
      </c>
      <c r="G770" s="33">
        <v>0</v>
      </c>
      <c r="H770" s="33">
        <v>0</v>
      </c>
    </row>
    <row r="771" spans="1:8" x14ac:dyDescent="0.25">
      <c r="A771" s="68"/>
      <c r="B771" s="70"/>
      <c r="C771" s="70"/>
      <c r="D771" s="70"/>
      <c r="E771" s="68"/>
      <c r="F771" s="86"/>
      <c r="G771" s="33">
        <v>0</v>
      </c>
      <c r="H771" s="33"/>
    </row>
    <row r="772" spans="1:8" x14ac:dyDescent="0.25">
      <c r="A772" s="68"/>
      <c r="B772" s="70"/>
      <c r="C772" s="70"/>
      <c r="D772" s="70"/>
      <c r="E772" s="68"/>
      <c r="F772" s="86"/>
      <c r="G772" s="33"/>
      <c r="H772" s="33"/>
    </row>
    <row r="773" spans="1:8" ht="69.95" customHeight="1" x14ac:dyDescent="0.25">
      <c r="A773" s="70" t="s">
        <v>782</v>
      </c>
      <c r="B773" s="70" t="s">
        <v>783</v>
      </c>
      <c r="C773" s="70" t="s">
        <v>784</v>
      </c>
      <c r="D773" s="70" t="s">
        <v>785</v>
      </c>
      <c r="E773" s="70" t="s">
        <v>786</v>
      </c>
      <c r="F773" s="70" t="s">
        <v>688</v>
      </c>
      <c r="G773" s="39">
        <v>0</v>
      </c>
      <c r="H773" s="39">
        <v>0</v>
      </c>
    </row>
    <row r="774" spans="1:8" ht="69.95" customHeight="1" x14ac:dyDescent="0.25">
      <c r="A774" s="68"/>
      <c r="B774" s="68"/>
      <c r="C774" s="68"/>
      <c r="D774" s="68"/>
      <c r="E774" s="68"/>
      <c r="F774" s="68"/>
      <c r="G774" s="39">
        <v>190</v>
      </c>
      <c r="H774" s="39">
        <v>568</v>
      </c>
    </row>
    <row r="775" spans="1:8" ht="69.95" customHeight="1" x14ac:dyDescent="0.25">
      <c r="A775" s="68"/>
      <c r="B775" s="68"/>
      <c r="C775" s="68"/>
      <c r="D775" s="68"/>
      <c r="E775" s="68"/>
      <c r="F775" s="68"/>
      <c r="G775" s="40"/>
      <c r="H775" s="39">
        <v>30</v>
      </c>
    </row>
    <row r="776" spans="1:8" ht="30" customHeight="1" x14ac:dyDescent="0.25">
      <c r="A776" s="70" t="s">
        <v>787</v>
      </c>
      <c r="B776" s="70" t="s">
        <v>788</v>
      </c>
      <c r="C776" s="70" t="s">
        <v>789</v>
      </c>
      <c r="D776" s="70" t="s">
        <v>790</v>
      </c>
      <c r="E776" s="70" t="s">
        <v>786</v>
      </c>
      <c r="F776" s="70" t="s">
        <v>791</v>
      </c>
      <c r="G776" s="39">
        <v>1516</v>
      </c>
      <c r="H776" s="39">
        <v>0</v>
      </c>
    </row>
    <row r="777" spans="1:8" ht="30" customHeight="1" x14ac:dyDescent="0.25">
      <c r="A777" s="68"/>
      <c r="B777" s="68"/>
      <c r="C777" s="68"/>
      <c r="D777" s="68"/>
      <c r="E777" s="68"/>
      <c r="F777" s="68"/>
      <c r="G777" s="39">
        <v>450</v>
      </c>
      <c r="H777" s="39">
        <v>923</v>
      </c>
    </row>
    <row r="778" spans="1:8" ht="30" customHeight="1" x14ac:dyDescent="0.25">
      <c r="A778" s="68"/>
      <c r="B778" s="68"/>
      <c r="C778" s="68"/>
      <c r="D778" s="68"/>
      <c r="E778" s="68"/>
      <c r="F778" s="68"/>
      <c r="G778" s="40"/>
      <c r="H778" s="39">
        <v>0</v>
      </c>
    </row>
    <row r="779" spans="1:8" ht="30" customHeight="1" x14ac:dyDescent="0.25">
      <c r="A779" s="70" t="s">
        <v>782</v>
      </c>
      <c r="B779" s="70" t="s">
        <v>792</v>
      </c>
      <c r="C779" s="70" t="s">
        <v>789</v>
      </c>
      <c r="D779" s="70" t="s">
        <v>793</v>
      </c>
      <c r="E779" s="70" t="s">
        <v>786</v>
      </c>
      <c r="F779" s="70" t="s">
        <v>791</v>
      </c>
      <c r="G779" s="39">
        <v>0</v>
      </c>
      <c r="H779" s="39">
        <v>0</v>
      </c>
    </row>
    <row r="780" spans="1:8" ht="30" customHeight="1" x14ac:dyDescent="0.25">
      <c r="A780" s="68"/>
      <c r="B780" s="68"/>
      <c r="C780" s="68"/>
      <c r="D780" s="68"/>
      <c r="E780" s="68"/>
      <c r="F780" s="68"/>
      <c r="G780" s="39">
        <v>0</v>
      </c>
      <c r="H780" s="39">
        <v>0</v>
      </c>
    </row>
    <row r="781" spans="1:8" ht="30" customHeight="1" x14ac:dyDescent="0.25">
      <c r="A781" s="68"/>
      <c r="B781" s="68"/>
      <c r="C781" s="68"/>
      <c r="D781" s="68"/>
      <c r="E781" s="68"/>
      <c r="F781" s="68"/>
      <c r="G781" s="40"/>
      <c r="H781" s="39">
        <v>0</v>
      </c>
    </row>
    <row r="782" spans="1:8" ht="30" customHeight="1" x14ac:dyDescent="0.25">
      <c r="A782" s="70" t="s">
        <v>794</v>
      </c>
      <c r="B782" s="70" t="s">
        <v>795</v>
      </c>
      <c r="C782" s="70" t="s">
        <v>789</v>
      </c>
      <c r="D782" s="70" t="s">
        <v>796</v>
      </c>
      <c r="E782" s="70" t="s">
        <v>786</v>
      </c>
      <c r="F782" s="70" t="s">
        <v>791</v>
      </c>
      <c r="G782" s="39">
        <v>1516</v>
      </c>
      <c r="H782" s="39">
        <v>0</v>
      </c>
    </row>
    <row r="783" spans="1:8" ht="30" customHeight="1" x14ac:dyDescent="0.25">
      <c r="A783" s="68"/>
      <c r="B783" s="68"/>
      <c r="C783" s="68"/>
      <c r="D783" s="68"/>
      <c r="E783" s="68"/>
      <c r="F783" s="68"/>
      <c r="G783" s="39">
        <v>455</v>
      </c>
      <c r="H783" s="39">
        <v>704.68</v>
      </c>
    </row>
    <row r="784" spans="1:8" ht="30" customHeight="1" x14ac:dyDescent="0.25">
      <c r="A784" s="68"/>
      <c r="B784" s="68"/>
      <c r="C784" s="68"/>
      <c r="D784" s="68"/>
      <c r="E784" s="68"/>
      <c r="F784" s="68"/>
      <c r="G784" s="40"/>
      <c r="H784" s="39">
        <v>0</v>
      </c>
    </row>
    <row r="785" spans="1:8" ht="30" customHeight="1" x14ac:dyDescent="0.25">
      <c r="A785" s="70" t="s">
        <v>782</v>
      </c>
      <c r="B785" s="70" t="s">
        <v>797</v>
      </c>
      <c r="C785" s="70" t="s">
        <v>789</v>
      </c>
      <c r="D785" s="70" t="s">
        <v>798</v>
      </c>
      <c r="E785" s="70" t="s">
        <v>786</v>
      </c>
      <c r="F785" s="70" t="s">
        <v>791</v>
      </c>
      <c r="G785" s="39">
        <v>0</v>
      </c>
      <c r="H785" s="39">
        <v>0</v>
      </c>
    </row>
    <row r="786" spans="1:8" ht="30" customHeight="1" x14ac:dyDescent="0.25">
      <c r="A786" s="68"/>
      <c r="B786" s="68"/>
      <c r="C786" s="68"/>
      <c r="D786" s="68"/>
      <c r="E786" s="68"/>
      <c r="F786" s="68"/>
      <c r="G786" s="39">
        <v>0</v>
      </c>
      <c r="H786" s="39">
        <v>0</v>
      </c>
    </row>
    <row r="787" spans="1:8" ht="30" customHeight="1" x14ac:dyDescent="0.25">
      <c r="A787" s="68"/>
      <c r="B787" s="68"/>
      <c r="C787" s="68"/>
      <c r="D787" s="68"/>
      <c r="E787" s="68"/>
      <c r="F787" s="68"/>
      <c r="G787" s="40"/>
      <c r="H787" s="39">
        <v>0</v>
      </c>
    </row>
    <row r="788" spans="1:8" ht="30" customHeight="1" x14ac:dyDescent="0.25">
      <c r="A788" s="70" t="s">
        <v>782</v>
      </c>
      <c r="B788" s="70" t="s">
        <v>799</v>
      </c>
      <c r="C788" s="70" t="s">
        <v>789</v>
      </c>
      <c r="D788" s="70" t="s">
        <v>800</v>
      </c>
      <c r="E788" s="70" t="s">
        <v>786</v>
      </c>
      <c r="F788" s="70" t="s">
        <v>791</v>
      </c>
      <c r="G788" s="39">
        <v>0</v>
      </c>
      <c r="H788" s="39">
        <v>0</v>
      </c>
    </row>
    <row r="789" spans="1:8" ht="30" customHeight="1" x14ac:dyDescent="0.25">
      <c r="A789" s="68"/>
      <c r="B789" s="68"/>
      <c r="C789" s="68"/>
      <c r="D789" s="68"/>
      <c r="E789" s="68"/>
      <c r="F789" s="68"/>
      <c r="G789" s="39">
        <v>0</v>
      </c>
      <c r="H789" s="39">
        <v>0</v>
      </c>
    </row>
    <row r="790" spans="1:8" ht="30" customHeight="1" x14ac:dyDescent="0.25">
      <c r="A790" s="68"/>
      <c r="B790" s="68"/>
      <c r="C790" s="68"/>
      <c r="D790" s="68"/>
      <c r="E790" s="68"/>
      <c r="F790" s="68"/>
      <c r="G790" s="40"/>
      <c r="H790" s="39">
        <v>0</v>
      </c>
    </row>
    <row r="791" spans="1:8" ht="80.099999999999994" customHeight="1" x14ac:dyDescent="0.25">
      <c r="A791" s="70" t="s">
        <v>782</v>
      </c>
      <c r="B791" s="70" t="s">
        <v>801</v>
      </c>
      <c r="C791" s="70" t="s">
        <v>14</v>
      </c>
      <c r="D791" s="70" t="s">
        <v>802</v>
      </c>
      <c r="E791" s="70" t="s">
        <v>786</v>
      </c>
      <c r="F791" s="70" t="s">
        <v>15</v>
      </c>
      <c r="G791" s="39">
        <v>0</v>
      </c>
      <c r="H791" s="39">
        <v>0</v>
      </c>
    </row>
    <row r="792" spans="1:8" ht="80.099999999999994" customHeight="1" x14ac:dyDescent="0.25">
      <c r="A792" s="68"/>
      <c r="B792" s="68"/>
      <c r="C792" s="68"/>
      <c r="D792" s="68"/>
      <c r="E792" s="68"/>
      <c r="F792" s="68"/>
      <c r="G792" s="39">
        <v>1559.99</v>
      </c>
      <c r="H792" s="39">
        <v>0</v>
      </c>
    </row>
    <row r="793" spans="1:8" ht="80.099999999999994" customHeight="1" x14ac:dyDescent="0.25">
      <c r="A793" s="68"/>
      <c r="B793" s="68"/>
      <c r="C793" s="68"/>
      <c r="D793" s="68"/>
      <c r="E793" s="68"/>
      <c r="F793" s="68"/>
      <c r="G793" s="40"/>
      <c r="H793" s="39">
        <v>0</v>
      </c>
    </row>
    <row r="794" spans="1:8" ht="80.099999999999994" customHeight="1" x14ac:dyDescent="0.25">
      <c r="A794" s="70" t="s">
        <v>782</v>
      </c>
      <c r="B794" s="70" t="s">
        <v>803</v>
      </c>
      <c r="C794" s="70" t="s">
        <v>14</v>
      </c>
      <c r="D794" s="70" t="s">
        <v>802</v>
      </c>
      <c r="E794" s="70" t="s">
        <v>786</v>
      </c>
      <c r="F794" s="70" t="s">
        <v>15</v>
      </c>
      <c r="G794" s="39">
        <v>0</v>
      </c>
      <c r="H794" s="39">
        <v>0</v>
      </c>
    </row>
    <row r="795" spans="1:8" ht="80.099999999999994" customHeight="1" x14ac:dyDescent="0.25">
      <c r="A795" s="68"/>
      <c r="B795" s="68"/>
      <c r="C795" s="68"/>
      <c r="D795" s="68"/>
      <c r="E795" s="68"/>
      <c r="F795" s="68"/>
      <c r="G795" s="39">
        <v>0</v>
      </c>
      <c r="H795" s="39">
        <v>0</v>
      </c>
    </row>
    <row r="796" spans="1:8" ht="80.099999999999994" customHeight="1" x14ac:dyDescent="0.25">
      <c r="A796" s="68"/>
      <c r="B796" s="68"/>
      <c r="C796" s="68"/>
      <c r="D796" s="68"/>
      <c r="E796" s="68"/>
      <c r="F796" s="68"/>
      <c r="G796" s="40"/>
      <c r="H796" s="39">
        <v>0</v>
      </c>
    </row>
    <row r="797" spans="1:8" ht="80.099999999999994" customHeight="1" x14ac:dyDescent="0.25">
      <c r="A797" s="70" t="s">
        <v>782</v>
      </c>
      <c r="B797" s="70" t="s">
        <v>804</v>
      </c>
      <c r="C797" s="70" t="s">
        <v>14</v>
      </c>
      <c r="D797" s="70" t="s">
        <v>802</v>
      </c>
      <c r="E797" s="70" t="s">
        <v>786</v>
      </c>
      <c r="F797" s="70" t="s">
        <v>15</v>
      </c>
      <c r="G797" s="39">
        <v>0</v>
      </c>
      <c r="H797" s="39">
        <v>0</v>
      </c>
    </row>
    <row r="798" spans="1:8" ht="80.099999999999994" customHeight="1" x14ac:dyDescent="0.25">
      <c r="A798" s="68"/>
      <c r="B798" s="68"/>
      <c r="C798" s="68"/>
      <c r="D798" s="68"/>
      <c r="E798" s="68"/>
      <c r="F798" s="68"/>
      <c r="G798" s="39">
        <v>0</v>
      </c>
      <c r="H798" s="39">
        <v>0</v>
      </c>
    </row>
    <row r="799" spans="1:8" ht="80.099999999999994" customHeight="1" x14ac:dyDescent="0.25">
      <c r="A799" s="68"/>
      <c r="B799" s="68"/>
      <c r="C799" s="68"/>
      <c r="D799" s="68"/>
      <c r="E799" s="68"/>
      <c r="F799" s="68"/>
      <c r="G799" s="40"/>
      <c r="H799" s="39">
        <v>0</v>
      </c>
    </row>
    <row r="800" spans="1:8" ht="54.95" customHeight="1" x14ac:dyDescent="0.25">
      <c r="A800" s="70" t="s">
        <v>782</v>
      </c>
      <c r="B800" s="70" t="s">
        <v>805</v>
      </c>
      <c r="C800" s="70" t="s">
        <v>14</v>
      </c>
      <c r="D800" s="70" t="s">
        <v>806</v>
      </c>
      <c r="E800" s="70" t="s">
        <v>786</v>
      </c>
      <c r="F800" s="70" t="s">
        <v>18</v>
      </c>
      <c r="G800" s="39">
        <v>0</v>
      </c>
      <c r="H800" s="39">
        <v>0</v>
      </c>
    </row>
    <row r="801" spans="1:8" ht="54.95" customHeight="1" x14ac:dyDescent="0.25">
      <c r="A801" s="68"/>
      <c r="B801" s="68"/>
      <c r="C801" s="68"/>
      <c r="D801" s="68"/>
      <c r="E801" s="68"/>
      <c r="F801" s="68"/>
      <c r="G801" s="39">
        <v>642</v>
      </c>
      <c r="H801" s="39">
        <v>202</v>
      </c>
    </row>
    <row r="802" spans="1:8" ht="54.95" customHeight="1" x14ac:dyDescent="0.25">
      <c r="A802" s="68"/>
      <c r="B802" s="68"/>
      <c r="C802" s="68"/>
      <c r="D802" s="68"/>
      <c r="E802" s="68"/>
      <c r="F802" s="68"/>
      <c r="G802" s="40"/>
      <c r="H802" s="39">
        <v>30</v>
      </c>
    </row>
    <row r="803" spans="1:8" ht="54.95" customHeight="1" x14ac:dyDescent="0.25">
      <c r="A803" s="70" t="s">
        <v>782</v>
      </c>
      <c r="B803" s="70" t="s">
        <v>807</v>
      </c>
      <c r="C803" s="70" t="s">
        <v>14</v>
      </c>
      <c r="D803" s="70" t="s">
        <v>806</v>
      </c>
      <c r="E803" s="70" t="s">
        <v>786</v>
      </c>
      <c r="F803" s="70" t="s">
        <v>18</v>
      </c>
      <c r="G803" s="39">
        <v>0</v>
      </c>
      <c r="H803" s="39">
        <v>0</v>
      </c>
    </row>
    <row r="804" spans="1:8" ht="54.95" customHeight="1" x14ac:dyDescent="0.25">
      <c r="A804" s="68"/>
      <c r="B804" s="68"/>
      <c r="C804" s="68"/>
      <c r="D804" s="68"/>
      <c r="E804" s="68"/>
      <c r="F804" s="68"/>
      <c r="G804" s="39">
        <v>654</v>
      </c>
      <c r="H804" s="39">
        <v>0</v>
      </c>
    </row>
    <row r="805" spans="1:8" ht="54.95" customHeight="1" x14ac:dyDescent="0.25">
      <c r="A805" s="68"/>
      <c r="B805" s="68"/>
      <c r="C805" s="68"/>
      <c r="D805" s="68"/>
      <c r="E805" s="68"/>
      <c r="F805" s="68"/>
      <c r="G805" s="40"/>
      <c r="H805" s="39">
        <v>30</v>
      </c>
    </row>
    <row r="806" spans="1:8" ht="54.95" customHeight="1" x14ac:dyDescent="0.25">
      <c r="A806" s="70" t="s">
        <v>782</v>
      </c>
      <c r="B806" s="70" t="s">
        <v>808</v>
      </c>
      <c r="C806" s="70" t="s">
        <v>14</v>
      </c>
      <c r="D806" s="70" t="s">
        <v>806</v>
      </c>
      <c r="E806" s="70" t="s">
        <v>786</v>
      </c>
      <c r="F806" s="70" t="s">
        <v>18</v>
      </c>
      <c r="G806" s="39">
        <v>0</v>
      </c>
      <c r="H806" s="39">
        <v>0</v>
      </c>
    </row>
    <row r="807" spans="1:8" ht="54.95" customHeight="1" x14ac:dyDescent="0.25">
      <c r="A807" s="68"/>
      <c r="B807" s="68"/>
      <c r="C807" s="68"/>
      <c r="D807" s="68"/>
      <c r="E807" s="68"/>
      <c r="F807" s="68"/>
      <c r="G807" s="39">
        <v>527</v>
      </c>
      <c r="H807" s="39">
        <v>0</v>
      </c>
    </row>
    <row r="808" spans="1:8" ht="54.95" customHeight="1" x14ac:dyDescent="0.25">
      <c r="A808" s="68"/>
      <c r="B808" s="68"/>
      <c r="C808" s="68"/>
      <c r="D808" s="68"/>
      <c r="E808" s="68"/>
      <c r="F808" s="68"/>
      <c r="G808" s="40"/>
      <c r="H808" s="39">
        <v>0</v>
      </c>
    </row>
    <row r="809" spans="1:8" ht="54.95" customHeight="1" x14ac:dyDescent="0.25">
      <c r="A809" s="70" t="s">
        <v>782</v>
      </c>
      <c r="B809" s="70" t="s">
        <v>809</v>
      </c>
      <c r="C809" s="70" t="s">
        <v>14</v>
      </c>
      <c r="D809" s="70" t="s">
        <v>810</v>
      </c>
      <c r="E809" s="70" t="s">
        <v>786</v>
      </c>
      <c r="F809" s="70" t="s">
        <v>18</v>
      </c>
      <c r="G809" s="39">
        <v>0</v>
      </c>
      <c r="H809" s="39">
        <v>0</v>
      </c>
    </row>
    <row r="810" spans="1:8" ht="54.95" customHeight="1" x14ac:dyDescent="0.25">
      <c r="A810" s="68"/>
      <c r="B810" s="68"/>
      <c r="C810" s="68"/>
      <c r="D810" s="68"/>
      <c r="E810" s="68"/>
      <c r="F810" s="68"/>
      <c r="G810" s="39">
        <v>795</v>
      </c>
      <c r="H810" s="39">
        <v>0</v>
      </c>
    </row>
    <row r="811" spans="1:8" ht="54.95" customHeight="1" x14ac:dyDescent="0.25">
      <c r="A811" s="68"/>
      <c r="B811" s="68"/>
      <c r="C811" s="68"/>
      <c r="D811" s="68"/>
      <c r="E811" s="68"/>
      <c r="F811" s="68"/>
      <c r="G811" s="40"/>
      <c r="H811" s="39">
        <v>0</v>
      </c>
    </row>
    <row r="812" spans="1:8" ht="69.95" customHeight="1" x14ac:dyDescent="0.25">
      <c r="A812" s="70" t="s">
        <v>782</v>
      </c>
      <c r="B812" s="70" t="s">
        <v>811</v>
      </c>
      <c r="C812" s="70" t="s">
        <v>14</v>
      </c>
      <c r="D812" s="70" t="s">
        <v>812</v>
      </c>
      <c r="E812" s="70" t="s">
        <v>786</v>
      </c>
      <c r="F812" s="70" t="s">
        <v>688</v>
      </c>
      <c r="G812" s="39">
        <v>0</v>
      </c>
      <c r="H812" s="39">
        <v>0</v>
      </c>
    </row>
    <row r="813" spans="1:8" ht="69.95" customHeight="1" x14ac:dyDescent="0.25">
      <c r="A813" s="68"/>
      <c r="B813" s="68"/>
      <c r="C813" s="68"/>
      <c r="D813" s="68"/>
      <c r="E813" s="68"/>
      <c r="F813" s="68"/>
      <c r="G813" s="39">
        <v>985</v>
      </c>
      <c r="H813" s="39">
        <v>0</v>
      </c>
    </row>
    <row r="814" spans="1:8" ht="69.95" customHeight="1" x14ac:dyDescent="0.25">
      <c r="A814" s="68"/>
      <c r="B814" s="68"/>
      <c r="C814" s="68"/>
      <c r="D814" s="68"/>
      <c r="E814" s="68"/>
      <c r="F814" s="68"/>
      <c r="G814" s="40"/>
      <c r="H814" s="39">
        <v>0</v>
      </c>
    </row>
    <row r="815" spans="1:8" ht="69.95" customHeight="1" x14ac:dyDescent="0.25">
      <c r="A815" s="70" t="s">
        <v>782</v>
      </c>
      <c r="B815" s="70" t="s">
        <v>813</v>
      </c>
      <c r="C815" s="70" t="s">
        <v>14</v>
      </c>
      <c r="D815" s="70" t="s">
        <v>812</v>
      </c>
      <c r="E815" s="70" t="s">
        <v>786</v>
      </c>
      <c r="F815" s="70" t="s">
        <v>688</v>
      </c>
      <c r="G815" s="39">
        <v>0</v>
      </c>
      <c r="H815" s="39">
        <v>0</v>
      </c>
    </row>
    <row r="816" spans="1:8" ht="69.95" customHeight="1" x14ac:dyDescent="0.25">
      <c r="A816" s="68"/>
      <c r="B816" s="68"/>
      <c r="C816" s="68"/>
      <c r="D816" s="68"/>
      <c r="E816" s="68"/>
      <c r="F816" s="68"/>
      <c r="G816" s="39">
        <v>0</v>
      </c>
      <c r="H816" s="39">
        <v>0</v>
      </c>
    </row>
    <row r="817" spans="1:8" ht="69.95" customHeight="1" x14ac:dyDescent="0.25">
      <c r="A817" s="68"/>
      <c r="B817" s="68"/>
      <c r="C817" s="68"/>
      <c r="D817" s="68"/>
      <c r="E817" s="68"/>
      <c r="F817" s="68"/>
      <c r="G817" s="40"/>
      <c r="H817" s="39">
        <v>0</v>
      </c>
    </row>
    <row r="818" spans="1:8" ht="69.95" customHeight="1" x14ac:dyDescent="0.25">
      <c r="A818" s="70" t="s">
        <v>782</v>
      </c>
      <c r="B818" s="70" t="s">
        <v>814</v>
      </c>
      <c r="C818" s="70" t="s">
        <v>14</v>
      </c>
      <c r="D818" s="70" t="s">
        <v>815</v>
      </c>
      <c r="E818" s="70" t="s">
        <v>786</v>
      </c>
      <c r="F818" s="70" t="s">
        <v>688</v>
      </c>
      <c r="G818" s="39">
        <v>0</v>
      </c>
      <c r="H818" s="39">
        <v>0</v>
      </c>
    </row>
    <row r="819" spans="1:8" ht="69.95" customHeight="1" x14ac:dyDescent="0.25">
      <c r="A819" s="68"/>
      <c r="B819" s="68"/>
      <c r="C819" s="68"/>
      <c r="D819" s="68"/>
      <c r="E819" s="68"/>
      <c r="F819" s="68"/>
      <c r="G819" s="39">
        <v>563</v>
      </c>
      <c r="H819" s="39">
        <v>0</v>
      </c>
    </row>
    <row r="820" spans="1:8" ht="69.95" customHeight="1" x14ac:dyDescent="0.25">
      <c r="A820" s="68"/>
      <c r="B820" s="68"/>
      <c r="C820" s="68"/>
      <c r="D820" s="68"/>
      <c r="E820" s="68"/>
      <c r="F820" s="68"/>
      <c r="G820" s="40"/>
      <c r="H820" s="39">
        <v>0</v>
      </c>
    </row>
    <row r="821" spans="1:8" ht="69.95" customHeight="1" x14ac:dyDescent="0.25">
      <c r="A821" s="70" t="s">
        <v>782</v>
      </c>
      <c r="B821" s="70" t="s">
        <v>816</v>
      </c>
      <c r="C821" s="70" t="s">
        <v>14</v>
      </c>
      <c r="D821" s="70" t="s">
        <v>817</v>
      </c>
      <c r="E821" s="70" t="s">
        <v>786</v>
      </c>
      <c r="F821" s="70" t="s">
        <v>818</v>
      </c>
      <c r="G821" s="39">
        <v>0</v>
      </c>
      <c r="H821" s="39">
        <v>0</v>
      </c>
    </row>
    <row r="822" spans="1:8" ht="69.95" customHeight="1" x14ac:dyDescent="0.25">
      <c r="A822" s="68"/>
      <c r="B822" s="68"/>
      <c r="C822" s="68"/>
      <c r="D822" s="68"/>
      <c r="E822" s="68"/>
      <c r="F822" s="68"/>
      <c r="G822" s="39">
        <v>687</v>
      </c>
      <c r="H822" s="39">
        <v>0</v>
      </c>
    </row>
    <row r="823" spans="1:8" ht="69.95" customHeight="1" x14ac:dyDescent="0.25">
      <c r="A823" s="68"/>
      <c r="B823" s="68"/>
      <c r="C823" s="68"/>
      <c r="D823" s="68"/>
      <c r="E823" s="68"/>
      <c r="F823" s="68"/>
      <c r="G823" s="40"/>
      <c r="H823" s="39">
        <v>0</v>
      </c>
    </row>
    <row r="824" spans="1:8" ht="84.95" customHeight="1" x14ac:dyDescent="0.25">
      <c r="A824" s="70" t="s">
        <v>782</v>
      </c>
      <c r="B824" s="70" t="s">
        <v>819</v>
      </c>
      <c r="C824" s="70" t="s">
        <v>14</v>
      </c>
      <c r="D824" s="70" t="s">
        <v>820</v>
      </c>
      <c r="E824" s="70" t="s">
        <v>786</v>
      </c>
      <c r="F824" s="70" t="s">
        <v>821</v>
      </c>
      <c r="G824" s="39">
        <v>0</v>
      </c>
      <c r="H824" s="39">
        <v>0</v>
      </c>
    </row>
    <row r="825" spans="1:8" ht="84.95" customHeight="1" x14ac:dyDescent="0.25">
      <c r="A825" s="68"/>
      <c r="B825" s="68"/>
      <c r="C825" s="68"/>
      <c r="D825" s="68"/>
      <c r="E825" s="68"/>
      <c r="F825" s="68"/>
      <c r="G825" s="39">
        <v>0</v>
      </c>
      <c r="H825" s="39">
        <v>0</v>
      </c>
    </row>
    <row r="826" spans="1:8" ht="84.95" customHeight="1" x14ac:dyDescent="0.25">
      <c r="A826" s="68"/>
      <c r="B826" s="68"/>
      <c r="C826" s="68"/>
      <c r="D826" s="68"/>
      <c r="E826" s="68"/>
      <c r="F826" s="68"/>
      <c r="G826" s="40"/>
      <c r="H826" s="39">
        <v>0</v>
      </c>
    </row>
    <row r="827" spans="1:8" x14ac:dyDescent="0.25">
      <c r="A827" s="70" t="s">
        <v>822</v>
      </c>
      <c r="B827" s="70" t="s">
        <v>823</v>
      </c>
      <c r="C827" s="70" t="s">
        <v>14</v>
      </c>
      <c r="D827" s="70" t="s">
        <v>824</v>
      </c>
      <c r="E827" s="70" t="s">
        <v>825</v>
      </c>
      <c r="F827" s="87" t="s">
        <v>249</v>
      </c>
      <c r="G827" s="39">
        <v>0</v>
      </c>
      <c r="H827" s="39">
        <v>0</v>
      </c>
    </row>
    <row r="828" spans="1:8" x14ac:dyDescent="0.25">
      <c r="A828" s="68"/>
      <c r="B828" s="70"/>
      <c r="C828" s="70"/>
      <c r="D828" s="70"/>
      <c r="E828" s="68"/>
      <c r="F828" s="68"/>
      <c r="G828" s="39">
        <v>0</v>
      </c>
      <c r="H828" s="39">
        <v>0</v>
      </c>
    </row>
    <row r="829" spans="1:8" x14ac:dyDescent="0.25">
      <c r="A829" s="68"/>
      <c r="B829" s="70"/>
      <c r="C829" s="70"/>
      <c r="D829" s="70"/>
      <c r="E829" s="68"/>
      <c r="F829" s="68"/>
      <c r="G829" s="40"/>
      <c r="H829" s="39">
        <v>0</v>
      </c>
    </row>
    <row r="830" spans="1:8" x14ac:dyDescent="0.25">
      <c r="A830" s="70" t="s">
        <v>822</v>
      </c>
      <c r="B830" s="70" t="s">
        <v>826</v>
      </c>
      <c r="C830" s="70" t="s">
        <v>14</v>
      </c>
      <c r="D830" s="70" t="s">
        <v>827</v>
      </c>
      <c r="E830" s="70" t="s">
        <v>825</v>
      </c>
      <c r="F830" s="87" t="s">
        <v>249</v>
      </c>
      <c r="G830" s="39">
        <v>0</v>
      </c>
      <c r="H830" s="39">
        <v>0</v>
      </c>
    </row>
    <row r="831" spans="1:8" x14ac:dyDescent="0.25">
      <c r="A831" s="68"/>
      <c r="B831" s="68"/>
      <c r="C831" s="70"/>
      <c r="D831" s="70"/>
      <c r="E831" s="68"/>
      <c r="F831" s="68"/>
      <c r="G831" s="39">
        <v>0</v>
      </c>
      <c r="H831" s="39">
        <v>0</v>
      </c>
    </row>
    <row r="832" spans="1:8" x14ac:dyDescent="0.25">
      <c r="A832" s="68"/>
      <c r="B832" s="68"/>
      <c r="C832" s="70"/>
      <c r="D832" s="70"/>
      <c r="E832" s="68"/>
      <c r="F832" s="68"/>
      <c r="G832" s="40"/>
      <c r="H832" s="39">
        <v>0</v>
      </c>
    </row>
    <row r="833" spans="1:8" x14ac:dyDescent="0.25">
      <c r="A833" s="70" t="s">
        <v>822</v>
      </c>
      <c r="B833" s="70" t="s">
        <v>828</v>
      </c>
      <c r="C833" s="70" t="s">
        <v>14</v>
      </c>
      <c r="D833" s="70" t="s">
        <v>829</v>
      </c>
      <c r="E833" s="70" t="s">
        <v>825</v>
      </c>
      <c r="F833" s="87" t="s">
        <v>256</v>
      </c>
      <c r="G833" s="39">
        <v>0</v>
      </c>
      <c r="H833" s="39">
        <v>0</v>
      </c>
    </row>
    <row r="834" spans="1:8" x14ac:dyDescent="0.25">
      <c r="A834" s="68"/>
      <c r="B834" s="70"/>
      <c r="C834" s="70"/>
      <c r="D834" s="70"/>
      <c r="E834" s="70"/>
      <c r="F834" s="68"/>
      <c r="G834" s="39">
        <v>0</v>
      </c>
      <c r="H834" s="39">
        <v>0</v>
      </c>
    </row>
    <row r="835" spans="1:8" x14ac:dyDescent="0.25">
      <c r="A835" s="68"/>
      <c r="B835" s="70"/>
      <c r="C835" s="70"/>
      <c r="D835" s="70"/>
      <c r="E835" s="70"/>
      <c r="F835" s="68"/>
      <c r="G835" s="40"/>
      <c r="H835" s="39">
        <v>0</v>
      </c>
    </row>
    <row r="836" spans="1:8" x14ac:dyDescent="0.25">
      <c r="A836" s="70" t="s">
        <v>822</v>
      </c>
      <c r="B836" s="70" t="s">
        <v>830</v>
      </c>
      <c r="C836" s="70" t="s">
        <v>14</v>
      </c>
      <c r="D836" s="70" t="s">
        <v>829</v>
      </c>
      <c r="E836" s="70" t="s">
        <v>825</v>
      </c>
      <c r="F836" s="87" t="s">
        <v>256</v>
      </c>
      <c r="G836" s="39">
        <v>0</v>
      </c>
      <c r="H836" s="39">
        <v>0</v>
      </c>
    </row>
    <row r="837" spans="1:8" x14ac:dyDescent="0.25">
      <c r="A837" s="68"/>
      <c r="B837" s="70"/>
      <c r="C837" s="70"/>
      <c r="D837" s="70"/>
      <c r="E837" s="70"/>
      <c r="F837" s="68"/>
      <c r="G837" s="39">
        <v>0</v>
      </c>
      <c r="H837" s="39">
        <v>0</v>
      </c>
    </row>
    <row r="838" spans="1:8" x14ac:dyDescent="0.25">
      <c r="A838" s="68"/>
      <c r="B838" s="70"/>
      <c r="C838" s="70"/>
      <c r="D838" s="70"/>
      <c r="E838" s="70"/>
      <c r="F838" s="68"/>
      <c r="G838" s="40"/>
      <c r="H838" s="39">
        <v>0</v>
      </c>
    </row>
    <row r="839" spans="1:8" x14ac:dyDescent="0.25">
      <c r="A839" s="70" t="s">
        <v>822</v>
      </c>
      <c r="B839" s="70" t="s">
        <v>831</v>
      </c>
      <c r="C839" s="70" t="s">
        <v>14</v>
      </c>
      <c r="D839" s="70" t="s">
        <v>832</v>
      </c>
      <c r="E839" s="70" t="s">
        <v>825</v>
      </c>
      <c r="F839" s="87" t="s">
        <v>261</v>
      </c>
      <c r="G839" s="39">
        <v>0</v>
      </c>
      <c r="H839" s="39">
        <v>0</v>
      </c>
    </row>
    <row r="840" spans="1:8" x14ac:dyDescent="0.25">
      <c r="A840" s="68"/>
      <c r="B840" s="70"/>
      <c r="C840" s="70"/>
      <c r="D840" s="70"/>
      <c r="E840" s="70"/>
      <c r="F840" s="68"/>
      <c r="G840" s="39">
        <v>0</v>
      </c>
      <c r="H840" s="39">
        <v>0</v>
      </c>
    </row>
    <row r="841" spans="1:8" x14ac:dyDescent="0.25">
      <c r="A841" s="68"/>
      <c r="B841" s="70"/>
      <c r="C841" s="70"/>
      <c r="D841" s="70"/>
      <c r="E841" s="70"/>
      <c r="F841" s="68"/>
      <c r="G841" s="40"/>
      <c r="H841" s="39">
        <v>0</v>
      </c>
    </row>
    <row r="842" spans="1:8" x14ac:dyDescent="0.25">
      <c r="A842" s="70" t="s">
        <v>822</v>
      </c>
      <c r="B842" s="70" t="s">
        <v>833</v>
      </c>
      <c r="C842" s="70" t="s">
        <v>14</v>
      </c>
      <c r="D842" s="70" t="s">
        <v>834</v>
      </c>
      <c r="E842" s="70" t="s">
        <v>825</v>
      </c>
      <c r="F842" s="87" t="s">
        <v>261</v>
      </c>
      <c r="G842" s="39">
        <v>0</v>
      </c>
      <c r="H842" s="39">
        <v>0</v>
      </c>
    </row>
    <row r="843" spans="1:8" x14ac:dyDescent="0.25">
      <c r="A843" s="68"/>
      <c r="B843" s="70"/>
      <c r="C843" s="70"/>
      <c r="D843" s="70"/>
      <c r="E843" s="70"/>
      <c r="F843" s="68"/>
      <c r="G843" s="39">
        <v>0</v>
      </c>
      <c r="H843" s="39">
        <v>0</v>
      </c>
    </row>
    <row r="844" spans="1:8" x14ac:dyDescent="0.25">
      <c r="A844" s="68"/>
      <c r="B844" s="70"/>
      <c r="C844" s="70"/>
      <c r="D844" s="70"/>
      <c r="E844" s="70"/>
      <c r="F844" s="68"/>
      <c r="G844" s="40"/>
      <c r="H844" s="39">
        <v>0</v>
      </c>
    </row>
    <row r="845" spans="1:8" x14ac:dyDescent="0.25">
      <c r="A845" s="70" t="s">
        <v>822</v>
      </c>
      <c r="B845" s="70" t="s">
        <v>835</v>
      </c>
      <c r="C845" s="70" t="s">
        <v>14</v>
      </c>
      <c r="D845" s="70" t="s">
        <v>836</v>
      </c>
      <c r="E845" s="70" t="s">
        <v>825</v>
      </c>
      <c r="F845" s="87" t="s">
        <v>267</v>
      </c>
      <c r="G845" s="39">
        <v>0</v>
      </c>
      <c r="H845" s="39">
        <v>0</v>
      </c>
    </row>
    <row r="846" spans="1:8" x14ac:dyDescent="0.25">
      <c r="A846" s="68"/>
      <c r="B846" s="70"/>
      <c r="C846" s="70"/>
      <c r="D846" s="70"/>
      <c r="E846" s="70"/>
      <c r="F846" s="68"/>
      <c r="G846" s="39">
        <v>0</v>
      </c>
      <c r="H846" s="39">
        <v>0</v>
      </c>
    </row>
    <row r="847" spans="1:8" x14ac:dyDescent="0.25">
      <c r="A847" s="68"/>
      <c r="B847" s="70"/>
      <c r="C847" s="70"/>
      <c r="D847" s="70"/>
      <c r="E847" s="70"/>
      <c r="F847" s="68"/>
      <c r="G847" s="40"/>
      <c r="H847" s="39">
        <v>0</v>
      </c>
    </row>
    <row r="848" spans="1:8" x14ac:dyDescent="0.25">
      <c r="A848" s="70" t="s">
        <v>822</v>
      </c>
      <c r="B848" s="70" t="s">
        <v>837</v>
      </c>
      <c r="C848" s="70" t="s">
        <v>14</v>
      </c>
      <c r="D848" s="70" t="s">
        <v>838</v>
      </c>
      <c r="E848" s="70" t="s">
        <v>825</v>
      </c>
      <c r="F848" s="87" t="s">
        <v>272</v>
      </c>
      <c r="G848" s="39">
        <v>0</v>
      </c>
      <c r="H848" s="39">
        <v>0</v>
      </c>
    </row>
    <row r="849" spans="1:8" x14ac:dyDescent="0.25">
      <c r="A849" s="68"/>
      <c r="B849" s="70"/>
      <c r="C849" s="70"/>
      <c r="D849" s="70"/>
      <c r="E849" s="70"/>
      <c r="F849" s="68"/>
      <c r="G849" s="39">
        <v>0</v>
      </c>
      <c r="H849" s="39">
        <v>0</v>
      </c>
    </row>
    <row r="850" spans="1:8" x14ac:dyDescent="0.25">
      <c r="A850" s="68"/>
      <c r="B850" s="70"/>
      <c r="C850" s="70"/>
      <c r="D850" s="70"/>
      <c r="E850" s="70"/>
      <c r="F850" s="68"/>
      <c r="G850" s="40"/>
      <c r="H850" s="39">
        <v>0</v>
      </c>
    </row>
    <row r="851" spans="1:8" x14ac:dyDescent="0.25">
      <c r="A851" s="70" t="s">
        <v>822</v>
      </c>
      <c r="B851" s="70" t="s">
        <v>839</v>
      </c>
      <c r="C851" s="70" t="s">
        <v>14</v>
      </c>
      <c r="D851" s="70" t="s">
        <v>840</v>
      </c>
      <c r="E851" s="70" t="s">
        <v>825</v>
      </c>
      <c r="F851" s="87" t="s">
        <v>272</v>
      </c>
      <c r="G851" s="39">
        <v>0</v>
      </c>
      <c r="H851" s="39">
        <v>0</v>
      </c>
    </row>
    <row r="852" spans="1:8" x14ac:dyDescent="0.25">
      <c r="A852" s="68"/>
      <c r="B852" s="70"/>
      <c r="C852" s="70"/>
      <c r="D852" s="70"/>
      <c r="E852" s="70"/>
      <c r="F852" s="68"/>
      <c r="G852" s="39">
        <v>0</v>
      </c>
      <c r="H852" s="39">
        <v>0</v>
      </c>
    </row>
    <row r="853" spans="1:8" x14ac:dyDescent="0.25">
      <c r="A853" s="68"/>
      <c r="B853" s="70"/>
      <c r="C853" s="70"/>
      <c r="D853" s="70"/>
      <c r="E853" s="70"/>
      <c r="F853" s="68"/>
      <c r="G853" s="40"/>
      <c r="H853" s="39">
        <v>0</v>
      </c>
    </row>
    <row r="854" spans="1:8" x14ac:dyDescent="0.25">
      <c r="A854" s="70" t="s">
        <v>841</v>
      </c>
      <c r="B854" s="70" t="s">
        <v>842</v>
      </c>
      <c r="C854" s="70" t="s">
        <v>843</v>
      </c>
      <c r="D854" s="70" t="s">
        <v>844</v>
      </c>
      <c r="E854" s="70" t="s">
        <v>1012</v>
      </c>
      <c r="F854" s="70" t="s">
        <v>845</v>
      </c>
      <c r="G854" s="54">
        <v>1011.5</v>
      </c>
      <c r="H854" s="55">
        <v>3927</v>
      </c>
    </row>
    <row r="855" spans="1:8" x14ac:dyDescent="0.25">
      <c r="A855" s="68"/>
      <c r="B855" s="68"/>
      <c r="C855" s="68"/>
      <c r="D855" s="68"/>
      <c r="E855" s="68"/>
      <c r="F855" s="68"/>
      <c r="G855" s="55">
        <v>947</v>
      </c>
      <c r="H855" s="55">
        <v>0</v>
      </c>
    </row>
    <row r="856" spans="1:8" x14ac:dyDescent="0.25">
      <c r="A856" s="68"/>
      <c r="B856" s="68"/>
      <c r="C856" s="68"/>
      <c r="D856" s="68"/>
      <c r="E856" s="68"/>
      <c r="F856" s="68"/>
      <c r="G856" s="40"/>
      <c r="H856" s="55">
        <v>0</v>
      </c>
    </row>
    <row r="857" spans="1:8" x14ac:dyDescent="0.25">
      <c r="A857" s="70" t="s">
        <v>846</v>
      </c>
      <c r="B857" s="70" t="s">
        <v>842</v>
      </c>
      <c r="C857" s="70" t="s">
        <v>843</v>
      </c>
      <c r="D857" s="70" t="s">
        <v>847</v>
      </c>
      <c r="E857" s="70" t="s">
        <v>1012</v>
      </c>
      <c r="F857" s="70" t="s">
        <v>848</v>
      </c>
      <c r="G857" s="54">
        <v>1011.5</v>
      </c>
      <c r="H857" s="55">
        <v>3064</v>
      </c>
    </row>
    <row r="858" spans="1:8" x14ac:dyDescent="0.25">
      <c r="A858" s="68"/>
      <c r="B858" s="68"/>
      <c r="C858" s="68"/>
      <c r="D858" s="68"/>
      <c r="E858" s="68"/>
      <c r="F858" s="68"/>
      <c r="G858" s="55">
        <v>900</v>
      </c>
      <c r="H858" s="55">
        <v>0</v>
      </c>
    </row>
    <row r="859" spans="1:8" x14ac:dyDescent="0.25">
      <c r="A859" s="68"/>
      <c r="B859" s="68"/>
      <c r="C859" s="68"/>
      <c r="D859" s="68"/>
      <c r="E859" s="68"/>
      <c r="F859" s="68"/>
      <c r="G859" s="40"/>
      <c r="H859" s="55">
        <v>0</v>
      </c>
    </row>
    <row r="860" spans="1:8" x14ac:dyDescent="0.25">
      <c r="A860" s="70" t="s">
        <v>849</v>
      </c>
      <c r="B860" s="70" t="s">
        <v>850</v>
      </c>
      <c r="C860" s="70" t="s">
        <v>14</v>
      </c>
      <c r="D860" s="70" t="s">
        <v>851</v>
      </c>
      <c r="E860" s="70" t="s">
        <v>1012</v>
      </c>
      <c r="F860" s="70" t="s">
        <v>92</v>
      </c>
      <c r="G860" s="54">
        <v>0</v>
      </c>
      <c r="H860" s="55">
        <v>0</v>
      </c>
    </row>
    <row r="861" spans="1:8" x14ac:dyDescent="0.25">
      <c r="A861" s="68"/>
      <c r="B861" s="68"/>
      <c r="C861" s="68"/>
      <c r="D861" s="68"/>
      <c r="E861" s="68"/>
      <c r="F861" s="68"/>
      <c r="G861" s="55">
        <v>0</v>
      </c>
      <c r="H861" s="55">
        <v>0</v>
      </c>
    </row>
    <row r="862" spans="1:8" x14ac:dyDescent="0.25">
      <c r="A862" s="68"/>
      <c r="B862" s="68"/>
      <c r="C862" s="68"/>
      <c r="D862" s="68"/>
      <c r="E862" s="68"/>
      <c r="F862" s="68"/>
      <c r="G862" s="40"/>
      <c r="H862" s="55">
        <v>0</v>
      </c>
    </row>
    <row r="863" spans="1:8" x14ac:dyDescent="0.25">
      <c r="A863" s="70" t="s">
        <v>849</v>
      </c>
      <c r="B863" s="70" t="s">
        <v>852</v>
      </c>
      <c r="C863" s="70" t="s">
        <v>14</v>
      </c>
      <c r="D863" s="70" t="s">
        <v>853</v>
      </c>
      <c r="E863" s="70" t="s">
        <v>1012</v>
      </c>
      <c r="F863" s="70" t="s">
        <v>92</v>
      </c>
      <c r="G863" s="54">
        <v>0</v>
      </c>
      <c r="H863" s="55">
        <v>0</v>
      </c>
    </row>
    <row r="864" spans="1:8" x14ac:dyDescent="0.25">
      <c r="A864" s="68"/>
      <c r="B864" s="68"/>
      <c r="C864" s="68"/>
      <c r="D864" s="68"/>
      <c r="E864" s="68"/>
      <c r="F864" s="68"/>
      <c r="G864" s="55">
        <v>0</v>
      </c>
      <c r="H864" s="55">
        <v>0</v>
      </c>
    </row>
    <row r="865" spans="1:8" x14ac:dyDescent="0.25">
      <c r="A865" s="68"/>
      <c r="B865" s="68"/>
      <c r="C865" s="68"/>
      <c r="D865" s="68"/>
      <c r="E865" s="68"/>
      <c r="F865" s="68"/>
      <c r="G865" s="40"/>
      <c r="H865" s="55">
        <v>0</v>
      </c>
    </row>
    <row r="866" spans="1:8" x14ac:dyDescent="0.25">
      <c r="A866" s="70" t="s">
        <v>849</v>
      </c>
      <c r="B866" s="70" t="s">
        <v>854</v>
      </c>
      <c r="C866" s="70" t="s">
        <v>14</v>
      </c>
      <c r="D866" s="70" t="s">
        <v>853</v>
      </c>
      <c r="E866" s="70" t="s">
        <v>1012</v>
      </c>
      <c r="F866" s="70" t="s">
        <v>92</v>
      </c>
      <c r="G866" s="54">
        <v>0</v>
      </c>
      <c r="H866" s="55">
        <v>0</v>
      </c>
    </row>
    <row r="867" spans="1:8" x14ac:dyDescent="0.25">
      <c r="A867" s="68"/>
      <c r="B867" s="68"/>
      <c r="C867" s="68"/>
      <c r="D867" s="68"/>
      <c r="E867" s="68"/>
      <c r="F867" s="68"/>
      <c r="G867" s="55">
        <v>0</v>
      </c>
      <c r="H867" s="55">
        <v>0</v>
      </c>
    </row>
    <row r="868" spans="1:8" x14ac:dyDescent="0.25">
      <c r="A868" s="68"/>
      <c r="B868" s="68"/>
      <c r="C868" s="68"/>
      <c r="D868" s="68"/>
      <c r="E868" s="68"/>
      <c r="F868" s="68"/>
      <c r="G868" s="40"/>
      <c r="H868" s="55">
        <v>0</v>
      </c>
    </row>
    <row r="869" spans="1:8" x14ac:dyDescent="0.25">
      <c r="A869" s="70" t="s">
        <v>849</v>
      </c>
      <c r="B869" s="70" t="s">
        <v>855</v>
      </c>
      <c r="C869" s="70" t="s">
        <v>14</v>
      </c>
      <c r="D869" s="70" t="s">
        <v>856</v>
      </c>
      <c r="E869" s="70" t="s">
        <v>1012</v>
      </c>
      <c r="F869" s="69" t="s">
        <v>98</v>
      </c>
      <c r="G869" s="54">
        <v>0</v>
      </c>
      <c r="H869" s="55">
        <v>0</v>
      </c>
    </row>
    <row r="870" spans="1:8" x14ac:dyDescent="0.25">
      <c r="A870" s="68"/>
      <c r="B870" s="68"/>
      <c r="C870" s="68"/>
      <c r="D870" s="68"/>
      <c r="E870" s="68"/>
      <c r="F870" s="68"/>
      <c r="G870" s="55">
        <v>0</v>
      </c>
      <c r="H870" s="55">
        <v>0</v>
      </c>
    </row>
    <row r="871" spans="1:8" x14ac:dyDescent="0.25">
      <c r="A871" s="68"/>
      <c r="B871" s="68"/>
      <c r="C871" s="68"/>
      <c r="D871" s="68"/>
      <c r="E871" s="68"/>
      <c r="F871" s="68"/>
      <c r="G871" s="40"/>
      <c r="H871" s="55">
        <v>0</v>
      </c>
    </row>
    <row r="872" spans="1:8" x14ac:dyDescent="0.25">
      <c r="A872" s="70" t="s">
        <v>849</v>
      </c>
      <c r="B872" s="70" t="s">
        <v>857</v>
      </c>
      <c r="C872" s="70" t="s">
        <v>14</v>
      </c>
      <c r="D872" s="70" t="s">
        <v>858</v>
      </c>
      <c r="E872" s="70" t="s">
        <v>1012</v>
      </c>
      <c r="F872" s="70" t="s">
        <v>98</v>
      </c>
      <c r="G872" s="54">
        <v>0</v>
      </c>
      <c r="H872" s="55">
        <v>0</v>
      </c>
    </row>
    <row r="873" spans="1:8" x14ac:dyDescent="0.25">
      <c r="A873" s="68"/>
      <c r="B873" s="68"/>
      <c r="C873" s="68"/>
      <c r="D873" s="68"/>
      <c r="E873" s="68"/>
      <c r="F873" s="68"/>
      <c r="G873" s="55">
        <v>0</v>
      </c>
      <c r="H873" s="55">
        <v>0</v>
      </c>
    </row>
    <row r="874" spans="1:8" x14ac:dyDescent="0.25">
      <c r="A874" s="68"/>
      <c r="B874" s="68"/>
      <c r="C874" s="68"/>
      <c r="D874" s="68"/>
      <c r="E874" s="68"/>
      <c r="F874" s="68"/>
      <c r="G874" s="40"/>
      <c r="H874" s="55">
        <v>0</v>
      </c>
    </row>
    <row r="875" spans="1:8" x14ac:dyDescent="0.25">
      <c r="A875" s="70" t="s">
        <v>849</v>
      </c>
      <c r="B875" s="70" t="s">
        <v>859</v>
      </c>
      <c r="C875" s="70" t="s">
        <v>14</v>
      </c>
      <c r="D875" s="70" t="s">
        <v>860</v>
      </c>
      <c r="E875" s="70" t="s">
        <v>1012</v>
      </c>
      <c r="F875" s="70" t="s">
        <v>102</v>
      </c>
      <c r="G875" s="54">
        <v>0</v>
      </c>
      <c r="H875" s="55">
        <v>0</v>
      </c>
    </row>
    <row r="876" spans="1:8" x14ac:dyDescent="0.25">
      <c r="A876" s="68"/>
      <c r="B876" s="68"/>
      <c r="C876" s="68"/>
      <c r="D876" s="68"/>
      <c r="E876" s="68"/>
      <c r="F876" s="68"/>
      <c r="G876" s="55">
        <v>0</v>
      </c>
      <c r="H876" s="55">
        <v>0</v>
      </c>
    </row>
    <row r="877" spans="1:8" x14ac:dyDescent="0.25">
      <c r="A877" s="68"/>
      <c r="B877" s="68"/>
      <c r="C877" s="68"/>
      <c r="D877" s="68"/>
      <c r="E877" s="68"/>
      <c r="F877" s="68"/>
      <c r="G877" s="40"/>
      <c r="H877" s="55">
        <v>0</v>
      </c>
    </row>
    <row r="878" spans="1:8" x14ac:dyDescent="0.25">
      <c r="A878" s="70" t="s">
        <v>849</v>
      </c>
      <c r="B878" s="70" t="s">
        <v>861</v>
      </c>
      <c r="C878" s="70" t="s">
        <v>14</v>
      </c>
      <c r="D878" s="70" t="s">
        <v>862</v>
      </c>
      <c r="E878" s="70" t="s">
        <v>1012</v>
      </c>
      <c r="F878" s="70" t="s">
        <v>102</v>
      </c>
      <c r="G878" s="54">
        <v>0</v>
      </c>
      <c r="H878" s="55">
        <v>0</v>
      </c>
    </row>
    <row r="879" spans="1:8" x14ac:dyDescent="0.25">
      <c r="A879" s="68"/>
      <c r="B879" s="68"/>
      <c r="C879" s="68"/>
      <c r="D879" s="68"/>
      <c r="E879" s="68"/>
      <c r="F879" s="68"/>
      <c r="G879" s="55">
        <v>0</v>
      </c>
      <c r="H879" s="55">
        <v>0</v>
      </c>
    </row>
    <row r="880" spans="1:8" x14ac:dyDescent="0.25">
      <c r="A880" s="68"/>
      <c r="B880" s="68"/>
      <c r="C880" s="68"/>
      <c r="D880" s="68"/>
      <c r="E880" s="68"/>
      <c r="F880" s="68"/>
      <c r="G880" s="40"/>
      <c r="H880" s="55">
        <v>0</v>
      </c>
    </row>
    <row r="881" spans="1:8" x14ac:dyDescent="0.25">
      <c r="A881" s="70" t="s">
        <v>849</v>
      </c>
      <c r="B881" s="70" t="s">
        <v>863</v>
      </c>
      <c r="C881" s="70" t="s">
        <v>14</v>
      </c>
      <c r="D881" s="70" t="s">
        <v>864</v>
      </c>
      <c r="E881" s="70" t="s">
        <v>1012</v>
      </c>
      <c r="F881" s="70" t="s">
        <v>105</v>
      </c>
      <c r="G881" s="54">
        <v>0</v>
      </c>
      <c r="H881" s="55">
        <v>0</v>
      </c>
    </row>
    <row r="882" spans="1:8" x14ac:dyDescent="0.25">
      <c r="A882" s="68"/>
      <c r="B882" s="68"/>
      <c r="C882" s="68"/>
      <c r="D882" s="68"/>
      <c r="E882" s="68"/>
      <c r="F882" s="68"/>
      <c r="G882" s="55">
        <v>0</v>
      </c>
      <c r="H882" s="55">
        <v>0</v>
      </c>
    </row>
    <row r="883" spans="1:8" x14ac:dyDescent="0.25">
      <c r="A883" s="68"/>
      <c r="B883" s="68"/>
      <c r="C883" s="68"/>
      <c r="D883" s="68"/>
      <c r="E883" s="68"/>
      <c r="F883" s="68"/>
      <c r="G883" s="40"/>
      <c r="H883" s="55">
        <v>0</v>
      </c>
    </row>
    <row r="884" spans="1:8" x14ac:dyDescent="0.25">
      <c r="A884" s="70" t="s">
        <v>849</v>
      </c>
      <c r="B884" s="70" t="s">
        <v>865</v>
      </c>
      <c r="C884" s="70" t="s">
        <v>14</v>
      </c>
      <c r="D884" s="70" t="s">
        <v>866</v>
      </c>
      <c r="E884" s="70" t="s">
        <v>1012</v>
      </c>
      <c r="F884" s="70" t="s">
        <v>105</v>
      </c>
      <c r="G884" s="54">
        <v>0</v>
      </c>
      <c r="H884" s="55">
        <v>0</v>
      </c>
    </row>
    <row r="885" spans="1:8" x14ac:dyDescent="0.25">
      <c r="A885" s="68"/>
      <c r="B885" s="68"/>
      <c r="C885" s="68"/>
      <c r="D885" s="68"/>
      <c r="E885" s="68"/>
      <c r="F885" s="68"/>
      <c r="G885" s="55">
        <v>0</v>
      </c>
      <c r="H885" s="55">
        <v>0</v>
      </c>
    </row>
    <row r="886" spans="1:8" x14ac:dyDescent="0.25">
      <c r="A886" s="68"/>
      <c r="B886" s="68"/>
      <c r="C886" s="68"/>
      <c r="D886" s="68"/>
      <c r="E886" s="68"/>
      <c r="F886" s="68"/>
      <c r="G886" s="40"/>
      <c r="H886" s="55">
        <v>0</v>
      </c>
    </row>
    <row r="887" spans="1:8" x14ac:dyDescent="0.25">
      <c r="A887" s="70" t="s">
        <v>849</v>
      </c>
      <c r="B887" s="70" t="s">
        <v>867</v>
      </c>
      <c r="C887" s="70" t="s">
        <v>14</v>
      </c>
      <c r="D887" s="70" t="s">
        <v>868</v>
      </c>
      <c r="E887" s="70" t="s">
        <v>1012</v>
      </c>
      <c r="F887" s="70" t="s">
        <v>108</v>
      </c>
      <c r="G887" s="54">
        <v>0</v>
      </c>
      <c r="H887" s="55">
        <v>0</v>
      </c>
    </row>
    <row r="888" spans="1:8" x14ac:dyDescent="0.25">
      <c r="A888" s="68"/>
      <c r="B888" s="68"/>
      <c r="C888" s="68"/>
      <c r="D888" s="68"/>
      <c r="E888" s="68"/>
      <c r="F888" s="68"/>
      <c r="G888" s="55">
        <v>0</v>
      </c>
      <c r="H888" s="55">
        <v>0</v>
      </c>
    </row>
    <row r="889" spans="1:8" x14ac:dyDescent="0.25">
      <c r="A889" s="68"/>
      <c r="B889" s="68"/>
      <c r="C889" s="68"/>
      <c r="D889" s="68"/>
      <c r="E889" s="68"/>
      <c r="F889" s="68"/>
      <c r="G889" s="40"/>
      <c r="H889" s="55">
        <v>0</v>
      </c>
    </row>
    <row r="890" spans="1:8" x14ac:dyDescent="0.25">
      <c r="A890" s="70" t="s">
        <v>849</v>
      </c>
      <c r="B890" s="70" t="s">
        <v>869</v>
      </c>
      <c r="C890" s="70" t="s">
        <v>14</v>
      </c>
      <c r="D890" s="70" t="s">
        <v>870</v>
      </c>
      <c r="E890" s="70" t="s">
        <v>1012</v>
      </c>
      <c r="F890" s="70" t="s">
        <v>108</v>
      </c>
      <c r="G890" s="54">
        <v>0</v>
      </c>
      <c r="H890" s="55">
        <v>0</v>
      </c>
    </row>
    <row r="891" spans="1:8" x14ac:dyDescent="0.25">
      <c r="A891" s="68"/>
      <c r="B891" s="68"/>
      <c r="C891" s="68"/>
      <c r="D891" s="68"/>
      <c r="E891" s="68"/>
      <c r="F891" s="68"/>
      <c r="G891" s="55">
        <v>0</v>
      </c>
      <c r="H891" s="55">
        <v>0</v>
      </c>
    </row>
    <row r="892" spans="1:8" x14ac:dyDescent="0.25">
      <c r="A892" s="68"/>
      <c r="B892" s="68"/>
      <c r="C892" s="68"/>
      <c r="D892" s="68"/>
      <c r="E892" s="68"/>
      <c r="F892" s="68"/>
      <c r="G892" s="40"/>
      <c r="H892" s="55">
        <v>0</v>
      </c>
    </row>
    <row r="893" spans="1:8" x14ac:dyDescent="0.25">
      <c r="A893" s="70" t="s">
        <v>1133</v>
      </c>
      <c r="B893" s="70" t="s">
        <v>1133</v>
      </c>
      <c r="C893" s="70" t="s">
        <v>871</v>
      </c>
      <c r="D893" s="70" t="s">
        <v>1133</v>
      </c>
      <c r="E893" s="70" t="s">
        <v>872</v>
      </c>
      <c r="F893" s="70" t="s">
        <v>1133</v>
      </c>
      <c r="G893" s="56">
        <v>0</v>
      </c>
      <c r="H893" s="56">
        <v>0</v>
      </c>
    </row>
    <row r="894" spans="1:8" x14ac:dyDescent="0.25">
      <c r="A894" s="70"/>
      <c r="B894" s="70"/>
      <c r="C894" s="70"/>
      <c r="D894" s="70"/>
      <c r="E894" s="70"/>
      <c r="F894" s="70"/>
      <c r="G894" s="56">
        <v>0</v>
      </c>
      <c r="H894" s="56">
        <v>0</v>
      </c>
    </row>
    <row r="895" spans="1:8" x14ac:dyDescent="0.25">
      <c r="A895" s="70"/>
      <c r="B895" s="70"/>
      <c r="C895" s="70"/>
      <c r="D895" s="70"/>
      <c r="E895" s="70"/>
      <c r="F895" s="70"/>
      <c r="G895" s="56"/>
      <c r="H895" s="56">
        <v>0</v>
      </c>
    </row>
    <row r="896" spans="1:8" x14ac:dyDescent="0.25">
      <c r="A896" s="71" t="s">
        <v>873</v>
      </c>
      <c r="B896" s="67" t="s">
        <v>874</v>
      </c>
      <c r="C896" s="67" t="s">
        <v>875</v>
      </c>
      <c r="D896" s="67" t="s">
        <v>876</v>
      </c>
      <c r="E896" s="67" t="s">
        <v>1013</v>
      </c>
      <c r="F896" s="67" t="s">
        <v>877</v>
      </c>
      <c r="G896" s="57">
        <v>2000</v>
      </c>
      <c r="H896" s="57">
        <v>0</v>
      </c>
    </row>
    <row r="897" spans="1:8" x14ac:dyDescent="0.25">
      <c r="A897" s="71"/>
      <c r="B897" s="67"/>
      <c r="C897" s="67"/>
      <c r="D897" s="67"/>
      <c r="E897" s="67"/>
      <c r="F897" s="67"/>
      <c r="G897" s="57">
        <v>0</v>
      </c>
      <c r="H897" s="57">
        <v>512</v>
      </c>
    </row>
    <row r="898" spans="1:8" x14ac:dyDescent="0.25">
      <c r="A898" s="71"/>
      <c r="B898" s="67"/>
      <c r="C898" s="67"/>
      <c r="D898" s="67"/>
      <c r="E898" s="67"/>
      <c r="F898" s="67"/>
      <c r="G898" s="57"/>
      <c r="H898" s="57">
        <v>0</v>
      </c>
    </row>
    <row r="899" spans="1:8" x14ac:dyDescent="0.25">
      <c r="A899" s="71" t="s">
        <v>878</v>
      </c>
      <c r="B899" s="67" t="s">
        <v>879</v>
      </c>
      <c r="C899" s="67" t="s">
        <v>880</v>
      </c>
      <c r="D899" s="67" t="s">
        <v>881</v>
      </c>
      <c r="E899" s="67" t="s">
        <v>1013</v>
      </c>
      <c r="F899" s="67" t="s">
        <v>450</v>
      </c>
      <c r="G899" s="57">
        <v>2148</v>
      </c>
      <c r="H899" s="57">
        <v>0</v>
      </c>
    </row>
    <row r="900" spans="1:8" x14ac:dyDescent="0.25">
      <c r="A900" s="71"/>
      <c r="B900" s="67"/>
      <c r="C900" s="67"/>
      <c r="D900" s="67"/>
      <c r="E900" s="67"/>
      <c r="F900" s="67"/>
      <c r="G900" s="57">
        <v>585</v>
      </c>
      <c r="H900" s="57">
        <v>478.02</v>
      </c>
    </row>
    <row r="901" spans="1:8" x14ac:dyDescent="0.25">
      <c r="A901" s="71"/>
      <c r="B901" s="67"/>
      <c r="C901" s="67"/>
      <c r="D901" s="67"/>
      <c r="E901" s="67"/>
      <c r="F901" s="67"/>
      <c r="G901" s="57"/>
      <c r="H901" s="57">
        <v>0</v>
      </c>
    </row>
    <row r="902" spans="1:8" x14ac:dyDescent="0.25">
      <c r="A902" s="67" t="s">
        <v>882</v>
      </c>
      <c r="B902" s="67" t="s">
        <v>883</v>
      </c>
      <c r="C902" s="67" t="s">
        <v>884</v>
      </c>
      <c r="D902" s="67" t="s">
        <v>114</v>
      </c>
      <c r="E902" s="67" t="s">
        <v>1013</v>
      </c>
      <c r="F902" s="67" t="s">
        <v>885</v>
      </c>
      <c r="G902" s="57">
        <v>0</v>
      </c>
      <c r="H902" s="57">
        <v>0</v>
      </c>
    </row>
    <row r="903" spans="1:8" x14ac:dyDescent="0.25">
      <c r="A903" s="67"/>
      <c r="B903" s="67"/>
      <c r="C903" s="67"/>
      <c r="D903" s="67"/>
      <c r="E903" s="67"/>
      <c r="F903" s="67"/>
      <c r="G903" s="57">
        <v>0</v>
      </c>
      <c r="H903" s="57">
        <v>0</v>
      </c>
    </row>
    <row r="904" spans="1:8" x14ac:dyDescent="0.25">
      <c r="A904" s="67"/>
      <c r="B904" s="67"/>
      <c r="C904" s="67"/>
      <c r="D904" s="67"/>
      <c r="E904" s="67"/>
      <c r="F904" s="67"/>
      <c r="G904" s="57"/>
      <c r="H904" s="57">
        <v>0</v>
      </c>
    </row>
    <row r="905" spans="1:8" x14ac:dyDescent="0.25">
      <c r="A905" s="71" t="s">
        <v>882</v>
      </c>
      <c r="B905" s="67" t="s">
        <v>886</v>
      </c>
      <c r="C905" s="67" t="s">
        <v>887</v>
      </c>
      <c r="D905" s="67" t="s">
        <v>887</v>
      </c>
      <c r="E905" s="67" t="s">
        <v>1013</v>
      </c>
      <c r="F905" s="67" t="s">
        <v>92</v>
      </c>
      <c r="G905" s="57">
        <v>0</v>
      </c>
      <c r="H905" s="57">
        <v>0</v>
      </c>
    </row>
    <row r="906" spans="1:8" x14ac:dyDescent="0.25">
      <c r="A906" s="71"/>
      <c r="B906" s="67"/>
      <c r="C906" s="67"/>
      <c r="D906" s="67"/>
      <c r="E906" s="67"/>
      <c r="F906" s="67"/>
      <c r="G906" s="57">
        <v>0</v>
      </c>
      <c r="H906" s="57">
        <v>0</v>
      </c>
    </row>
    <row r="907" spans="1:8" x14ac:dyDescent="0.25">
      <c r="A907" s="71"/>
      <c r="B907" s="67"/>
      <c r="C907" s="67"/>
      <c r="D907" s="67"/>
      <c r="E907" s="67"/>
      <c r="F907" s="67"/>
      <c r="G907" s="57"/>
      <c r="H907" s="57">
        <v>0</v>
      </c>
    </row>
    <row r="908" spans="1:8" x14ac:dyDescent="0.25">
      <c r="A908" s="71" t="s">
        <v>882</v>
      </c>
      <c r="B908" s="67" t="s">
        <v>888</v>
      </c>
      <c r="C908" s="67" t="s">
        <v>887</v>
      </c>
      <c r="D908" s="67" t="s">
        <v>887</v>
      </c>
      <c r="E908" s="67" t="s">
        <v>1013</v>
      </c>
      <c r="F908" s="67" t="s">
        <v>92</v>
      </c>
      <c r="G908" s="57">
        <v>0</v>
      </c>
      <c r="H908" s="57">
        <v>0</v>
      </c>
    </row>
    <row r="909" spans="1:8" x14ac:dyDescent="0.25">
      <c r="A909" s="71"/>
      <c r="B909" s="67"/>
      <c r="C909" s="67"/>
      <c r="D909" s="67"/>
      <c r="E909" s="67"/>
      <c r="F909" s="67"/>
      <c r="G909" s="57">
        <v>0</v>
      </c>
      <c r="H909" s="57">
        <v>386</v>
      </c>
    </row>
    <row r="910" spans="1:8" x14ac:dyDescent="0.25">
      <c r="A910" s="71"/>
      <c r="B910" s="67"/>
      <c r="C910" s="67"/>
      <c r="D910" s="67"/>
      <c r="E910" s="67"/>
      <c r="F910" s="67"/>
      <c r="G910" s="57"/>
      <c r="H910" s="57">
        <v>0</v>
      </c>
    </row>
    <row r="911" spans="1:8" x14ac:dyDescent="0.25">
      <c r="A911" s="71" t="s">
        <v>882</v>
      </c>
      <c r="B911" s="70" t="s">
        <v>889</v>
      </c>
      <c r="C911" s="67" t="s">
        <v>887</v>
      </c>
      <c r="D911" s="67" t="s">
        <v>887</v>
      </c>
      <c r="E911" s="67" t="s">
        <v>1013</v>
      </c>
      <c r="F911" s="67" t="s">
        <v>98</v>
      </c>
      <c r="G911" s="57">
        <v>0</v>
      </c>
      <c r="H911" s="57">
        <v>0</v>
      </c>
    </row>
    <row r="912" spans="1:8" x14ac:dyDescent="0.25">
      <c r="A912" s="71"/>
      <c r="B912" s="70"/>
      <c r="C912" s="67"/>
      <c r="D912" s="67"/>
      <c r="E912" s="67"/>
      <c r="F912" s="67"/>
      <c r="G912" s="57">
        <v>0</v>
      </c>
      <c r="H912" s="57">
        <v>427</v>
      </c>
    </row>
    <row r="913" spans="1:8" x14ac:dyDescent="0.25">
      <c r="A913" s="71"/>
      <c r="B913" s="70"/>
      <c r="C913" s="67"/>
      <c r="D913" s="67"/>
      <c r="E913" s="67"/>
      <c r="F913" s="67"/>
      <c r="G913" s="57"/>
      <c r="H913" s="57">
        <v>0</v>
      </c>
    </row>
    <row r="914" spans="1:8" x14ac:dyDescent="0.25">
      <c r="A914" s="71" t="s">
        <v>882</v>
      </c>
      <c r="B914" s="67" t="s">
        <v>890</v>
      </c>
      <c r="C914" s="67" t="s">
        <v>887</v>
      </c>
      <c r="D914" s="67" t="s">
        <v>887</v>
      </c>
      <c r="E914" s="67" t="s">
        <v>1013</v>
      </c>
      <c r="F914" s="67" t="s">
        <v>98</v>
      </c>
      <c r="G914" s="57">
        <v>0</v>
      </c>
      <c r="H914" s="57">
        <v>0</v>
      </c>
    </row>
    <row r="915" spans="1:8" x14ac:dyDescent="0.25">
      <c r="A915" s="71"/>
      <c r="B915" s="67"/>
      <c r="C915" s="67"/>
      <c r="D915" s="67"/>
      <c r="E915" s="67"/>
      <c r="F915" s="67"/>
      <c r="G915" s="57">
        <v>0</v>
      </c>
      <c r="H915" s="57">
        <v>0</v>
      </c>
    </row>
    <row r="916" spans="1:8" x14ac:dyDescent="0.25">
      <c r="A916" s="71"/>
      <c r="B916" s="67"/>
      <c r="C916" s="67"/>
      <c r="D916" s="67"/>
      <c r="E916" s="67"/>
      <c r="F916" s="67"/>
      <c r="G916" s="57"/>
      <c r="H916" s="57">
        <v>0</v>
      </c>
    </row>
    <row r="917" spans="1:8" x14ac:dyDescent="0.25">
      <c r="A917" s="71" t="s">
        <v>882</v>
      </c>
      <c r="B917" s="67" t="s">
        <v>891</v>
      </c>
      <c r="C917" s="67" t="s">
        <v>887</v>
      </c>
      <c r="D917" s="67" t="s">
        <v>887</v>
      </c>
      <c r="E917" s="67" t="s">
        <v>1013</v>
      </c>
      <c r="F917" s="67" t="s">
        <v>102</v>
      </c>
      <c r="G917" s="57">
        <v>0</v>
      </c>
      <c r="H917" s="57">
        <v>0</v>
      </c>
    </row>
    <row r="918" spans="1:8" x14ac:dyDescent="0.25">
      <c r="A918" s="71"/>
      <c r="B918" s="67"/>
      <c r="C918" s="67"/>
      <c r="D918" s="67"/>
      <c r="E918" s="67"/>
      <c r="F918" s="67"/>
      <c r="G918" s="57">
        <v>324.5</v>
      </c>
      <c r="H918" s="57">
        <v>0</v>
      </c>
    </row>
    <row r="919" spans="1:8" x14ac:dyDescent="0.25">
      <c r="A919" s="71"/>
      <c r="B919" s="67"/>
      <c r="C919" s="67"/>
      <c r="D919" s="67"/>
      <c r="E919" s="67"/>
      <c r="F919" s="67"/>
      <c r="G919" s="57"/>
      <c r="H919" s="57">
        <v>0</v>
      </c>
    </row>
    <row r="920" spans="1:8" x14ac:dyDescent="0.25">
      <c r="A920" s="71" t="s">
        <v>882</v>
      </c>
      <c r="B920" s="67" t="s">
        <v>892</v>
      </c>
      <c r="C920" s="67" t="s">
        <v>887</v>
      </c>
      <c r="D920" s="67" t="s">
        <v>887</v>
      </c>
      <c r="E920" s="67" t="s">
        <v>1013</v>
      </c>
      <c r="F920" s="67" t="s">
        <v>102</v>
      </c>
      <c r="G920" s="57">
        <v>0</v>
      </c>
      <c r="H920" s="57">
        <v>0</v>
      </c>
    </row>
    <row r="921" spans="1:8" x14ac:dyDescent="0.25">
      <c r="A921" s="71"/>
      <c r="B921" s="67"/>
      <c r="C921" s="67"/>
      <c r="D921" s="67"/>
      <c r="E921" s="67"/>
      <c r="F921" s="67"/>
      <c r="G921" s="57">
        <v>0</v>
      </c>
      <c r="H921" s="57">
        <v>0</v>
      </c>
    </row>
    <row r="922" spans="1:8" x14ac:dyDescent="0.25">
      <c r="A922" s="71"/>
      <c r="B922" s="67"/>
      <c r="C922" s="67"/>
      <c r="D922" s="67"/>
      <c r="E922" s="67"/>
      <c r="F922" s="67"/>
      <c r="G922" s="57"/>
      <c r="H922" s="57">
        <v>0</v>
      </c>
    </row>
    <row r="923" spans="1:8" x14ac:dyDescent="0.25">
      <c r="A923" s="71" t="s">
        <v>893</v>
      </c>
      <c r="B923" s="67" t="s">
        <v>894</v>
      </c>
      <c r="C923" s="67" t="s">
        <v>887</v>
      </c>
      <c r="D923" s="67" t="s">
        <v>887</v>
      </c>
      <c r="E923" s="67" t="s">
        <v>1013</v>
      </c>
      <c r="F923" s="67" t="s">
        <v>102</v>
      </c>
      <c r="G923" s="57">
        <v>1109.2</v>
      </c>
      <c r="H923" s="57">
        <v>0</v>
      </c>
    </row>
    <row r="924" spans="1:8" x14ac:dyDescent="0.25">
      <c r="A924" s="71"/>
      <c r="B924" s="67"/>
      <c r="C924" s="67"/>
      <c r="D924" s="67"/>
      <c r="E924" s="67"/>
      <c r="F924" s="67"/>
      <c r="G924" s="57">
        <v>1000</v>
      </c>
      <c r="H924" s="57">
        <v>0</v>
      </c>
    </row>
    <row r="925" spans="1:8" x14ac:dyDescent="0.25">
      <c r="A925" s="71"/>
      <c r="B925" s="67"/>
      <c r="C925" s="67"/>
      <c r="D925" s="67"/>
      <c r="E925" s="67"/>
      <c r="F925" s="67"/>
      <c r="G925" s="57"/>
      <c r="H925" s="57">
        <v>0</v>
      </c>
    </row>
    <row r="926" spans="1:8" ht="15" customHeight="1" x14ac:dyDescent="0.25">
      <c r="A926" s="71" t="s">
        <v>895</v>
      </c>
      <c r="B926" s="67" t="s">
        <v>896</v>
      </c>
      <c r="C926" s="67" t="s">
        <v>887</v>
      </c>
      <c r="D926" s="67" t="s">
        <v>887</v>
      </c>
      <c r="E926" s="67" t="s">
        <v>1013</v>
      </c>
      <c r="F926" s="67" t="s">
        <v>102</v>
      </c>
      <c r="G926" s="57">
        <v>0</v>
      </c>
      <c r="H926" s="57">
        <v>0</v>
      </c>
    </row>
    <row r="927" spans="1:8" x14ac:dyDescent="0.25">
      <c r="A927" s="71"/>
      <c r="B927" s="67"/>
      <c r="C927" s="67"/>
      <c r="D927" s="67"/>
      <c r="E927" s="67"/>
      <c r="F927" s="67"/>
      <c r="G927" s="57">
        <v>0</v>
      </c>
      <c r="H927" s="57">
        <v>200</v>
      </c>
    </row>
    <row r="928" spans="1:8" x14ac:dyDescent="0.25">
      <c r="A928" s="71"/>
      <c r="B928" s="67"/>
      <c r="C928" s="67"/>
      <c r="D928" s="67"/>
      <c r="E928" s="67"/>
      <c r="F928" s="67"/>
      <c r="G928" s="57"/>
      <c r="H928" s="57">
        <v>0</v>
      </c>
    </row>
    <row r="929" spans="1:8" ht="15" customHeight="1" x14ac:dyDescent="0.25">
      <c r="A929" s="71" t="s">
        <v>895</v>
      </c>
      <c r="B929" s="67" t="s">
        <v>889</v>
      </c>
      <c r="C929" s="67" t="s">
        <v>887</v>
      </c>
      <c r="D929" s="67" t="s">
        <v>887</v>
      </c>
      <c r="E929" s="67" t="s">
        <v>1013</v>
      </c>
      <c r="F929" s="67" t="s">
        <v>102</v>
      </c>
      <c r="G929" s="57">
        <v>0</v>
      </c>
      <c r="H929" s="57">
        <v>0</v>
      </c>
    </row>
    <row r="930" spans="1:8" x14ac:dyDescent="0.25">
      <c r="A930" s="71"/>
      <c r="B930" s="67"/>
      <c r="C930" s="67"/>
      <c r="D930" s="67"/>
      <c r="E930" s="67"/>
      <c r="F930" s="67"/>
      <c r="G930" s="57">
        <v>0</v>
      </c>
      <c r="H930" s="57">
        <v>0</v>
      </c>
    </row>
    <row r="931" spans="1:8" x14ac:dyDescent="0.25">
      <c r="A931" s="71"/>
      <c r="B931" s="67"/>
      <c r="C931" s="67"/>
      <c r="D931" s="67"/>
      <c r="E931" s="67"/>
      <c r="F931" s="67"/>
      <c r="G931" s="57"/>
      <c r="H931" s="57">
        <v>0</v>
      </c>
    </row>
    <row r="932" spans="1:8" ht="15" customHeight="1" x14ac:dyDescent="0.25">
      <c r="A932" s="71" t="s">
        <v>895</v>
      </c>
      <c r="B932" s="67" t="s">
        <v>897</v>
      </c>
      <c r="C932" s="67" t="s">
        <v>887</v>
      </c>
      <c r="D932" s="67" t="s">
        <v>887</v>
      </c>
      <c r="E932" s="67" t="s">
        <v>1013</v>
      </c>
      <c r="F932" s="67" t="s">
        <v>102</v>
      </c>
      <c r="G932" s="57">
        <v>0</v>
      </c>
      <c r="H932" s="57">
        <v>0</v>
      </c>
    </row>
    <row r="933" spans="1:8" x14ac:dyDescent="0.25">
      <c r="A933" s="71"/>
      <c r="B933" s="67"/>
      <c r="C933" s="67"/>
      <c r="D933" s="67"/>
      <c r="E933" s="67"/>
      <c r="F933" s="67"/>
      <c r="G933" s="57">
        <v>0</v>
      </c>
      <c r="H933" s="57">
        <v>0</v>
      </c>
    </row>
    <row r="934" spans="1:8" x14ac:dyDescent="0.25">
      <c r="A934" s="71"/>
      <c r="B934" s="67"/>
      <c r="C934" s="67"/>
      <c r="D934" s="67"/>
      <c r="E934" s="67"/>
      <c r="F934" s="67"/>
      <c r="G934" s="57"/>
      <c r="H934" s="57">
        <v>0</v>
      </c>
    </row>
    <row r="935" spans="1:8" x14ac:dyDescent="0.25">
      <c r="A935" s="71" t="s">
        <v>898</v>
      </c>
      <c r="B935" s="71" t="s">
        <v>899</v>
      </c>
      <c r="C935" s="71" t="s">
        <v>900</v>
      </c>
      <c r="D935" s="71" t="s">
        <v>901</v>
      </c>
      <c r="E935" s="71" t="s">
        <v>902</v>
      </c>
      <c r="F935" s="79" t="s">
        <v>903</v>
      </c>
      <c r="G935" s="58">
        <v>1682</v>
      </c>
      <c r="H935" s="59"/>
    </row>
    <row r="936" spans="1:8" x14ac:dyDescent="0.25">
      <c r="A936" s="71"/>
      <c r="B936" s="71"/>
      <c r="C936" s="71"/>
      <c r="D936" s="71"/>
      <c r="E936" s="71"/>
      <c r="F936" s="79"/>
      <c r="G936" s="58">
        <v>1000</v>
      </c>
      <c r="H936" s="59">
        <v>1708.04</v>
      </c>
    </row>
    <row r="937" spans="1:8" x14ac:dyDescent="0.25">
      <c r="A937" s="71" t="s">
        <v>904</v>
      </c>
      <c r="B937" s="71" t="s">
        <v>905</v>
      </c>
      <c r="C937" s="71" t="s">
        <v>906</v>
      </c>
      <c r="D937" s="71" t="s">
        <v>187</v>
      </c>
      <c r="E937" s="71"/>
      <c r="F937" s="79" t="s">
        <v>907</v>
      </c>
      <c r="G937" s="58">
        <v>0</v>
      </c>
      <c r="H937" s="59">
        <v>0</v>
      </c>
    </row>
    <row r="938" spans="1:8" x14ac:dyDescent="0.25">
      <c r="A938" s="71"/>
      <c r="B938" s="71"/>
      <c r="C938" s="71"/>
      <c r="D938" s="71"/>
      <c r="E938" s="71"/>
      <c r="F938" s="79"/>
      <c r="G938" s="58">
        <v>1000</v>
      </c>
      <c r="H938" s="59"/>
    </row>
    <row r="939" spans="1:8" x14ac:dyDescent="0.25">
      <c r="A939" s="71" t="s">
        <v>908</v>
      </c>
      <c r="B939" s="71" t="s">
        <v>909</v>
      </c>
      <c r="C939" s="71" t="s">
        <v>906</v>
      </c>
      <c r="D939" s="71" t="s">
        <v>187</v>
      </c>
      <c r="E939" s="71"/>
      <c r="F939" s="71" t="s">
        <v>907</v>
      </c>
      <c r="G939" s="58"/>
      <c r="H939" s="59">
        <v>0</v>
      </c>
    </row>
    <row r="940" spans="1:8" x14ac:dyDescent="0.25">
      <c r="A940" s="71"/>
      <c r="B940" s="71"/>
      <c r="C940" s="71"/>
      <c r="D940" s="71"/>
      <c r="E940" s="71"/>
      <c r="F940" s="71"/>
      <c r="G940" s="58">
        <v>1000</v>
      </c>
      <c r="H940" s="59">
        <v>0</v>
      </c>
    </row>
    <row r="941" spans="1:8" x14ac:dyDescent="0.25">
      <c r="A941" s="71" t="s">
        <v>910</v>
      </c>
      <c r="B941" s="71" t="s">
        <v>911</v>
      </c>
      <c r="C941" s="71" t="s">
        <v>906</v>
      </c>
      <c r="D941" s="71" t="s">
        <v>187</v>
      </c>
      <c r="E941" s="71"/>
      <c r="F941" s="71" t="s">
        <v>912</v>
      </c>
      <c r="G941" s="58"/>
      <c r="H941" s="59">
        <v>0</v>
      </c>
    </row>
    <row r="942" spans="1:8" x14ac:dyDescent="0.25">
      <c r="A942" s="71"/>
      <c r="B942" s="71"/>
      <c r="C942" s="71"/>
      <c r="D942" s="71"/>
      <c r="E942" s="71"/>
      <c r="F942" s="71"/>
      <c r="G942" s="58">
        <v>1000</v>
      </c>
      <c r="H942" s="59">
        <v>0</v>
      </c>
    </row>
    <row r="943" spans="1:8" x14ac:dyDescent="0.25">
      <c r="A943" s="71" t="s">
        <v>913</v>
      </c>
      <c r="B943" s="71" t="s">
        <v>914</v>
      </c>
      <c r="C943" s="71" t="s">
        <v>906</v>
      </c>
      <c r="D943" s="71" t="s">
        <v>187</v>
      </c>
      <c r="E943" s="71"/>
      <c r="F943" s="71" t="s">
        <v>912</v>
      </c>
      <c r="G943" s="58">
        <v>0</v>
      </c>
      <c r="H943" s="59">
        <v>0</v>
      </c>
    </row>
    <row r="944" spans="1:8" x14ac:dyDescent="0.25">
      <c r="A944" s="71"/>
      <c r="B944" s="71"/>
      <c r="C944" s="71"/>
      <c r="D944" s="71"/>
      <c r="E944" s="71"/>
      <c r="F944" s="71"/>
      <c r="G944" s="58">
        <v>1000</v>
      </c>
      <c r="H944" s="59"/>
    </row>
    <row r="945" spans="1:8" x14ac:dyDescent="0.25">
      <c r="A945" s="71" t="s">
        <v>915</v>
      </c>
      <c r="B945" s="71" t="s">
        <v>916</v>
      </c>
      <c r="C945" s="71" t="s">
        <v>906</v>
      </c>
      <c r="D945" s="71" t="s">
        <v>187</v>
      </c>
      <c r="E945" s="71"/>
      <c r="F945" s="71" t="s">
        <v>912</v>
      </c>
      <c r="G945" s="58">
        <v>0</v>
      </c>
      <c r="H945" s="59">
        <v>0</v>
      </c>
    </row>
    <row r="946" spans="1:8" x14ac:dyDescent="0.25">
      <c r="A946" s="71"/>
      <c r="B946" s="71"/>
      <c r="C946" s="71"/>
      <c r="D946" s="71"/>
      <c r="E946" s="71"/>
      <c r="F946" s="71"/>
      <c r="G946" s="58">
        <v>1000</v>
      </c>
      <c r="H946" s="59">
        <v>0</v>
      </c>
    </row>
    <row r="947" spans="1:8" x14ac:dyDescent="0.25">
      <c r="A947" s="71" t="s">
        <v>917</v>
      </c>
      <c r="B947" s="71" t="s">
        <v>918</v>
      </c>
      <c r="C947" s="71" t="s">
        <v>906</v>
      </c>
      <c r="D947" s="71" t="s">
        <v>187</v>
      </c>
      <c r="E947" s="71"/>
      <c r="F947" s="71" t="s">
        <v>919</v>
      </c>
      <c r="G947" s="58"/>
      <c r="H947" s="59">
        <v>0</v>
      </c>
    </row>
    <row r="948" spans="1:8" x14ac:dyDescent="0.25">
      <c r="A948" s="71"/>
      <c r="B948" s="71"/>
      <c r="C948" s="71"/>
      <c r="D948" s="71"/>
      <c r="E948" s="71"/>
      <c r="F948" s="71"/>
      <c r="G948" s="58">
        <v>1000</v>
      </c>
      <c r="H948" s="59">
        <v>0</v>
      </c>
    </row>
    <row r="949" spans="1:8" x14ac:dyDescent="0.25">
      <c r="A949" s="71" t="s">
        <v>920</v>
      </c>
      <c r="B949" s="71" t="s">
        <v>921</v>
      </c>
      <c r="C949" s="71" t="s">
        <v>906</v>
      </c>
      <c r="D949" s="71" t="s">
        <v>187</v>
      </c>
      <c r="E949" s="71"/>
      <c r="F949" s="71" t="s">
        <v>919</v>
      </c>
      <c r="G949" s="58"/>
      <c r="H949" s="59">
        <v>0</v>
      </c>
    </row>
    <row r="950" spans="1:8" x14ac:dyDescent="0.25">
      <c r="A950" s="71"/>
      <c r="B950" s="71"/>
      <c r="C950" s="71"/>
      <c r="D950" s="71"/>
      <c r="E950" s="71"/>
      <c r="F950" s="71"/>
      <c r="G950" s="33">
        <v>1000</v>
      </c>
      <c r="H950" s="59">
        <v>0</v>
      </c>
    </row>
    <row r="951" spans="1:8" x14ac:dyDescent="0.25">
      <c r="A951" s="71" t="s">
        <v>922</v>
      </c>
      <c r="B951" s="71" t="s">
        <v>923</v>
      </c>
      <c r="C951" s="71" t="s">
        <v>906</v>
      </c>
      <c r="D951" s="71" t="s">
        <v>187</v>
      </c>
      <c r="E951" s="71"/>
      <c r="F951" s="71" t="s">
        <v>924</v>
      </c>
      <c r="G951" s="58">
        <v>0</v>
      </c>
      <c r="H951" s="59">
        <v>0</v>
      </c>
    </row>
    <row r="952" spans="1:8" x14ac:dyDescent="0.25">
      <c r="A952" s="71"/>
      <c r="B952" s="71"/>
      <c r="C952" s="71"/>
      <c r="D952" s="71"/>
      <c r="E952" s="71"/>
      <c r="F952" s="71"/>
      <c r="G952" s="33">
        <v>1000</v>
      </c>
      <c r="H952" s="59">
        <v>0</v>
      </c>
    </row>
    <row r="953" spans="1:8" x14ac:dyDescent="0.25">
      <c r="A953" s="71" t="s">
        <v>925</v>
      </c>
      <c r="B953" s="71" t="s">
        <v>926</v>
      </c>
      <c r="C953" s="71" t="s">
        <v>906</v>
      </c>
      <c r="D953" s="71" t="s">
        <v>187</v>
      </c>
      <c r="E953" s="71"/>
      <c r="F953" s="71" t="s">
        <v>924</v>
      </c>
      <c r="G953" s="58">
        <v>0</v>
      </c>
      <c r="H953" s="59">
        <v>0</v>
      </c>
    </row>
    <row r="954" spans="1:8" x14ac:dyDescent="0.25">
      <c r="A954" s="71"/>
      <c r="B954" s="71"/>
      <c r="C954" s="71"/>
      <c r="D954" s="71"/>
      <c r="E954" s="71"/>
      <c r="F954" s="71"/>
      <c r="G954" s="33">
        <v>1000</v>
      </c>
      <c r="H954" s="59">
        <v>0</v>
      </c>
    </row>
    <row r="955" spans="1:8" x14ac:dyDescent="0.25">
      <c r="A955" s="71" t="s">
        <v>927</v>
      </c>
      <c r="B955" s="71" t="s">
        <v>928</v>
      </c>
      <c r="C955" s="71" t="s">
        <v>906</v>
      </c>
      <c r="D955" s="71" t="s">
        <v>187</v>
      </c>
      <c r="E955" s="71"/>
      <c r="F955" s="71" t="s">
        <v>929</v>
      </c>
      <c r="G955" s="58">
        <v>0</v>
      </c>
      <c r="H955" s="59">
        <v>0</v>
      </c>
    </row>
    <row r="956" spans="1:8" x14ac:dyDescent="0.25">
      <c r="A956" s="71"/>
      <c r="B956" s="71"/>
      <c r="C956" s="71"/>
      <c r="D956" s="71"/>
      <c r="E956" s="71"/>
      <c r="F956" s="71"/>
      <c r="G956" s="33">
        <v>1000</v>
      </c>
      <c r="H956" s="59">
        <v>0</v>
      </c>
    </row>
    <row r="957" spans="1:8" x14ac:dyDescent="0.25">
      <c r="A957" s="71" t="s">
        <v>930</v>
      </c>
      <c r="B957" s="71" t="s">
        <v>931</v>
      </c>
      <c r="C957" s="71" t="s">
        <v>932</v>
      </c>
      <c r="D957" s="71" t="s">
        <v>933</v>
      </c>
      <c r="E957" s="71"/>
      <c r="F957" s="71" t="s">
        <v>934</v>
      </c>
      <c r="G957" s="58">
        <v>0</v>
      </c>
      <c r="H957" s="59">
        <v>0</v>
      </c>
    </row>
    <row r="958" spans="1:8" x14ac:dyDescent="0.25">
      <c r="A958" s="71"/>
      <c r="B958" s="71"/>
      <c r="C958" s="71"/>
      <c r="D958" s="71"/>
      <c r="E958" s="71"/>
      <c r="F958" s="71"/>
      <c r="G958" s="33">
        <v>4000</v>
      </c>
      <c r="H958" s="59">
        <v>0</v>
      </c>
    </row>
    <row r="959" spans="1:8" x14ac:dyDescent="0.25">
      <c r="A959" s="71" t="s">
        <v>935</v>
      </c>
      <c r="B959" s="71" t="s">
        <v>936</v>
      </c>
      <c r="C959" s="71" t="s">
        <v>937</v>
      </c>
      <c r="D959" s="71" t="s">
        <v>938</v>
      </c>
      <c r="E959" s="71"/>
      <c r="F959" s="71" t="s">
        <v>939</v>
      </c>
      <c r="G959" s="58">
        <v>0</v>
      </c>
      <c r="H959" s="59">
        <v>0</v>
      </c>
    </row>
    <row r="960" spans="1:8" x14ac:dyDescent="0.25">
      <c r="A960" s="71"/>
      <c r="B960" s="71"/>
      <c r="C960" s="71"/>
      <c r="D960" s="71"/>
      <c r="E960" s="71"/>
      <c r="F960" s="71"/>
      <c r="G960" s="33">
        <v>1000</v>
      </c>
      <c r="H960" s="59">
        <v>0</v>
      </c>
    </row>
    <row r="961" spans="1:8" x14ac:dyDescent="0.25">
      <c r="A961" s="92" t="s">
        <v>1133</v>
      </c>
      <c r="B961" s="70" t="s">
        <v>940</v>
      </c>
      <c r="C961" s="70" t="s">
        <v>14</v>
      </c>
      <c r="D961" s="70" t="s">
        <v>941</v>
      </c>
      <c r="E961" s="70" t="s">
        <v>942</v>
      </c>
      <c r="F961" s="73" t="s">
        <v>15</v>
      </c>
      <c r="G961" s="39">
        <v>0</v>
      </c>
      <c r="H961" s="15">
        <v>0</v>
      </c>
    </row>
    <row r="962" spans="1:8" x14ac:dyDescent="0.25">
      <c r="A962" s="92"/>
      <c r="B962" s="70"/>
      <c r="C962" s="70"/>
      <c r="D962" s="70"/>
      <c r="E962" s="70"/>
      <c r="F962" s="68"/>
      <c r="G962" s="39">
        <v>0</v>
      </c>
      <c r="H962" s="39">
        <v>0</v>
      </c>
    </row>
    <row r="963" spans="1:8" x14ac:dyDescent="0.25">
      <c r="A963" s="92"/>
      <c r="B963" s="70"/>
      <c r="C963" s="70"/>
      <c r="D963" s="70"/>
      <c r="E963" s="70"/>
      <c r="F963" s="68"/>
      <c r="G963" s="40"/>
      <c r="H963" s="39">
        <v>0</v>
      </c>
    </row>
    <row r="964" spans="1:8" x14ac:dyDescent="0.25">
      <c r="A964" s="92" t="s">
        <v>1133</v>
      </c>
      <c r="B964" s="70" t="s">
        <v>943</v>
      </c>
      <c r="C964" s="70" t="s">
        <v>14</v>
      </c>
      <c r="D964" s="70" t="s">
        <v>941</v>
      </c>
      <c r="E964" s="70" t="s">
        <v>942</v>
      </c>
      <c r="F964" s="73" t="s">
        <v>15</v>
      </c>
      <c r="G964" s="39">
        <v>0</v>
      </c>
      <c r="H964" s="15">
        <v>0</v>
      </c>
    </row>
    <row r="965" spans="1:8" x14ac:dyDescent="0.25">
      <c r="A965" s="92"/>
      <c r="B965" s="70"/>
      <c r="C965" s="70"/>
      <c r="D965" s="70"/>
      <c r="E965" s="70"/>
      <c r="F965" s="68"/>
      <c r="G965" s="39">
        <v>0</v>
      </c>
      <c r="H965" s="39">
        <v>0</v>
      </c>
    </row>
    <row r="966" spans="1:8" x14ac:dyDescent="0.25">
      <c r="A966" s="92"/>
      <c r="B966" s="70"/>
      <c r="C966" s="70"/>
      <c r="D966" s="70"/>
      <c r="E966" s="70"/>
      <c r="F966" s="68"/>
      <c r="G966" s="40"/>
      <c r="H966" s="39">
        <v>0</v>
      </c>
    </row>
    <row r="967" spans="1:8" x14ac:dyDescent="0.25">
      <c r="A967" s="92" t="s">
        <v>1133</v>
      </c>
      <c r="B967" s="70" t="s">
        <v>944</v>
      </c>
      <c r="C967" s="70" t="s">
        <v>14</v>
      </c>
      <c r="D967" s="70" t="s">
        <v>945</v>
      </c>
      <c r="E967" s="70" t="s">
        <v>942</v>
      </c>
      <c r="F967" s="73" t="s">
        <v>18</v>
      </c>
      <c r="G967" s="39">
        <v>0</v>
      </c>
      <c r="H967" s="15">
        <v>0</v>
      </c>
    </row>
    <row r="968" spans="1:8" x14ac:dyDescent="0.25">
      <c r="A968" s="92"/>
      <c r="B968" s="70"/>
      <c r="C968" s="70"/>
      <c r="D968" s="70"/>
      <c r="E968" s="70"/>
      <c r="F968" s="68"/>
      <c r="G968" s="39">
        <v>0</v>
      </c>
      <c r="H968" s="39">
        <v>0</v>
      </c>
    </row>
    <row r="969" spans="1:8" x14ac:dyDescent="0.25">
      <c r="A969" s="92"/>
      <c r="B969" s="70"/>
      <c r="C969" s="70"/>
      <c r="D969" s="70"/>
      <c r="E969" s="70"/>
      <c r="F969" s="68"/>
      <c r="G969" s="40"/>
      <c r="H969" s="39">
        <v>0</v>
      </c>
    </row>
    <row r="970" spans="1:8" x14ac:dyDescent="0.25">
      <c r="A970" s="92" t="s">
        <v>1133</v>
      </c>
      <c r="B970" s="70" t="s">
        <v>946</v>
      </c>
      <c r="C970" s="70" t="s">
        <v>14</v>
      </c>
      <c r="D970" s="70" t="s">
        <v>945</v>
      </c>
      <c r="E970" s="70" t="s">
        <v>942</v>
      </c>
      <c r="F970" s="73" t="s">
        <v>18</v>
      </c>
      <c r="G970" s="39">
        <v>0</v>
      </c>
      <c r="H970" s="15">
        <v>0</v>
      </c>
    </row>
    <row r="971" spans="1:8" x14ac:dyDescent="0.25">
      <c r="A971" s="92"/>
      <c r="B971" s="70"/>
      <c r="C971" s="70"/>
      <c r="D971" s="70"/>
      <c r="E971" s="70"/>
      <c r="F971" s="68"/>
      <c r="G971" s="39">
        <v>0</v>
      </c>
      <c r="H971" s="39">
        <v>0</v>
      </c>
    </row>
    <row r="972" spans="1:8" x14ac:dyDescent="0.25">
      <c r="A972" s="92"/>
      <c r="B972" s="70"/>
      <c r="C972" s="70"/>
      <c r="D972" s="70"/>
      <c r="E972" s="70"/>
      <c r="F972" s="68"/>
      <c r="G972" s="40"/>
      <c r="H972" s="39">
        <v>0</v>
      </c>
    </row>
    <row r="973" spans="1:8" x14ac:dyDescent="0.25">
      <c r="A973" s="92" t="s">
        <v>1133</v>
      </c>
      <c r="B973" s="70" t="s">
        <v>947</v>
      </c>
      <c r="C973" s="70" t="s">
        <v>14</v>
      </c>
      <c r="D973" s="70" t="s">
        <v>948</v>
      </c>
      <c r="E973" s="70" t="s">
        <v>942</v>
      </c>
      <c r="F973" s="73" t="s">
        <v>688</v>
      </c>
      <c r="G973" s="39">
        <v>0</v>
      </c>
      <c r="H973" s="15">
        <v>0</v>
      </c>
    </row>
    <row r="974" spans="1:8" x14ac:dyDescent="0.25">
      <c r="A974" s="92"/>
      <c r="B974" s="70"/>
      <c r="C974" s="70"/>
      <c r="D974" s="70"/>
      <c r="E974" s="70"/>
      <c r="F974" s="68"/>
      <c r="G974" s="39">
        <v>0</v>
      </c>
      <c r="H974" s="39">
        <v>0</v>
      </c>
    </row>
    <row r="975" spans="1:8" x14ac:dyDescent="0.25">
      <c r="A975" s="92"/>
      <c r="B975" s="70"/>
      <c r="C975" s="70"/>
      <c r="D975" s="70"/>
      <c r="E975" s="70"/>
      <c r="F975" s="68"/>
      <c r="G975" s="40"/>
      <c r="H975" s="39">
        <v>0</v>
      </c>
    </row>
    <row r="976" spans="1:8" x14ac:dyDescent="0.25">
      <c r="A976" s="92" t="s">
        <v>1133</v>
      </c>
      <c r="B976" s="70" t="s">
        <v>949</v>
      </c>
      <c r="C976" s="70" t="s">
        <v>14</v>
      </c>
      <c r="D976" s="70" t="s">
        <v>950</v>
      </c>
      <c r="E976" s="70" t="s">
        <v>942</v>
      </c>
      <c r="F976" s="73" t="s">
        <v>688</v>
      </c>
      <c r="G976" s="39">
        <v>0</v>
      </c>
      <c r="H976" s="15">
        <v>0</v>
      </c>
    </row>
    <row r="977" spans="1:8" x14ac:dyDescent="0.25">
      <c r="A977" s="92"/>
      <c r="B977" s="70"/>
      <c r="C977" s="70"/>
      <c r="D977" s="70"/>
      <c r="E977" s="70"/>
      <c r="F977" s="68"/>
      <c r="G977" s="39">
        <v>0</v>
      </c>
      <c r="H977" s="39">
        <v>0</v>
      </c>
    </row>
    <row r="978" spans="1:8" x14ac:dyDescent="0.25">
      <c r="A978" s="92"/>
      <c r="B978" s="70"/>
      <c r="C978" s="70"/>
      <c r="D978" s="70"/>
      <c r="E978" s="70"/>
      <c r="F978" s="68"/>
      <c r="G978" s="40"/>
      <c r="H978" s="39">
        <v>0</v>
      </c>
    </row>
    <row r="979" spans="1:8" x14ac:dyDescent="0.25">
      <c r="A979" s="92" t="s">
        <v>1133</v>
      </c>
      <c r="B979" s="70" t="s">
        <v>951</v>
      </c>
      <c r="C979" s="70" t="s">
        <v>14</v>
      </c>
      <c r="D979" s="70" t="s">
        <v>952</v>
      </c>
      <c r="E979" s="70" t="s">
        <v>942</v>
      </c>
      <c r="F979" s="73" t="s">
        <v>21</v>
      </c>
      <c r="G979" s="39">
        <v>0</v>
      </c>
      <c r="H979" s="15">
        <v>0</v>
      </c>
    </row>
    <row r="980" spans="1:8" x14ac:dyDescent="0.25">
      <c r="A980" s="92"/>
      <c r="B980" s="70"/>
      <c r="C980" s="70"/>
      <c r="D980" s="70"/>
      <c r="E980" s="70"/>
      <c r="F980" s="68"/>
      <c r="G980" s="39">
        <v>0</v>
      </c>
      <c r="H980" s="39">
        <v>0</v>
      </c>
    </row>
    <row r="981" spans="1:8" x14ac:dyDescent="0.25">
      <c r="A981" s="92"/>
      <c r="B981" s="70"/>
      <c r="C981" s="70"/>
      <c r="D981" s="70"/>
      <c r="E981" s="70"/>
      <c r="F981" s="68"/>
      <c r="G981" s="40"/>
      <c r="H981" s="39">
        <v>0</v>
      </c>
    </row>
    <row r="982" spans="1:8" x14ac:dyDescent="0.25">
      <c r="A982" s="92" t="s">
        <v>1133</v>
      </c>
      <c r="B982" s="67" t="s">
        <v>953</v>
      </c>
      <c r="C982" s="70" t="s">
        <v>14</v>
      </c>
      <c r="D982" s="70" t="s">
        <v>952</v>
      </c>
      <c r="E982" s="70" t="s">
        <v>942</v>
      </c>
      <c r="F982" s="73" t="s">
        <v>21</v>
      </c>
      <c r="G982" s="39">
        <v>0</v>
      </c>
      <c r="H982" s="15">
        <v>0</v>
      </c>
    </row>
    <row r="983" spans="1:8" x14ac:dyDescent="0.25">
      <c r="A983" s="92"/>
      <c r="B983" s="67"/>
      <c r="C983" s="70"/>
      <c r="D983" s="70"/>
      <c r="E983" s="70"/>
      <c r="F983" s="68"/>
      <c r="G983" s="39">
        <v>0</v>
      </c>
      <c r="H983" s="39">
        <v>0</v>
      </c>
    </row>
    <row r="984" spans="1:8" x14ac:dyDescent="0.25">
      <c r="A984" s="92"/>
      <c r="B984" s="67"/>
      <c r="C984" s="70"/>
      <c r="D984" s="70"/>
      <c r="E984" s="70"/>
      <c r="F984" s="68"/>
      <c r="G984" s="40"/>
      <c r="H984" s="39">
        <v>0</v>
      </c>
    </row>
    <row r="985" spans="1:8" x14ac:dyDescent="0.25">
      <c r="A985" s="92" t="s">
        <v>1133</v>
      </c>
      <c r="B985" s="70" t="s">
        <v>954</v>
      </c>
      <c r="C985" s="70" t="s">
        <v>14</v>
      </c>
      <c r="D985" s="70" t="s">
        <v>955</v>
      </c>
      <c r="E985" s="70" t="s">
        <v>942</v>
      </c>
      <c r="F985" s="73" t="s">
        <v>694</v>
      </c>
      <c r="G985" s="39">
        <v>0</v>
      </c>
      <c r="H985" s="15">
        <v>0</v>
      </c>
    </row>
    <row r="986" spans="1:8" x14ac:dyDescent="0.25">
      <c r="A986" s="92"/>
      <c r="B986" s="70"/>
      <c r="C986" s="70"/>
      <c r="D986" s="70"/>
      <c r="E986" s="70"/>
      <c r="F986" s="68"/>
      <c r="G986" s="39">
        <v>0</v>
      </c>
      <c r="H986" s="39">
        <v>0</v>
      </c>
    </row>
    <row r="987" spans="1:8" x14ac:dyDescent="0.25">
      <c r="A987" s="92"/>
      <c r="B987" s="70"/>
      <c r="C987" s="70"/>
      <c r="D987" s="70"/>
      <c r="E987" s="70"/>
      <c r="F987" s="68"/>
      <c r="G987" s="40"/>
      <c r="H987" s="39">
        <v>0</v>
      </c>
    </row>
    <row r="988" spans="1:8" x14ac:dyDescent="0.25">
      <c r="A988" s="92" t="s">
        <v>1133</v>
      </c>
      <c r="B988" s="70" t="s">
        <v>956</v>
      </c>
      <c r="C988" s="70" t="s">
        <v>14</v>
      </c>
      <c r="D988" s="70" t="s">
        <v>957</v>
      </c>
      <c r="E988" s="70" t="s">
        <v>942</v>
      </c>
      <c r="F988" s="73" t="s">
        <v>694</v>
      </c>
      <c r="G988" s="39">
        <v>0</v>
      </c>
      <c r="H988" s="15">
        <v>0</v>
      </c>
    </row>
    <row r="989" spans="1:8" x14ac:dyDescent="0.25">
      <c r="A989" s="92"/>
      <c r="B989" s="70"/>
      <c r="C989" s="70"/>
      <c r="D989" s="70"/>
      <c r="E989" s="70"/>
      <c r="F989" s="68"/>
      <c r="G989" s="39">
        <v>0</v>
      </c>
      <c r="H989" s="39">
        <v>0</v>
      </c>
    </row>
    <row r="990" spans="1:8" x14ac:dyDescent="0.25">
      <c r="A990" s="92"/>
      <c r="B990" s="70"/>
      <c r="C990" s="70"/>
      <c r="D990" s="70"/>
      <c r="E990" s="70"/>
      <c r="F990" s="68"/>
      <c r="G990" s="40"/>
      <c r="H990" s="39">
        <v>0</v>
      </c>
    </row>
    <row r="991" spans="1:8" x14ac:dyDescent="0.25">
      <c r="A991" s="71" t="s">
        <v>958</v>
      </c>
      <c r="B991" s="71" t="s">
        <v>959</v>
      </c>
      <c r="C991" s="71" t="s">
        <v>14</v>
      </c>
      <c r="D991" s="71" t="s">
        <v>314</v>
      </c>
      <c r="E991" s="70" t="s">
        <v>960</v>
      </c>
      <c r="F991" s="88" t="s">
        <v>31</v>
      </c>
      <c r="G991" s="25">
        <v>0</v>
      </c>
      <c r="H991" s="25">
        <v>0</v>
      </c>
    </row>
    <row r="992" spans="1:8" x14ac:dyDescent="0.25">
      <c r="A992" s="65"/>
      <c r="B992" s="71"/>
      <c r="C992" s="71"/>
      <c r="D992" s="71"/>
      <c r="E992" s="68"/>
      <c r="F992" s="88"/>
      <c r="G992" s="25">
        <v>0</v>
      </c>
      <c r="H992" s="25">
        <v>0</v>
      </c>
    </row>
    <row r="993" spans="1:8" x14ac:dyDescent="0.25">
      <c r="A993" s="65"/>
      <c r="B993" s="71"/>
      <c r="C993" s="71"/>
      <c r="D993" s="71"/>
      <c r="E993" s="68"/>
      <c r="F993" s="88"/>
      <c r="G993" s="25"/>
      <c r="H993" s="25">
        <v>0</v>
      </c>
    </row>
    <row r="994" spans="1:8" x14ac:dyDescent="0.25">
      <c r="A994" s="71" t="s">
        <v>961</v>
      </c>
      <c r="B994" s="71" t="s">
        <v>962</v>
      </c>
      <c r="C994" s="71" t="s">
        <v>14</v>
      </c>
      <c r="D994" s="71" t="s">
        <v>314</v>
      </c>
      <c r="E994" s="70" t="s">
        <v>960</v>
      </c>
      <c r="F994" s="88" t="s">
        <v>31</v>
      </c>
      <c r="G994" s="25">
        <v>1158.8399999999999</v>
      </c>
      <c r="H994" s="25">
        <v>0</v>
      </c>
    </row>
    <row r="995" spans="1:8" x14ac:dyDescent="0.25">
      <c r="A995" s="65"/>
      <c r="B995" s="71"/>
      <c r="C995" s="71"/>
      <c r="D995" s="71"/>
      <c r="E995" s="68"/>
      <c r="F995" s="88"/>
      <c r="G995" s="25">
        <v>0</v>
      </c>
      <c r="H995" s="25">
        <v>0</v>
      </c>
    </row>
    <row r="996" spans="1:8" x14ac:dyDescent="0.25">
      <c r="A996" s="65"/>
      <c r="B996" s="71"/>
      <c r="C996" s="71"/>
      <c r="D996" s="71"/>
      <c r="E996" s="68"/>
      <c r="F996" s="88"/>
      <c r="G996" s="25"/>
      <c r="H996" s="25">
        <v>0</v>
      </c>
    </row>
    <row r="997" spans="1:8" x14ac:dyDescent="0.25">
      <c r="A997" s="71" t="s">
        <v>963</v>
      </c>
      <c r="B997" s="71" t="s">
        <v>964</v>
      </c>
      <c r="C997" s="71" t="s">
        <v>14</v>
      </c>
      <c r="D997" s="71" t="s">
        <v>314</v>
      </c>
      <c r="E997" s="70" t="s">
        <v>960</v>
      </c>
      <c r="F997" s="88" t="s">
        <v>31</v>
      </c>
      <c r="G997" s="25">
        <v>0</v>
      </c>
      <c r="H997" s="25">
        <v>0</v>
      </c>
    </row>
    <row r="998" spans="1:8" x14ac:dyDescent="0.25">
      <c r="A998" s="65"/>
      <c r="B998" s="71"/>
      <c r="C998" s="71"/>
      <c r="D998" s="71"/>
      <c r="E998" s="68"/>
      <c r="F998" s="88"/>
      <c r="G998" s="25">
        <v>0</v>
      </c>
      <c r="H998" s="25">
        <v>0</v>
      </c>
    </row>
    <row r="999" spans="1:8" x14ac:dyDescent="0.25">
      <c r="A999" s="65"/>
      <c r="B999" s="71"/>
      <c r="C999" s="71"/>
      <c r="D999" s="71"/>
      <c r="E999" s="68"/>
      <c r="F999" s="88"/>
      <c r="G999" s="25"/>
      <c r="H999" s="25">
        <v>0</v>
      </c>
    </row>
    <row r="1000" spans="1:8" x14ac:dyDescent="0.25">
      <c r="A1000" s="71" t="s">
        <v>965</v>
      </c>
      <c r="B1000" s="71" t="s">
        <v>966</v>
      </c>
      <c r="C1000" s="71" t="s">
        <v>14</v>
      </c>
      <c r="D1000" s="71" t="s">
        <v>314</v>
      </c>
      <c r="E1000" s="70" t="s">
        <v>960</v>
      </c>
      <c r="F1000" s="88" t="s">
        <v>31</v>
      </c>
      <c r="G1000" s="25">
        <v>0</v>
      </c>
      <c r="H1000" s="25">
        <v>0</v>
      </c>
    </row>
    <row r="1001" spans="1:8" x14ac:dyDescent="0.25">
      <c r="A1001" s="65"/>
      <c r="B1001" s="71"/>
      <c r="C1001" s="71"/>
      <c r="D1001" s="71"/>
      <c r="E1001" s="68"/>
      <c r="F1001" s="88"/>
      <c r="G1001" s="25">
        <v>0</v>
      </c>
      <c r="H1001" s="25">
        <v>0</v>
      </c>
    </row>
    <row r="1002" spans="1:8" x14ac:dyDescent="0.25">
      <c r="A1002" s="65"/>
      <c r="B1002" s="71"/>
      <c r="C1002" s="71"/>
      <c r="D1002" s="71"/>
      <c r="E1002" s="68"/>
      <c r="F1002" s="88"/>
      <c r="G1002" s="25"/>
      <c r="H1002" s="25">
        <v>0</v>
      </c>
    </row>
    <row r="1003" spans="1:8" x14ac:dyDescent="0.25">
      <c r="A1003" s="71" t="s">
        <v>967</v>
      </c>
      <c r="B1003" s="71" t="s">
        <v>968</v>
      </c>
      <c r="C1003" s="71" t="s">
        <v>14</v>
      </c>
      <c r="D1003" s="71" t="s">
        <v>314</v>
      </c>
      <c r="E1003" s="70" t="s">
        <v>960</v>
      </c>
      <c r="F1003" s="88" t="s">
        <v>38</v>
      </c>
      <c r="G1003" s="25">
        <v>0</v>
      </c>
      <c r="H1003" s="25">
        <v>0</v>
      </c>
    </row>
    <row r="1004" spans="1:8" x14ac:dyDescent="0.25">
      <c r="A1004" s="65"/>
      <c r="B1004" s="71"/>
      <c r="C1004" s="71"/>
      <c r="D1004" s="71"/>
      <c r="E1004" s="68"/>
      <c r="F1004" s="88"/>
      <c r="G1004" s="25">
        <f>1260/2</f>
        <v>630</v>
      </c>
      <c r="H1004" s="25">
        <v>0</v>
      </c>
    </row>
    <row r="1005" spans="1:8" x14ac:dyDescent="0.25">
      <c r="A1005" s="65"/>
      <c r="B1005" s="71"/>
      <c r="C1005" s="71"/>
      <c r="D1005" s="71"/>
      <c r="E1005" s="68"/>
      <c r="F1005" s="88"/>
      <c r="G1005" s="25"/>
      <c r="H1005" s="25">
        <v>0</v>
      </c>
    </row>
    <row r="1006" spans="1:8" x14ac:dyDescent="0.25">
      <c r="A1006" s="71" t="s">
        <v>969</v>
      </c>
      <c r="B1006" s="71" t="s">
        <v>970</v>
      </c>
      <c r="C1006" s="71" t="s">
        <v>14</v>
      </c>
      <c r="D1006" s="71" t="s">
        <v>314</v>
      </c>
      <c r="E1006" s="70" t="s">
        <v>960</v>
      </c>
      <c r="F1006" s="88" t="s">
        <v>38</v>
      </c>
      <c r="G1006" s="25">
        <v>0</v>
      </c>
      <c r="H1006" s="25">
        <v>0</v>
      </c>
    </row>
    <row r="1007" spans="1:8" x14ac:dyDescent="0.25">
      <c r="A1007" s="65"/>
      <c r="B1007" s="71"/>
      <c r="C1007" s="71"/>
      <c r="D1007" s="71"/>
      <c r="E1007" s="68"/>
      <c r="F1007" s="88"/>
      <c r="G1007" s="25">
        <f>1260/2</f>
        <v>630</v>
      </c>
      <c r="H1007" s="25">
        <v>0</v>
      </c>
    </row>
    <row r="1008" spans="1:8" x14ac:dyDescent="0.25">
      <c r="A1008" s="65"/>
      <c r="B1008" s="71"/>
      <c r="C1008" s="71"/>
      <c r="D1008" s="71"/>
      <c r="E1008" s="68"/>
      <c r="F1008" s="88"/>
      <c r="G1008" s="25"/>
      <c r="H1008" s="25">
        <v>0</v>
      </c>
    </row>
    <row r="1009" spans="1:8" x14ac:dyDescent="0.25">
      <c r="A1009" s="71" t="s">
        <v>971</v>
      </c>
      <c r="B1009" s="71" t="s">
        <v>972</v>
      </c>
      <c r="C1009" s="71" t="s">
        <v>14</v>
      </c>
      <c r="D1009" s="71" t="s">
        <v>314</v>
      </c>
      <c r="E1009" s="70" t="s">
        <v>960</v>
      </c>
      <c r="F1009" s="88" t="s">
        <v>44</v>
      </c>
      <c r="G1009" s="25">
        <v>0</v>
      </c>
      <c r="H1009" s="25">
        <v>0</v>
      </c>
    </row>
    <row r="1010" spans="1:8" x14ac:dyDescent="0.25">
      <c r="A1010" s="65"/>
      <c r="B1010" s="71"/>
      <c r="C1010" s="71"/>
      <c r="D1010" s="71"/>
      <c r="E1010" s="68"/>
      <c r="F1010" s="88"/>
      <c r="G1010" s="25">
        <v>1000</v>
      </c>
      <c r="H1010" s="25">
        <v>0</v>
      </c>
    </row>
    <row r="1011" spans="1:8" x14ac:dyDescent="0.25">
      <c r="A1011" s="65"/>
      <c r="B1011" s="71"/>
      <c r="C1011" s="71"/>
      <c r="D1011" s="71"/>
      <c r="E1011" s="68"/>
      <c r="F1011" s="88"/>
      <c r="G1011" s="25"/>
      <c r="H1011" s="25">
        <v>0</v>
      </c>
    </row>
    <row r="1012" spans="1:8" x14ac:dyDescent="0.25">
      <c r="A1012" s="71" t="s">
        <v>973</v>
      </c>
      <c r="B1012" s="71" t="s">
        <v>974</v>
      </c>
      <c r="C1012" s="71" t="s">
        <v>14</v>
      </c>
      <c r="D1012" s="71" t="s">
        <v>314</v>
      </c>
      <c r="E1012" s="70" t="s">
        <v>960</v>
      </c>
      <c r="F1012" s="88" t="s">
        <v>44</v>
      </c>
      <c r="G1012" s="25">
        <v>0</v>
      </c>
      <c r="H1012" s="25">
        <v>0</v>
      </c>
    </row>
    <row r="1013" spans="1:8" x14ac:dyDescent="0.25">
      <c r="A1013" s="65"/>
      <c r="B1013" s="71"/>
      <c r="C1013" s="71"/>
      <c r="D1013" s="71"/>
      <c r="E1013" s="68"/>
      <c r="F1013" s="88"/>
      <c r="G1013" s="25">
        <v>1000</v>
      </c>
      <c r="H1013" s="25">
        <v>0</v>
      </c>
    </row>
    <row r="1014" spans="1:8" x14ac:dyDescent="0.25">
      <c r="A1014" s="65"/>
      <c r="B1014" s="71"/>
      <c r="C1014" s="71"/>
      <c r="D1014" s="71"/>
      <c r="E1014" s="68"/>
      <c r="F1014" s="88"/>
      <c r="G1014" s="25"/>
      <c r="H1014" s="25">
        <v>0</v>
      </c>
    </row>
    <row r="1015" spans="1:8" x14ac:dyDescent="0.25">
      <c r="A1015" s="71" t="s">
        <v>975</v>
      </c>
      <c r="B1015" s="71" t="s">
        <v>976</v>
      </c>
      <c r="C1015" s="71" t="s">
        <v>14</v>
      </c>
      <c r="D1015" s="71" t="s">
        <v>314</v>
      </c>
      <c r="E1015" s="70" t="s">
        <v>960</v>
      </c>
      <c r="F1015" s="88" t="s">
        <v>52</v>
      </c>
      <c r="G1015" s="25">
        <v>0</v>
      </c>
      <c r="H1015" s="25">
        <v>0</v>
      </c>
    </row>
    <row r="1016" spans="1:8" x14ac:dyDescent="0.25">
      <c r="A1016" s="65"/>
      <c r="B1016" s="71"/>
      <c r="C1016" s="71"/>
      <c r="D1016" s="71"/>
      <c r="E1016" s="68"/>
      <c r="F1016" s="88"/>
      <c r="G1016" s="25">
        <v>1000</v>
      </c>
      <c r="H1016" s="25">
        <v>0</v>
      </c>
    </row>
    <row r="1017" spans="1:8" x14ac:dyDescent="0.25">
      <c r="A1017" s="65"/>
      <c r="B1017" s="71"/>
      <c r="C1017" s="71"/>
      <c r="D1017" s="71"/>
      <c r="E1017" s="68"/>
      <c r="F1017" s="88"/>
      <c r="G1017" s="25"/>
      <c r="H1017" s="25">
        <v>0</v>
      </c>
    </row>
    <row r="1018" spans="1:8" x14ac:dyDescent="0.25">
      <c r="A1018" s="71" t="s">
        <v>977</v>
      </c>
      <c r="B1018" s="71" t="s">
        <v>978</v>
      </c>
      <c r="C1018" s="71" t="s">
        <v>14</v>
      </c>
      <c r="D1018" s="71" t="s">
        <v>314</v>
      </c>
      <c r="E1018" s="70" t="s">
        <v>960</v>
      </c>
      <c r="F1018" s="88" t="s">
        <v>52</v>
      </c>
      <c r="G1018" s="25">
        <v>0</v>
      </c>
      <c r="H1018" s="25">
        <v>0</v>
      </c>
    </row>
    <row r="1019" spans="1:8" x14ac:dyDescent="0.25">
      <c r="A1019" s="65"/>
      <c r="B1019" s="71"/>
      <c r="C1019" s="71"/>
      <c r="D1019" s="71"/>
      <c r="E1019" s="68"/>
      <c r="F1019" s="88"/>
      <c r="G1019" s="25">
        <v>0</v>
      </c>
      <c r="H1019" s="25">
        <v>0</v>
      </c>
    </row>
    <row r="1020" spans="1:8" x14ac:dyDescent="0.25">
      <c r="A1020" s="65"/>
      <c r="B1020" s="71"/>
      <c r="C1020" s="71"/>
      <c r="D1020" s="71"/>
      <c r="E1020" s="68"/>
      <c r="F1020" s="88"/>
      <c r="G1020" s="25"/>
      <c r="H1020" s="25">
        <v>0</v>
      </c>
    </row>
    <row r="1021" spans="1:8" x14ac:dyDescent="0.25">
      <c r="A1021" s="70" t="s">
        <v>1133</v>
      </c>
      <c r="B1021" s="70" t="s">
        <v>979</v>
      </c>
      <c r="C1021" s="70" t="s">
        <v>288</v>
      </c>
      <c r="D1021" s="70" t="s">
        <v>980</v>
      </c>
      <c r="E1021" s="70" t="s">
        <v>981</v>
      </c>
      <c r="F1021" s="69" t="s">
        <v>982</v>
      </c>
      <c r="G1021" s="60">
        <v>0</v>
      </c>
      <c r="H1021" s="60">
        <v>0</v>
      </c>
    </row>
    <row r="1022" spans="1:8" x14ac:dyDescent="0.25">
      <c r="A1022" s="70"/>
      <c r="B1022" s="70"/>
      <c r="C1022" s="70"/>
      <c r="D1022" s="70"/>
      <c r="E1022" s="70"/>
      <c r="F1022" s="69"/>
      <c r="G1022" s="60">
        <v>0</v>
      </c>
      <c r="H1022" s="60">
        <v>0</v>
      </c>
    </row>
    <row r="1023" spans="1:8" x14ac:dyDescent="0.25">
      <c r="A1023" s="70"/>
      <c r="B1023" s="70"/>
      <c r="C1023" s="70"/>
      <c r="D1023" s="70"/>
      <c r="E1023" s="70"/>
      <c r="F1023" s="69"/>
      <c r="G1023" s="61"/>
      <c r="H1023" s="60">
        <v>0</v>
      </c>
    </row>
    <row r="1024" spans="1:8" x14ac:dyDescent="0.25">
      <c r="A1024" s="70" t="s">
        <v>1133</v>
      </c>
      <c r="B1024" s="70" t="s">
        <v>983</v>
      </c>
      <c r="C1024" s="70" t="s">
        <v>984</v>
      </c>
      <c r="D1024" s="70" t="s">
        <v>985</v>
      </c>
      <c r="E1024" s="70" t="s">
        <v>981</v>
      </c>
      <c r="F1024" s="69" t="s">
        <v>31</v>
      </c>
      <c r="G1024" s="60">
        <v>0</v>
      </c>
      <c r="H1024" s="60">
        <v>0</v>
      </c>
    </row>
    <row r="1025" spans="1:8" x14ac:dyDescent="0.25">
      <c r="A1025" s="70"/>
      <c r="B1025" s="70"/>
      <c r="C1025" s="70"/>
      <c r="D1025" s="70"/>
      <c r="E1025" s="70"/>
      <c r="F1025" s="69"/>
      <c r="G1025" s="60">
        <v>0</v>
      </c>
      <c r="H1025" s="60">
        <v>0</v>
      </c>
    </row>
    <row r="1026" spans="1:8" x14ac:dyDescent="0.25">
      <c r="A1026" s="70"/>
      <c r="B1026" s="70"/>
      <c r="C1026" s="70"/>
      <c r="D1026" s="70"/>
      <c r="E1026" s="70"/>
      <c r="F1026" s="69"/>
      <c r="G1026" s="61"/>
      <c r="H1026" s="60">
        <v>0</v>
      </c>
    </row>
    <row r="1027" spans="1:8" x14ac:dyDescent="0.25">
      <c r="A1027" s="70" t="s">
        <v>1133</v>
      </c>
      <c r="B1027" s="70" t="s">
        <v>986</v>
      </c>
      <c r="C1027" s="70" t="s">
        <v>984</v>
      </c>
      <c r="D1027" s="70" t="s">
        <v>985</v>
      </c>
      <c r="E1027" s="70" t="s">
        <v>981</v>
      </c>
      <c r="F1027" s="69" t="s">
        <v>31</v>
      </c>
      <c r="G1027" s="60">
        <v>0</v>
      </c>
      <c r="H1027" s="60">
        <v>0</v>
      </c>
    </row>
    <row r="1028" spans="1:8" x14ac:dyDescent="0.25">
      <c r="A1028" s="70"/>
      <c r="B1028" s="70"/>
      <c r="C1028" s="70"/>
      <c r="D1028" s="70"/>
      <c r="E1028" s="70"/>
      <c r="F1028" s="69"/>
      <c r="G1028" s="60">
        <v>0</v>
      </c>
      <c r="H1028" s="60">
        <v>0</v>
      </c>
    </row>
    <row r="1029" spans="1:8" x14ac:dyDescent="0.25">
      <c r="A1029" s="70"/>
      <c r="B1029" s="70"/>
      <c r="C1029" s="70"/>
      <c r="D1029" s="70"/>
      <c r="E1029" s="70"/>
      <c r="F1029" s="69"/>
      <c r="G1029" s="61"/>
      <c r="H1029" s="60">
        <v>0</v>
      </c>
    </row>
    <row r="1030" spans="1:8" x14ac:dyDescent="0.25">
      <c r="A1030" s="70" t="s">
        <v>1133</v>
      </c>
      <c r="B1030" s="70" t="s">
        <v>987</v>
      </c>
      <c r="C1030" s="70" t="s">
        <v>984</v>
      </c>
      <c r="D1030" s="70" t="s">
        <v>988</v>
      </c>
      <c r="E1030" s="70" t="s">
        <v>981</v>
      </c>
      <c r="F1030" s="69" t="s">
        <v>31</v>
      </c>
      <c r="G1030" s="60">
        <v>0</v>
      </c>
      <c r="H1030" s="60">
        <v>0</v>
      </c>
    </row>
    <row r="1031" spans="1:8" x14ac:dyDescent="0.25">
      <c r="A1031" s="70"/>
      <c r="B1031" s="70"/>
      <c r="C1031" s="70"/>
      <c r="D1031" s="70"/>
      <c r="E1031" s="70"/>
      <c r="F1031" s="69"/>
      <c r="G1031" s="60">
        <v>0</v>
      </c>
      <c r="H1031" s="60">
        <v>0</v>
      </c>
    </row>
    <row r="1032" spans="1:8" x14ac:dyDescent="0.25">
      <c r="A1032" s="70"/>
      <c r="B1032" s="70"/>
      <c r="C1032" s="70"/>
      <c r="D1032" s="70"/>
      <c r="E1032" s="70"/>
      <c r="F1032" s="69"/>
      <c r="G1032" s="61"/>
      <c r="H1032" s="60">
        <v>0</v>
      </c>
    </row>
    <row r="1033" spans="1:8" x14ac:dyDescent="0.25">
      <c r="A1033" s="70" t="s">
        <v>1133</v>
      </c>
      <c r="B1033" s="70" t="s">
        <v>989</v>
      </c>
      <c r="C1033" s="70" t="s">
        <v>984</v>
      </c>
      <c r="D1033" s="70" t="s">
        <v>990</v>
      </c>
      <c r="E1033" s="70" t="s">
        <v>981</v>
      </c>
      <c r="F1033" s="69" t="s">
        <v>98</v>
      </c>
      <c r="G1033" s="60">
        <v>0</v>
      </c>
      <c r="H1033" s="60">
        <v>0</v>
      </c>
    </row>
    <row r="1034" spans="1:8" x14ac:dyDescent="0.25">
      <c r="A1034" s="70"/>
      <c r="B1034" s="70"/>
      <c r="C1034" s="70"/>
      <c r="D1034" s="70"/>
      <c r="E1034" s="70"/>
      <c r="F1034" s="69"/>
      <c r="G1034" s="60">
        <v>0</v>
      </c>
      <c r="H1034" s="60">
        <v>0</v>
      </c>
    </row>
    <row r="1035" spans="1:8" x14ac:dyDescent="0.25">
      <c r="A1035" s="70"/>
      <c r="B1035" s="70"/>
      <c r="C1035" s="70"/>
      <c r="D1035" s="70"/>
      <c r="E1035" s="70"/>
      <c r="F1035" s="69"/>
      <c r="G1035" s="61"/>
      <c r="H1035" s="60">
        <v>0</v>
      </c>
    </row>
    <row r="1036" spans="1:8" x14ac:dyDescent="0.25">
      <c r="A1036" s="70" t="s">
        <v>1133</v>
      </c>
      <c r="B1036" s="67" t="s">
        <v>991</v>
      </c>
      <c r="C1036" s="67" t="s">
        <v>984</v>
      </c>
      <c r="D1036" s="67" t="s">
        <v>992</v>
      </c>
      <c r="E1036" s="67" t="s">
        <v>981</v>
      </c>
      <c r="F1036" s="78" t="s">
        <v>98</v>
      </c>
      <c r="G1036" s="62">
        <v>0</v>
      </c>
      <c r="H1036" s="62">
        <v>0</v>
      </c>
    </row>
    <row r="1037" spans="1:8" x14ac:dyDescent="0.25">
      <c r="A1037" s="70"/>
      <c r="B1037" s="67"/>
      <c r="C1037" s="67"/>
      <c r="D1037" s="67"/>
      <c r="E1037" s="67"/>
      <c r="F1037" s="78"/>
      <c r="G1037" s="62">
        <v>0</v>
      </c>
      <c r="H1037" s="62">
        <v>0</v>
      </c>
    </row>
    <row r="1038" spans="1:8" x14ac:dyDescent="0.25">
      <c r="A1038" s="70"/>
      <c r="B1038" s="67"/>
      <c r="C1038" s="67"/>
      <c r="D1038" s="67"/>
      <c r="E1038" s="67"/>
      <c r="F1038" s="78"/>
      <c r="G1038" s="63"/>
      <c r="H1038" s="62">
        <v>0</v>
      </c>
    </row>
    <row r="1039" spans="1:8" x14ac:dyDescent="0.25">
      <c r="A1039" s="70" t="s">
        <v>1133</v>
      </c>
      <c r="B1039" s="70" t="s">
        <v>993</v>
      </c>
      <c r="C1039" s="70" t="s">
        <v>984</v>
      </c>
      <c r="D1039" s="70" t="s">
        <v>832</v>
      </c>
      <c r="E1039" s="70" t="s">
        <v>981</v>
      </c>
      <c r="F1039" s="69" t="s">
        <v>102</v>
      </c>
      <c r="G1039" s="60">
        <v>0</v>
      </c>
      <c r="H1039" s="60">
        <v>0</v>
      </c>
    </row>
    <row r="1040" spans="1:8" x14ac:dyDescent="0.25">
      <c r="A1040" s="70"/>
      <c r="B1040" s="70"/>
      <c r="C1040" s="70"/>
      <c r="D1040" s="70"/>
      <c r="E1040" s="70"/>
      <c r="F1040" s="69"/>
      <c r="G1040" s="60">
        <v>0</v>
      </c>
      <c r="H1040" s="60">
        <v>0</v>
      </c>
    </row>
    <row r="1041" spans="1:8" x14ac:dyDescent="0.25">
      <c r="A1041" s="70"/>
      <c r="B1041" s="70"/>
      <c r="C1041" s="70"/>
      <c r="D1041" s="70"/>
      <c r="E1041" s="70"/>
      <c r="F1041" s="69"/>
      <c r="G1041" s="61"/>
      <c r="H1041" s="60">
        <v>0</v>
      </c>
    </row>
    <row r="1042" spans="1:8" x14ac:dyDescent="0.25">
      <c r="A1042" s="70" t="s">
        <v>1133</v>
      </c>
      <c r="B1042" s="70" t="s">
        <v>994</v>
      </c>
      <c r="C1042" s="70" t="s">
        <v>984</v>
      </c>
      <c r="D1042" s="70" t="s">
        <v>832</v>
      </c>
      <c r="E1042" s="70" t="s">
        <v>981</v>
      </c>
      <c r="F1042" s="69" t="s">
        <v>102</v>
      </c>
      <c r="G1042" s="60">
        <v>0</v>
      </c>
      <c r="H1042" s="60">
        <v>0</v>
      </c>
    </row>
    <row r="1043" spans="1:8" x14ac:dyDescent="0.25">
      <c r="A1043" s="70"/>
      <c r="B1043" s="70"/>
      <c r="C1043" s="70"/>
      <c r="D1043" s="70"/>
      <c r="E1043" s="70"/>
      <c r="F1043" s="69"/>
      <c r="G1043" s="60">
        <v>0</v>
      </c>
      <c r="H1043" s="60">
        <v>0</v>
      </c>
    </row>
    <row r="1044" spans="1:8" x14ac:dyDescent="0.25">
      <c r="A1044" s="70"/>
      <c r="B1044" s="70"/>
      <c r="C1044" s="70"/>
      <c r="D1044" s="70"/>
      <c r="E1044" s="70"/>
      <c r="F1044" s="69"/>
      <c r="G1044" s="61"/>
      <c r="H1044" s="60">
        <v>0</v>
      </c>
    </row>
    <row r="1045" spans="1:8" x14ac:dyDescent="0.25">
      <c r="A1045" s="70" t="s">
        <v>1133</v>
      </c>
      <c r="B1045" s="70" t="s">
        <v>995</v>
      </c>
      <c r="C1045" s="70" t="s">
        <v>984</v>
      </c>
      <c r="D1045" s="70" t="s">
        <v>996</v>
      </c>
      <c r="E1045" s="70" t="s">
        <v>981</v>
      </c>
      <c r="F1045" s="69" t="s">
        <v>102</v>
      </c>
      <c r="G1045" s="60">
        <v>0</v>
      </c>
      <c r="H1045" s="60">
        <v>0</v>
      </c>
    </row>
    <row r="1046" spans="1:8" x14ac:dyDescent="0.25">
      <c r="A1046" s="70"/>
      <c r="B1046" s="70"/>
      <c r="C1046" s="70"/>
      <c r="D1046" s="70"/>
      <c r="E1046" s="70"/>
      <c r="F1046" s="69"/>
      <c r="G1046" s="60">
        <v>0</v>
      </c>
      <c r="H1046" s="60">
        <v>0</v>
      </c>
    </row>
    <row r="1047" spans="1:8" x14ac:dyDescent="0.25">
      <c r="A1047" s="70"/>
      <c r="B1047" s="70"/>
      <c r="C1047" s="70"/>
      <c r="D1047" s="70"/>
      <c r="E1047" s="70"/>
      <c r="F1047" s="69"/>
      <c r="G1047" s="61"/>
      <c r="H1047" s="60">
        <v>0</v>
      </c>
    </row>
    <row r="1048" spans="1:8" ht="20.100000000000001" customHeight="1" x14ac:dyDescent="0.25">
      <c r="A1048" s="70" t="s">
        <v>1133</v>
      </c>
      <c r="B1048" s="70" t="s">
        <v>997</v>
      </c>
      <c r="C1048" s="70" t="s">
        <v>984</v>
      </c>
      <c r="D1048" s="70" t="s">
        <v>998</v>
      </c>
      <c r="E1048" s="70" t="s">
        <v>981</v>
      </c>
      <c r="F1048" s="69" t="s">
        <v>105</v>
      </c>
      <c r="G1048" s="60">
        <v>0</v>
      </c>
      <c r="H1048" s="60">
        <v>0</v>
      </c>
    </row>
    <row r="1049" spans="1:8" ht="20.100000000000001" customHeight="1" x14ac:dyDescent="0.25">
      <c r="A1049" s="70"/>
      <c r="B1049" s="70"/>
      <c r="C1049" s="70"/>
      <c r="D1049" s="70"/>
      <c r="E1049" s="70"/>
      <c r="F1049" s="69"/>
      <c r="G1049" s="60">
        <v>0</v>
      </c>
      <c r="H1049" s="60">
        <v>0</v>
      </c>
    </row>
    <row r="1050" spans="1:8" ht="20.100000000000001" customHeight="1" x14ac:dyDescent="0.25">
      <c r="A1050" s="70"/>
      <c r="B1050" s="70"/>
      <c r="C1050" s="70"/>
      <c r="D1050" s="70"/>
      <c r="E1050" s="70"/>
      <c r="F1050" s="69"/>
      <c r="G1050" s="61"/>
      <c r="H1050" s="60">
        <v>0</v>
      </c>
    </row>
    <row r="1051" spans="1:8" x14ac:dyDescent="0.25">
      <c r="A1051" s="3" t="s">
        <v>999</v>
      </c>
      <c r="B1051" s="70" t="s">
        <v>1000</v>
      </c>
      <c r="C1051" s="70" t="s">
        <v>984</v>
      </c>
      <c r="D1051" s="70" t="s">
        <v>1001</v>
      </c>
      <c r="E1051" s="70" t="s">
        <v>981</v>
      </c>
      <c r="F1051" s="69" t="s">
        <v>108</v>
      </c>
      <c r="G1051" s="60">
        <v>0</v>
      </c>
      <c r="H1051" s="60">
        <v>6287</v>
      </c>
    </row>
    <row r="1052" spans="1:8" x14ac:dyDescent="0.25">
      <c r="A1052" s="8" t="s">
        <v>1002</v>
      </c>
      <c r="B1052" s="70"/>
      <c r="C1052" s="70"/>
      <c r="D1052" s="70"/>
      <c r="E1052" s="70"/>
      <c r="F1052" s="69"/>
      <c r="G1052" s="60">
        <v>1000</v>
      </c>
      <c r="H1052" s="60">
        <v>0</v>
      </c>
    </row>
    <row r="1053" spans="1:8" x14ac:dyDescent="0.25">
      <c r="A1053" s="3" t="s">
        <v>1003</v>
      </c>
      <c r="B1053" s="70"/>
      <c r="C1053" s="70"/>
      <c r="D1053" s="70"/>
      <c r="E1053" s="70"/>
      <c r="F1053" s="69"/>
      <c r="G1053" s="61"/>
      <c r="H1053" s="60">
        <v>0</v>
      </c>
    </row>
    <row r="1054" spans="1:8" ht="30" customHeight="1" x14ac:dyDescent="0.25">
      <c r="A1054" s="70" t="s">
        <v>1133</v>
      </c>
      <c r="B1054" s="70" t="s">
        <v>1004</v>
      </c>
      <c r="C1054" s="70" t="s">
        <v>984</v>
      </c>
      <c r="D1054" s="70" t="s">
        <v>1005</v>
      </c>
      <c r="E1054" s="70" t="s">
        <v>981</v>
      </c>
      <c r="F1054" s="69" t="s">
        <v>108</v>
      </c>
      <c r="G1054" s="60">
        <v>0</v>
      </c>
      <c r="H1054" s="60">
        <v>0</v>
      </c>
    </row>
    <row r="1055" spans="1:8" ht="30" customHeight="1" x14ac:dyDescent="0.25">
      <c r="A1055" s="70"/>
      <c r="B1055" s="70"/>
      <c r="C1055" s="70"/>
      <c r="D1055" s="70"/>
      <c r="E1055" s="70"/>
      <c r="F1055" s="69"/>
      <c r="G1055" s="60">
        <v>0</v>
      </c>
      <c r="H1055" s="60">
        <v>0</v>
      </c>
    </row>
    <row r="1056" spans="1:8" ht="30" customHeight="1" x14ac:dyDescent="0.25">
      <c r="A1056" s="70"/>
      <c r="B1056" s="70"/>
      <c r="C1056" s="70"/>
      <c r="D1056" s="70"/>
      <c r="E1056" s="70"/>
      <c r="F1056" s="69"/>
      <c r="G1056" s="61"/>
      <c r="H1056" s="60">
        <v>0</v>
      </c>
    </row>
  </sheetData>
  <mergeCells count="2012">
    <mergeCell ref="A1048:A1050"/>
    <mergeCell ref="A1054:A1056"/>
    <mergeCell ref="A1030:A1032"/>
    <mergeCell ref="A1033:A1035"/>
    <mergeCell ref="A1036:A1038"/>
    <mergeCell ref="A1039:A1041"/>
    <mergeCell ref="A1042:A1044"/>
    <mergeCell ref="A1045:A1047"/>
    <mergeCell ref="A982:A984"/>
    <mergeCell ref="A985:A987"/>
    <mergeCell ref="A988:A990"/>
    <mergeCell ref="A1021:A1023"/>
    <mergeCell ref="A1024:A1026"/>
    <mergeCell ref="A1027:A1029"/>
    <mergeCell ref="A964:A966"/>
    <mergeCell ref="A967:A969"/>
    <mergeCell ref="A970:A972"/>
    <mergeCell ref="A973:A975"/>
    <mergeCell ref="A976:A978"/>
    <mergeCell ref="A979:A981"/>
    <mergeCell ref="A1018:A1020"/>
    <mergeCell ref="A1009:A1011"/>
    <mergeCell ref="A1000:A1002"/>
    <mergeCell ref="B926:B928"/>
    <mergeCell ref="A926:A928"/>
    <mergeCell ref="A932:A934"/>
    <mergeCell ref="B929:B931"/>
    <mergeCell ref="A929:A931"/>
    <mergeCell ref="A961:A963"/>
    <mergeCell ref="D610:D612"/>
    <mergeCell ref="D607:D609"/>
    <mergeCell ref="D604:D606"/>
    <mergeCell ref="D601:D603"/>
    <mergeCell ref="D616:D618"/>
    <mergeCell ref="D613:D615"/>
    <mergeCell ref="F490:F492"/>
    <mergeCell ref="F487:F489"/>
    <mergeCell ref="F484:F486"/>
    <mergeCell ref="F481:F483"/>
    <mergeCell ref="A481:A483"/>
    <mergeCell ref="A484:A486"/>
    <mergeCell ref="A487:A489"/>
    <mergeCell ref="A490:A492"/>
    <mergeCell ref="A955:A956"/>
    <mergeCell ref="B955:B956"/>
    <mergeCell ref="C955:C956"/>
    <mergeCell ref="D955:D956"/>
    <mergeCell ref="F955:F956"/>
    <mergeCell ref="A957:A958"/>
    <mergeCell ref="B957:B958"/>
    <mergeCell ref="C957:C958"/>
    <mergeCell ref="D957:D958"/>
    <mergeCell ref="F957:F958"/>
    <mergeCell ref="A951:A952"/>
    <mergeCell ref="B951:B952"/>
    <mergeCell ref="F478:F480"/>
    <mergeCell ref="F475:F477"/>
    <mergeCell ref="F472:F474"/>
    <mergeCell ref="F469:F471"/>
    <mergeCell ref="A478:A480"/>
    <mergeCell ref="A475:A477"/>
    <mergeCell ref="A472:A474"/>
    <mergeCell ref="A469:A471"/>
    <mergeCell ref="F466:F468"/>
    <mergeCell ref="F463:F465"/>
    <mergeCell ref="F460:F462"/>
    <mergeCell ref="F457:F459"/>
    <mergeCell ref="F454:F456"/>
    <mergeCell ref="A463:A465"/>
    <mergeCell ref="A460:A462"/>
    <mergeCell ref="A457:A459"/>
    <mergeCell ref="A454:A456"/>
    <mergeCell ref="A466:A468"/>
    <mergeCell ref="E475:E477"/>
    <mergeCell ref="E472:E474"/>
    <mergeCell ref="E457:E459"/>
    <mergeCell ref="E454:E456"/>
    <mergeCell ref="B469:B471"/>
    <mergeCell ref="C469:C471"/>
    <mergeCell ref="D469:D471"/>
    <mergeCell ref="B472:B474"/>
    <mergeCell ref="C472:C474"/>
    <mergeCell ref="D472:D474"/>
    <mergeCell ref="B463:B465"/>
    <mergeCell ref="C463:C465"/>
    <mergeCell ref="D463:D465"/>
    <mergeCell ref="B466:B468"/>
    <mergeCell ref="F451:F453"/>
    <mergeCell ref="F448:F450"/>
    <mergeCell ref="F445:F447"/>
    <mergeCell ref="F442:F444"/>
    <mergeCell ref="A451:A453"/>
    <mergeCell ref="A448:A450"/>
    <mergeCell ref="A445:A447"/>
    <mergeCell ref="A442:A444"/>
    <mergeCell ref="F323:F325"/>
    <mergeCell ref="D323:D325"/>
    <mergeCell ref="C323:C325"/>
    <mergeCell ref="B323:B325"/>
    <mergeCell ref="A323:A325"/>
    <mergeCell ref="F439:F441"/>
    <mergeCell ref="F436:F438"/>
    <mergeCell ref="F433:F435"/>
    <mergeCell ref="A439:A441"/>
    <mergeCell ref="A436:A438"/>
    <mergeCell ref="E442:E444"/>
    <mergeCell ref="E439:E441"/>
    <mergeCell ref="E436:E438"/>
    <mergeCell ref="E433:E435"/>
    <mergeCell ref="E451:E453"/>
    <mergeCell ref="E448:E450"/>
    <mergeCell ref="E445:E447"/>
    <mergeCell ref="B439:B441"/>
    <mergeCell ref="C439:C441"/>
    <mergeCell ref="D439:D441"/>
    <mergeCell ref="B442:B444"/>
    <mergeCell ref="C442:C444"/>
    <mergeCell ref="D442:D444"/>
    <mergeCell ref="B433:B435"/>
    <mergeCell ref="F320:F322"/>
    <mergeCell ref="D320:D322"/>
    <mergeCell ref="C320:C322"/>
    <mergeCell ref="B320:B322"/>
    <mergeCell ref="A320:A322"/>
    <mergeCell ref="B317:B319"/>
    <mergeCell ref="A317:A319"/>
    <mergeCell ref="F308:F310"/>
    <mergeCell ref="F305:F307"/>
    <mergeCell ref="B305:B307"/>
    <mergeCell ref="A305:A307"/>
    <mergeCell ref="F314:F316"/>
    <mergeCell ref="F317:F319"/>
    <mergeCell ref="B314:B316"/>
    <mergeCell ref="A314:A316"/>
    <mergeCell ref="B293:B295"/>
    <mergeCell ref="A293:A295"/>
    <mergeCell ref="E320:E322"/>
    <mergeCell ref="E314:E316"/>
    <mergeCell ref="E317:E319"/>
    <mergeCell ref="F290:F292"/>
    <mergeCell ref="B290:B292"/>
    <mergeCell ref="A290:A292"/>
    <mergeCell ref="F311:F313"/>
    <mergeCell ref="B311:B313"/>
    <mergeCell ref="A311:A313"/>
    <mergeCell ref="A308:A310"/>
    <mergeCell ref="B308:B310"/>
    <mergeCell ref="F302:F304"/>
    <mergeCell ref="F299:F301"/>
    <mergeCell ref="F296:F298"/>
    <mergeCell ref="F293:F295"/>
    <mergeCell ref="B302:B304"/>
    <mergeCell ref="A302:A304"/>
    <mergeCell ref="B299:B301"/>
    <mergeCell ref="A299:A301"/>
    <mergeCell ref="B296:B298"/>
    <mergeCell ref="A296:A298"/>
    <mergeCell ref="E305:E307"/>
    <mergeCell ref="E308:E310"/>
    <mergeCell ref="E311:E313"/>
    <mergeCell ref="F284:F286"/>
    <mergeCell ref="B284:B286"/>
    <mergeCell ref="A284:A286"/>
    <mergeCell ref="F287:F289"/>
    <mergeCell ref="B287:B289"/>
    <mergeCell ref="A287:A289"/>
    <mergeCell ref="F278:F280"/>
    <mergeCell ref="B278:B280"/>
    <mergeCell ref="A278:A280"/>
    <mergeCell ref="F281:F283"/>
    <mergeCell ref="B281:B283"/>
    <mergeCell ref="A281:A283"/>
    <mergeCell ref="F275:F277"/>
    <mergeCell ref="B275:B277"/>
    <mergeCell ref="A275:A277"/>
    <mergeCell ref="F272:F274"/>
    <mergeCell ref="B272:B274"/>
    <mergeCell ref="A272:A274"/>
    <mergeCell ref="F266:F268"/>
    <mergeCell ref="B266:B268"/>
    <mergeCell ref="A266:A268"/>
    <mergeCell ref="F269:F271"/>
    <mergeCell ref="B269:B271"/>
    <mergeCell ref="A269:A271"/>
    <mergeCell ref="F263:F265"/>
    <mergeCell ref="E263:E265"/>
    <mergeCell ref="D263:D265"/>
    <mergeCell ref="C263:C265"/>
    <mergeCell ref="B263:B265"/>
    <mergeCell ref="A263:A265"/>
    <mergeCell ref="A257:A259"/>
    <mergeCell ref="F260:F262"/>
    <mergeCell ref="E260:E262"/>
    <mergeCell ref="D260:D262"/>
    <mergeCell ref="C260:C262"/>
    <mergeCell ref="B260:B262"/>
    <mergeCell ref="A260:A262"/>
    <mergeCell ref="F257:F259"/>
    <mergeCell ref="E257:E259"/>
    <mergeCell ref="D257:D259"/>
    <mergeCell ref="C257:C259"/>
    <mergeCell ref="B257:B259"/>
    <mergeCell ref="F254:F256"/>
    <mergeCell ref="E254:E256"/>
    <mergeCell ref="D254:D256"/>
    <mergeCell ref="C254:C256"/>
    <mergeCell ref="B254:B256"/>
    <mergeCell ref="A254:A256"/>
    <mergeCell ref="F251:F253"/>
    <mergeCell ref="E251:E253"/>
    <mergeCell ref="D251:D253"/>
    <mergeCell ref="C251:C253"/>
    <mergeCell ref="B251:B253"/>
    <mergeCell ref="A251:A253"/>
    <mergeCell ref="F248:F250"/>
    <mergeCell ref="E248:E250"/>
    <mergeCell ref="D248:D250"/>
    <mergeCell ref="C248:C250"/>
    <mergeCell ref="B248:B250"/>
    <mergeCell ref="A248:A250"/>
    <mergeCell ref="F242:F244"/>
    <mergeCell ref="E242:E244"/>
    <mergeCell ref="D242:D244"/>
    <mergeCell ref="C242:C244"/>
    <mergeCell ref="B242:B244"/>
    <mergeCell ref="A242:A244"/>
    <mergeCell ref="A245:A247"/>
    <mergeCell ref="B245:B247"/>
    <mergeCell ref="C245:C247"/>
    <mergeCell ref="D245:D247"/>
    <mergeCell ref="E245:E247"/>
    <mergeCell ref="F245:F247"/>
    <mergeCell ref="F239:F241"/>
    <mergeCell ref="E239:E241"/>
    <mergeCell ref="D239:D241"/>
    <mergeCell ref="C239:C241"/>
    <mergeCell ref="B239:B241"/>
    <mergeCell ref="A239:A241"/>
    <mergeCell ref="B236:B238"/>
    <mergeCell ref="C236:C238"/>
    <mergeCell ref="D236:D238"/>
    <mergeCell ref="E236:E238"/>
    <mergeCell ref="F236:F238"/>
    <mergeCell ref="F233:F235"/>
    <mergeCell ref="E233:E235"/>
    <mergeCell ref="D233:D235"/>
    <mergeCell ref="C233:C235"/>
    <mergeCell ref="B233:B235"/>
    <mergeCell ref="A80:A82"/>
    <mergeCell ref="A77:A79"/>
    <mergeCell ref="A101:A103"/>
    <mergeCell ref="A98:A100"/>
    <mergeCell ref="A95:A97"/>
    <mergeCell ref="A92:A94"/>
    <mergeCell ref="E490:E492"/>
    <mergeCell ref="E487:E489"/>
    <mergeCell ref="E484:E486"/>
    <mergeCell ref="A89:A91"/>
    <mergeCell ref="A86:A88"/>
    <mergeCell ref="A83:A85"/>
    <mergeCell ref="A123:A125"/>
    <mergeCell ref="A120:A122"/>
    <mergeCell ref="A117:A119"/>
    <mergeCell ref="A236:A238"/>
    <mergeCell ref="E460:E462"/>
    <mergeCell ref="E469:E471"/>
    <mergeCell ref="E466:E468"/>
    <mergeCell ref="E463:E465"/>
    <mergeCell ref="E481:E483"/>
    <mergeCell ref="E478:E480"/>
    <mergeCell ref="B1051:B1053"/>
    <mergeCell ref="C1051:C1053"/>
    <mergeCell ref="D1051:D1053"/>
    <mergeCell ref="E1051:E1053"/>
    <mergeCell ref="F1051:F1053"/>
    <mergeCell ref="B1054:B1056"/>
    <mergeCell ref="C1054:C1056"/>
    <mergeCell ref="D1054:D1056"/>
    <mergeCell ref="E1054:E1056"/>
    <mergeCell ref="F1054:F1056"/>
    <mergeCell ref="B1045:B1047"/>
    <mergeCell ref="C1045:C1047"/>
    <mergeCell ref="D1045:D1047"/>
    <mergeCell ref="E1045:E1047"/>
    <mergeCell ref="F1045:F1047"/>
    <mergeCell ref="B1048:B1050"/>
    <mergeCell ref="C1048:C1050"/>
    <mergeCell ref="D1048:D1050"/>
    <mergeCell ref="E1048:E1050"/>
    <mergeCell ref="F1048:F1050"/>
    <mergeCell ref="B1039:B1041"/>
    <mergeCell ref="C1039:C1041"/>
    <mergeCell ref="D1039:D1041"/>
    <mergeCell ref="E1039:E1041"/>
    <mergeCell ref="F1039:F1041"/>
    <mergeCell ref="B1042:B1044"/>
    <mergeCell ref="C1042:C1044"/>
    <mergeCell ref="D1042:D1044"/>
    <mergeCell ref="E1042:E1044"/>
    <mergeCell ref="F1042:F1044"/>
    <mergeCell ref="B1033:B1035"/>
    <mergeCell ref="C1033:C1035"/>
    <mergeCell ref="D1033:D1035"/>
    <mergeCell ref="E1033:E1035"/>
    <mergeCell ref="F1033:F1035"/>
    <mergeCell ref="B1036:B1038"/>
    <mergeCell ref="C1036:C1038"/>
    <mergeCell ref="D1036:D1038"/>
    <mergeCell ref="E1036:E1038"/>
    <mergeCell ref="F1036:F1038"/>
    <mergeCell ref="B1027:B1029"/>
    <mergeCell ref="C1027:C1029"/>
    <mergeCell ref="D1027:D1029"/>
    <mergeCell ref="E1027:E1029"/>
    <mergeCell ref="F1027:F1029"/>
    <mergeCell ref="B1030:B1032"/>
    <mergeCell ref="C1030:C1032"/>
    <mergeCell ref="D1030:D1032"/>
    <mergeCell ref="E1030:E1032"/>
    <mergeCell ref="F1030:F1032"/>
    <mergeCell ref="B1021:B1023"/>
    <mergeCell ref="C1021:C1023"/>
    <mergeCell ref="D1021:D1023"/>
    <mergeCell ref="E1021:E1023"/>
    <mergeCell ref="F1021:F1023"/>
    <mergeCell ref="B1024:B1026"/>
    <mergeCell ref="C1024:C1026"/>
    <mergeCell ref="D1024:D1026"/>
    <mergeCell ref="E1024:E1026"/>
    <mergeCell ref="F1024:F1026"/>
    <mergeCell ref="B1018:B1020"/>
    <mergeCell ref="C1018:C1020"/>
    <mergeCell ref="D1018:D1020"/>
    <mergeCell ref="E1018:E1020"/>
    <mergeCell ref="F1018:F1020"/>
    <mergeCell ref="A1015:A1017"/>
    <mergeCell ref="B1015:B1017"/>
    <mergeCell ref="C1015:C1017"/>
    <mergeCell ref="D1015:D1017"/>
    <mergeCell ref="E1015:E1017"/>
    <mergeCell ref="F1015:F1017"/>
    <mergeCell ref="A1012:A1014"/>
    <mergeCell ref="B1012:B1014"/>
    <mergeCell ref="C1012:C1014"/>
    <mergeCell ref="D1012:D1014"/>
    <mergeCell ref="E1012:E1014"/>
    <mergeCell ref="F1012:F1014"/>
    <mergeCell ref="B1009:B1011"/>
    <mergeCell ref="C1009:C1011"/>
    <mergeCell ref="D1009:D1011"/>
    <mergeCell ref="E1009:E1011"/>
    <mergeCell ref="F1009:F1011"/>
    <mergeCell ref="A1006:A1008"/>
    <mergeCell ref="B1006:B1008"/>
    <mergeCell ref="C1006:C1008"/>
    <mergeCell ref="D1006:D1008"/>
    <mergeCell ref="E1006:E1008"/>
    <mergeCell ref="F1006:F1008"/>
    <mergeCell ref="A1003:A1005"/>
    <mergeCell ref="B1003:B1005"/>
    <mergeCell ref="C1003:C1005"/>
    <mergeCell ref="D1003:D1005"/>
    <mergeCell ref="E1003:E1005"/>
    <mergeCell ref="F1003:F1005"/>
    <mergeCell ref="B1000:B1002"/>
    <mergeCell ref="C1000:C1002"/>
    <mergeCell ref="D1000:D1002"/>
    <mergeCell ref="E1000:E1002"/>
    <mergeCell ref="F1000:F1002"/>
    <mergeCell ref="A997:A999"/>
    <mergeCell ref="B997:B999"/>
    <mergeCell ref="C997:C999"/>
    <mergeCell ref="D997:D999"/>
    <mergeCell ref="E997:E999"/>
    <mergeCell ref="F997:F999"/>
    <mergeCell ref="F991:F993"/>
    <mergeCell ref="A994:A996"/>
    <mergeCell ref="B994:B996"/>
    <mergeCell ref="C994:C996"/>
    <mergeCell ref="D994:D996"/>
    <mergeCell ref="E994:E996"/>
    <mergeCell ref="F994:F996"/>
    <mergeCell ref="B988:B990"/>
    <mergeCell ref="C988:C990"/>
    <mergeCell ref="D988:D990"/>
    <mergeCell ref="E988:E990"/>
    <mergeCell ref="F988:F990"/>
    <mergeCell ref="A991:A993"/>
    <mergeCell ref="B991:B993"/>
    <mergeCell ref="C991:C993"/>
    <mergeCell ref="D991:D993"/>
    <mergeCell ref="E991:E993"/>
    <mergeCell ref="B982:B984"/>
    <mergeCell ref="C982:C984"/>
    <mergeCell ref="D982:D984"/>
    <mergeCell ref="E982:E984"/>
    <mergeCell ref="F982:F984"/>
    <mergeCell ref="B985:B987"/>
    <mergeCell ref="C985:C987"/>
    <mergeCell ref="D985:D987"/>
    <mergeCell ref="E985:E987"/>
    <mergeCell ref="F985:F987"/>
    <mergeCell ref="B976:B978"/>
    <mergeCell ref="C976:C978"/>
    <mergeCell ref="D976:D978"/>
    <mergeCell ref="E976:E978"/>
    <mergeCell ref="F976:F978"/>
    <mergeCell ref="B979:B981"/>
    <mergeCell ref="C979:C981"/>
    <mergeCell ref="D979:D981"/>
    <mergeCell ref="E979:E981"/>
    <mergeCell ref="F979:F981"/>
    <mergeCell ref="B970:B972"/>
    <mergeCell ref="C970:C972"/>
    <mergeCell ref="D970:D972"/>
    <mergeCell ref="E970:E972"/>
    <mergeCell ref="F970:F972"/>
    <mergeCell ref="B973:B975"/>
    <mergeCell ref="C973:C975"/>
    <mergeCell ref="D973:D975"/>
    <mergeCell ref="E973:E975"/>
    <mergeCell ref="F973:F975"/>
    <mergeCell ref="B964:B966"/>
    <mergeCell ref="C964:C966"/>
    <mergeCell ref="D964:D966"/>
    <mergeCell ref="E964:E966"/>
    <mergeCell ref="F964:F966"/>
    <mergeCell ref="B967:B969"/>
    <mergeCell ref="C967:C969"/>
    <mergeCell ref="D967:D969"/>
    <mergeCell ref="E967:E969"/>
    <mergeCell ref="F967:F969"/>
    <mergeCell ref="A959:A960"/>
    <mergeCell ref="B959:B960"/>
    <mergeCell ref="C959:C960"/>
    <mergeCell ref="D959:D960"/>
    <mergeCell ref="F959:F960"/>
    <mergeCell ref="B961:B963"/>
    <mergeCell ref="C961:C963"/>
    <mergeCell ref="D961:D963"/>
    <mergeCell ref="E961:E963"/>
    <mergeCell ref="F961:F963"/>
    <mergeCell ref="D945:D946"/>
    <mergeCell ref="F945:F946"/>
    <mergeCell ref="A939:A940"/>
    <mergeCell ref="B939:B940"/>
    <mergeCell ref="C939:C940"/>
    <mergeCell ref="D939:D940"/>
    <mergeCell ref="F939:F940"/>
    <mergeCell ref="A941:A942"/>
    <mergeCell ref="B941:B942"/>
    <mergeCell ref="C941:C942"/>
    <mergeCell ref="D941:D942"/>
    <mergeCell ref="F941:F942"/>
    <mergeCell ref="C951:C952"/>
    <mergeCell ref="D951:D952"/>
    <mergeCell ref="F951:F952"/>
    <mergeCell ref="A953:A954"/>
    <mergeCell ref="B953:B954"/>
    <mergeCell ref="C953:C954"/>
    <mergeCell ref="D953:D954"/>
    <mergeCell ref="F953:F954"/>
    <mergeCell ref="A947:A948"/>
    <mergeCell ref="B947:B948"/>
    <mergeCell ref="C947:C948"/>
    <mergeCell ref="D947:D948"/>
    <mergeCell ref="F947:F948"/>
    <mergeCell ref="A949:A950"/>
    <mergeCell ref="B949:B950"/>
    <mergeCell ref="C949:C950"/>
    <mergeCell ref="D949:D950"/>
    <mergeCell ref="F949:F950"/>
    <mergeCell ref="F935:F936"/>
    <mergeCell ref="A937:A938"/>
    <mergeCell ref="B937:B938"/>
    <mergeCell ref="C937:C938"/>
    <mergeCell ref="D937:D938"/>
    <mergeCell ref="F937:F938"/>
    <mergeCell ref="B932:B934"/>
    <mergeCell ref="C932:C934"/>
    <mergeCell ref="D932:D934"/>
    <mergeCell ref="E932:E934"/>
    <mergeCell ref="F932:F934"/>
    <mergeCell ref="A935:A936"/>
    <mergeCell ref="B935:B936"/>
    <mergeCell ref="C935:C936"/>
    <mergeCell ref="D935:D936"/>
    <mergeCell ref="E935:E960"/>
    <mergeCell ref="C926:C928"/>
    <mergeCell ref="D926:D928"/>
    <mergeCell ref="E926:E928"/>
    <mergeCell ref="F926:F928"/>
    <mergeCell ref="C929:C931"/>
    <mergeCell ref="D929:D931"/>
    <mergeCell ref="E929:E931"/>
    <mergeCell ref="F929:F931"/>
    <mergeCell ref="A943:A944"/>
    <mergeCell ref="B943:B944"/>
    <mergeCell ref="C943:C944"/>
    <mergeCell ref="D943:D944"/>
    <mergeCell ref="F943:F944"/>
    <mergeCell ref="A945:A946"/>
    <mergeCell ref="B945:B946"/>
    <mergeCell ref="C945:C946"/>
    <mergeCell ref="A923:A925"/>
    <mergeCell ref="B923:B925"/>
    <mergeCell ref="C923:C925"/>
    <mergeCell ref="D923:D925"/>
    <mergeCell ref="E923:E925"/>
    <mergeCell ref="F923:F925"/>
    <mergeCell ref="A920:A922"/>
    <mergeCell ref="B920:B922"/>
    <mergeCell ref="C920:C922"/>
    <mergeCell ref="D920:D922"/>
    <mergeCell ref="E920:E922"/>
    <mergeCell ref="F920:F922"/>
    <mergeCell ref="A917:A919"/>
    <mergeCell ref="B917:B919"/>
    <mergeCell ref="C917:C919"/>
    <mergeCell ref="D917:D919"/>
    <mergeCell ref="E917:E919"/>
    <mergeCell ref="F917:F919"/>
    <mergeCell ref="A914:A916"/>
    <mergeCell ref="B914:B916"/>
    <mergeCell ref="C914:C916"/>
    <mergeCell ref="D914:D916"/>
    <mergeCell ref="E914:E916"/>
    <mergeCell ref="F914:F916"/>
    <mergeCell ref="A911:A913"/>
    <mergeCell ref="B911:B913"/>
    <mergeCell ref="C911:C913"/>
    <mergeCell ref="D911:D913"/>
    <mergeCell ref="E911:E913"/>
    <mergeCell ref="F911:F913"/>
    <mergeCell ref="A908:A910"/>
    <mergeCell ref="B908:B910"/>
    <mergeCell ref="C908:C910"/>
    <mergeCell ref="D908:D910"/>
    <mergeCell ref="E908:E910"/>
    <mergeCell ref="F908:F910"/>
    <mergeCell ref="A905:A907"/>
    <mergeCell ref="B905:B907"/>
    <mergeCell ref="C905:C907"/>
    <mergeCell ref="D905:D907"/>
    <mergeCell ref="E905:E907"/>
    <mergeCell ref="F905:F907"/>
    <mergeCell ref="A902:A904"/>
    <mergeCell ref="B902:B904"/>
    <mergeCell ref="C902:C904"/>
    <mergeCell ref="D902:D904"/>
    <mergeCell ref="E902:E904"/>
    <mergeCell ref="F902:F904"/>
    <mergeCell ref="A899:A901"/>
    <mergeCell ref="B899:B901"/>
    <mergeCell ref="C899:C901"/>
    <mergeCell ref="D899:D901"/>
    <mergeCell ref="E899:E901"/>
    <mergeCell ref="F899:F901"/>
    <mergeCell ref="A896:A898"/>
    <mergeCell ref="B896:B898"/>
    <mergeCell ref="C896:C898"/>
    <mergeCell ref="D896:D898"/>
    <mergeCell ref="E896:E898"/>
    <mergeCell ref="F896:F898"/>
    <mergeCell ref="A893:A895"/>
    <mergeCell ref="B893:B895"/>
    <mergeCell ref="C893:C895"/>
    <mergeCell ref="D893:D895"/>
    <mergeCell ref="E893:E895"/>
    <mergeCell ref="F893:F895"/>
    <mergeCell ref="A890:A892"/>
    <mergeCell ref="B890:B892"/>
    <mergeCell ref="C890:C892"/>
    <mergeCell ref="D890:D892"/>
    <mergeCell ref="E890:E892"/>
    <mergeCell ref="F890:F892"/>
    <mergeCell ref="A887:A889"/>
    <mergeCell ref="B887:B889"/>
    <mergeCell ref="C887:C889"/>
    <mergeCell ref="D887:D889"/>
    <mergeCell ref="E887:E889"/>
    <mergeCell ref="F887:F889"/>
    <mergeCell ref="A884:A886"/>
    <mergeCell ref="B884:B886"/>
    <mergeCell ref="C884:C886"/>
    <mergeCell ref="D884:D886"/>
    <mergeCell ref="E884:E886"/>
    <mergeCell ref="F884:F886"/>
    <mergeCell ref="A881:A883"/>
    <mergeCell ref="B881:B883"/>
    <mergeCell ref="C881:C883"/>
    <mergeCell ref="D881:D883"/>
    <mergeCell ref="E881:E883"/>
    <mergeCell ref="F881:F883"/>
    <mergeCell ref="A878:A880"/>
    <mergeCell ref="B878:B880"/>
    <mergeCell ref="C878:C880"/>
    <mergeCell ref="D878:D880"/>
    <mergeCell ref="E878:E880"/>
    <mergeCell ref="F878:F880"/>
    <mergeCell ref="A875:A877"/>
    <mergeCell ref="B875:B877"/>
    <mergeCell ref="C875:C877"/>
    <mergeCell ref="D875:D877"/>
    <mergeCell ref="E875:E877"/>
    <mergeCell ref="F875:F877"/>
    <mergeCell ref="A872:A874"/>
    <mergeCell ref="B872:B874"/>
    <mergeCell ref="C872:C874"/>
    <mergeCell ref="D872:D874"/>
    <mergeCell ref="E872:E874"/>
    <mergeCell ref="F872:F874"/>
    <mergeCell ref="A869:A871"/>
    <mergeCell ref="B869:B871"/>
    <mergeCell ref="C869:C871"/>
    <mergeCell ref="D869:D871"/>
    <mergeCell ref="E869:E871"/>
    <mergeCell ref="F869:F871"/>
    <mergeCell ref="A866:A868"/>
    <mergeCell ref="B866:B868"/>
    <mergeCell ref="C866:C868"/>
    <mergeCell ref="D866:D868"/>
    <mergeCell ref="E866:E868"/>
    <mergeCell ref="F866:F868"/>
    <mergeCell ref="A863:A865"/>
    <mergeCell ref="B863:B865"/>
    <mergeCell ref="C863:C865"/>
    <mergeCell ref="D863:D865"/>
    <mergeCell ref="E863:E865"/>
    <mergeCell ref="F863:F865"/>
    <mergeCell ref="A860:A862"/>
    <mergeCell ref="B860:B862"/>
    <mergeCell ref="C860:C862"/>
    <mergeCell ref="D860:D862"/>
    <mergeCell ref="E860:E862"/>
    <mergeCell ref="F860:F862"/>
    <mergeCell ref="A857:A859"/>
    <mergeCell ref="B857:B859"/>
    <mergeCell ref="C857:C859"/>
    <mergeCell ref="D857:D859"/>
    <mergeCell ref="E857:E859"/>
    <mergeCell ref="F857:F859"/>
    <mergeCell ref="A854:A856"/>
    <mergeCell ref="B854:B856"/>
    <mergeCell ref="C854:C856"/>
    <mergeCell ref="D854:D856"/>
    <mergeCell ref="E854:E856"/>
    <mergeCell ref="F854:F856"/>
    <mergeCell ref="A851:A853"/>
    <mergeCell ref="B851:B853"/>
    <mergeCell ref="C851:C853"/>
    <mergeCell ref="D851:D853"/>
    <mergeCell ref="E851:E853"/>
    <mergeCell ref="F851:F853"/>
    <mergeCell ref="A848:A850"/>
    <mergeCell ref="B848:B850"/>
    <mergeCell ref="C848:C850"/>
    <mergeCell ref="D848:D850"/>
    <mergeCell ref="E848:E850"/>
    <mergeCell ref="F848:F850"/>
    <mergeCell ref="A845:A847"/>
    <mergeCell ref="B845:B847"/>
    <mergeCell ref="C845:C847"/>
    <mergeCell ref="D845:D847"/>
    <mergeCell ref="E845:E847"/>
    <mergeCell ref="F845:F847"/>
    <mergeCell ref="A842:A844"/>
    <mergeCell ref="B842:B844"/>
    <mergeCell ref="C842:C844"/>
    <mergeCell ref="D842:D844"/>
    <mergeCell ref="E842:E844"/>
    <mergeCell ref="F842:F844"/>
    <mergeCell ref="A839:A841"/>
    <mergeCell ref="B839:B841"/>
    <mergeCell ref="C839:C841"/>
    <mergeCell ref="D839:D841"/>
    <mergeCell ref="E839:E841"/>
    <mergeCell ref="F839:F841"/>
    <mergeCell ref="A836:A838"/>
    <mergeCell ref="B836:B838"/>
    <mergeCell ref="C836:C838"/>
    <mergeCell ref="D836:D838"/>
    <mergeCell ref="E836:E838"/>
    <mergeCell ref="F836:F838"/>
    <mergeCell ref="A833:A835"/>
    <mergeCell ref="B833:B835"/>
    <mergeCell ref="C833:C835"/>
    <mergeCell ref="D833:D835"/>
    <mergeCell ref="E833:E835"/>
    <mergeCell ref="F833:F835"/>
    <mergeCell ref="A830:A832"/>
    <mergeCell ref="B830:B832"/>
    <mergeCell ref="C830:C832"/>
    <mergeCell ref="D830:D832"/>
    <mergeCell ref="E830:E832"/>
    <mergeCell ref="F830:F832"/>
    <mergeCell ref="A827:A829"/>
    <mergeCell ref="B827:B829"/>
    <mergeCell ref="C827:C829"/>
    <mergeCell ref="D827:D829"/>
    <mergeCell ref="E827:E829"/>
    <mergeCell ref="F827:F829"/>
    <mergeCell ref="A824:A826"/>
    <mergeCell ref="B824:B826"/>
    <mergeCell ref="C824:C826"/>
    <mergeCell ref="D824:D826"/>
    <mergeCell ref="E824:E826"/>
    <mergeCell ref="F824:F826"/>
    <mergeCell ref="A821:A823"/>
    <mergeCell ref="B821:B823"/>
    <mergeCell ref="C821:C823"/>
    <mergeCell ref="D821:D823"/>
    <mergeCell ref="E821:E823"/>
    <mergeCell ref="F821:F823"/>
    <mergeCell ref="A818:A820"/>
    <mergeCell ref="B818:B820"/>
    <mergeCell ref="C818:C820"/>
    <mergeCell ref="D818:D820"/>
    <mergeCell ref="E818:E820"/>
    <mergeCell ref="F818:F820"/>
    <mergeCell ref="A815:A817"/>
    <mergeCell ref="B815:B817"/>
    <mergeCell ref="C815:C817"/>
    <mergeCell ref="D815:D817"/>
    <mergeCell ref="E815:E817"/>
    <mergeCell ref="F815:F817"/>
    <mergeCell ref="A812:A814"/>
    <mergeCell ref="B812:B814"/>
    <mergeCell ref="C812:C814"/>
    <mergeCell ref="D812:D814"/>
    <mergeCell ref="E812:E814"/>
    <mergeCell ref="F812:F814"/>
    <mergeCell ref="A809:A811"/>
    <mergeCell ref="B809:B811"/>
    <mergeCell ref="C809:C811"/>
    <mergeCell ref="D809:D811"/>
    <mergeCell ref="E809:E811"/>
    <mergeCell ref="F809:F811"/>
    <mergeCell ref="A806:A808"/>
    <mergeCell ref="B806:B808"/>
    <mergeCell ref="C806:C808"/>
    <mergeCell ref="D806:D808"/>
    <mergeCell ref="E806:E808"/>
    <mergeCell ref="F806:F808"/>
    <mergeCell ref="A803:A805"/>
    <mergeCell ref="B803:B805"/>
    <mergeCell ref="C803:C805"/>
    <mergeCell ref="D803:D805"/>
    <mergeCell ref="E803:E805"/>
    <mergeCell ref="F803:F805"/>
    <mergeCell ref="A800:A802"/>
    <mergeCell ref="B800:B802"/>
    <mergeCell ref="C800:C802"/>
    <mergeCell ref="D800:D802"/>
    <mergeCell ref="E800:E802"/>
    <mergeCell ref="F800:F802"/>
    <mergeCell ref="A797:A799"/>
    <mergeCell ref="B797:B799"/>
    <mergeCell ref="C797:C799"/>
    <mergeCell ref="D797:D799"/>
    <mergeCell ref="E797:E799"/>
    <mergeCell ref="F797:F799"/>
    <mergeCell ref="A794:A796"/>
    <mergeCell ref="B794:B796"/>
    <mergeCell ref="C794:C796"/>
    <mergeCell ref="D794:D796"/>
    <mergeCell ref="E794:E796"/>
    <mergeCell ref="F794:F796"/>
    <mergeCell ref="A791:A793"/>
    <mergeCell ref="B791:B793"/>
    <mergeCell ref="C791:C793"/>
    <mergeCell ref="D791:D793"/>
    <mergeCell ref="E791:E793"/>
    <mergeCell ref="F791:F793"/>
    <mergeCell ref="A788:A790"/>
    <mergeCell ref="B788:B790"/>
    <mergeCell ref="C788:C790"/>
    <mergeCell ref="D788:D790"/>
    <mergeCell ref="E788:E790"/>
    <mergeCell ref="F788:F790"/>
    <mergeCell ref="A785:A787"/>
    <mergeCell ref="B785:B787"/>
    <mergeCell ref="C785:C787"/>
    <mergeCell ref="D785:D787"/>
    <mergeCell ref="E785:E787"/>
    <mergeCell ref="F785:F787"/>
    <mergeCell ref="A782:A784"/>
    <mergeCell ref="B782:B784"/>
    <mergeCell ref="C782:C784"/>
    <mergeCell ref="D782:D784"/>
    <mergeCell ref="E782:E784"/>
    <mergeCell ref="F782:F784"/>
    <mergeCell ref="A779:A781"/>
    <mergeCell ref="B779:B781"/>
    <mergeCell ref="C779:C781"/>
    <mergeCell ref="D779:D781"/>
    <mergeCell ref="E779:E781"/>
    <mergeCell ref="F779:F781"/>
    <mergeCell ref="A776:A778"/>
    <mergeCell ref="B776:B778"/>
    <mergeCell ref="C776:C778"/>
    <mergeCell ref="D776:D778"/>
    <mergeCell ref="E776:E778"/>
    <mergeCell ref="F776:F778"/>
    <mergeCell ref="A773:A775"/>
    <mergeCell ref="B773:B775"/>
    <mergeCell ref="C773:C775"/>
    <mergeCell ref="D773:D775"/>
    <mergeCell ref="E773:E775"/>
    <mergeCell ref="F773:F775"/>
    <mergeCell ref="A770:A772"/>
    <mergeCell ref="B770:B772"/>
    <mergeCell ref="C770:C772"/>
    <mergeCell ref="D770:D772"/>
    <mergeCell ref="E770:E772"/>
    <mergeCell ref="F770:F772"/>
    <mergeCell ref="A767:A769"/>
    <mergeCell ref="B767:B769"/>
    <mergeCell ref="C767:C769"/>
    <mergeCell ref="D767:D769"/>
    <mergeCell ref="E767:E769"/>
    <mergeCell ref="F767:F769"/>
    <mergeCell ref="A764:A766"/>
    <mergeCell ref="B764:B766"/>
    <mergeCell ref="C764:C766"/>
    <mergeCell ref="D764:D766"/>
    <mergeCell ref="E764:E766"/>
    <mergeCell ref="F764:F766"/>
    <mergeCell ref="A761:A763"/>
    <mergeCell ref="B761:B763"/>
    <mergeCell ref="C761:C763"/>
    <mergeCell ref="D761:D763"/>
    <mergeCell ref="E761:E763"/>
    <mergeCell ref="F761:F763"/>
    <mergeCell ref="A758:A760"/>
    <mergeCell ref="B758:B760"/>
    <mergeCell ref="C758:C760"/>
    <mergeCell ref="D758:D760"/>
    <mergeCell ref="E758:E760"/>
    <mergeCell ref="F758:F760"/>
    <mergeCell ref="A752:A754"/>
    <mergeCell ref="B752:B754"/>
    <mergeCell ref="C752:C757"/>
    <mergeCell ref="D752:D757"/>
    <mergeCell ref="E752:E754"/>
    <mergeCell ref="F752:F754"/>
    <mergeCell ref="A755:A757"/>
    <mergeCell ref="B755:B757"/>
    <mergeCell ref="E755:E757"/>
    <mergeCell ref="F755:F757"/>
    <mergeCell ref="A746:A748"/>
    <mergeCell ref="B746:B748"/>
    <mergeCell ref="C746:C751"/>
    <mergeCell ref="D746:D751"/>
    <mergeCell ref="E746:E748"/>
    <mergeCell ref="F746:F748"/>
    <mergeCell ref="A749:A751"/>
    <mergeCell ref="B749:B751"/>
    <mergeCell ref="E749:E751"/>
    <mergeCell ref="F749:F751"/>
    <mergeCell ref="A740:A742"/>
    <mergeCell ref="B740:B742"/>
    <mergeCell ref="C740:C745"/>
    <mergeCell ref="D740:D745"/>
    <mergeCell ref="E740:E742"/>
    <mergeCell ref="F740:F742"/>
    <mergeCell ref="A743:A745"/>
    <mergeCell ref="B743:B745"/>
    <mergeCell ref="E743:E745"/>
    <mergeCell ref="F743:F745"/>
    <mergeCell ref="A734:A736"/>
    <mergeCell ref="B734:B736"/>
    <mergeCell ref="C734:C739"/>
    <mergeCell ref="D734:D739"/>
    <mergeCell ref="E734:E736"/>
    <mergeCell ref="F734:F736"/>
    <mergeCell ref="A737:A739"/>
    <mergeCell ref="B737:B739"/>
    <mergeCell ref="E737:E739"/>
    <mergeCell ref="F737:F739"/>
    <mergeCell ref="A728:A730"/>
    <mergeCell ref="B728:B730"/>
    <mergeCell ref="C728:C733"/>
    <mergeCell ref="D728:D733"/>
    <mergeCell ref="E728:E730"/>
    <mergeCell ref="F728:F730"/>
    <mergeCell ref="A731:A733"/>
    <mergeCell ref="B731:B733"/>
    <mergeCell ref="E731:E733"/>
    <mergeCell ref="F731:F733"/>
    <mergeCell ref="A726:A727"/>
    <mergeCell ref="B726:B727"/>
    <mergeCell ref="C726:C727"/>
    <mergeCell ref="D726:D727"/>
    <mergeCell ref="E726:E727"/>
    <mergeCell ref="F726:F727"/>
    <mergeCell ref="A724:A725"/>
    <mergeCell ref="B724:B725"/>
    <mergeCell ref="C724:C725"/>
    <mergeCell ref="D724:D725"/>
    <mergeCell ref="E724:E725"/>
    <mergeCell ref="F724:F725"/>
    <mergeCell ref="A722:A723"/>
    <mergeCell ref="B722:B723"/>
    <mergeCell ref="C722:C723"/>
    <mergeCell ref="D722:D723"/>
    <mergeCell ref="E722:E723"/>
    <mergeCell ref="F722:F723"/>
    <mergeCell ref="A720:A721"/>
    <mergeCell ref="B720:B721"/>
    <mergeCell ref="C720:C721"/>
    <mergeCell ref="D720:D721"/>
    <mergeCell ref="E720:E721"/>
    <mergeCell ref="F720:F721"/>
    <mergeCell ref="A718:A719"/>
    <mergeCell ref="B718:B719"/>
    <mergeCell ref="C718:C719"/>
    <mergeCell ref="D718:D719"/>
    <mergeCell ref="E718:E719"/>
    <mergeCell ref="F718:F719"/>
    <mergeCell ref="A716:A717"/>
    <mergeCell ref="B716:B717"/>
    <mergeCell ref="C716:C717"/>
    <mergeCell ref="D716:D717"/>
    <mergeCell ref="E716:E717"/>
    <mergeCell ref="F716:F717"/>
    <mergeCell ref="A714:A715"/>
    <mergeCell ref="B714:B715"/>
    <mergeCell ref="C714:C715"/>
    <mergeCell ref="D714:D715"/>
    <mergeCell ref="E714:E715"/>
    <mergeCell ref="F714:F715"/>
    <mergeCell ref="A712:A713"/>
    <mergeCell ref="B712:B713"/>
    <mergeCell ref="C712:C713"/>
    <mergeCell ref="D712:D713"/>
    <mergeCell ref="E712:E713"/>
    <mergeCell ref="F712:F713"/>
    <mergeCell ref="A710:A711"/>
    <mergeCell ref="B710:B711"/>
    <mergeCell ref="C710:C711"/>
    <mergeCell ref="D710:D711"/>
    <mergeCell ref="E710:E711"/>
    <mergeCell ref="F710:F711"/>
    <mergeCell ref="A708:A709"/>
    <mergeCell ref="B708:B709"/>
    <mergeCell ref="C708:C709"/>
    <mergeCell ref="D708:D709"/>
    <mergeCell ref="E708:E709"/>
    <mergeCell ref="F708:F709"/>
    <mergeCell ref="A706:A707"/>
    <mergeCell ref="B706:B707"/>
    <mergeCell ref="C706:C707"/>
    <mergeCell ref="D706:D707"/>
    <mergeCell ref="E706:E707"/>
    <mergeCell ref="F706:F707"/>
    <mergeCell ref="A704:A705"/>
    <mergeCell ref="B704:B705"/>
    <mergeCell ref="C704:C705"/>
    <mergeCell ref="D704:D705"/>
    <mergeCell ref="E704:E705"/>
    <mergeCell ref="F704:F705"/>
    <mergeCell ref="A702:A703"/>
    <mergeCell ref="B702:B703"/>
    <mergeCell ref="C702:C703"/>
    <mergeCell ref="D702:D703"/>
    <mergeCell ref="E702:E703"/>
    <mergeCell ref="F702:F703"/>
    <mergeCell ref="A700:A701"/>
    <mergeCell ref="B700:B701"/>
    <mergeCell ref="C700:C701"/>
    <mergeCell ref="D700:D701"/>
    <mergeCell ref="E700:E701"/>
    <mergeCell ref="F700:F701"/>
    <mergeCell ref="A698:A699"/>
    <mergeCell ref="B698:B699"/>
    <mergeCell ref="C698:C699"/>
    <mergeCell ref="D698:D699"/>
    <mergeCell ref="E698:E699"/>
    <mergeCell ref="F698:F699"/>
    <mergeCell ref="A696:A697"/>
    <mergeCell ref="B696:B697"/>
    <mergeCell ref="C696:C697"/>
    <mergeCell ref="D696:D697"/>
    <mergeCell ref="E696:E697"/>
    <mergeCell ref="F696:F697"/>
    <mergeCell ref="A694:A695"/>
    <mergeCell ref="B694:B695"/>
    <mergeCell ref="C694:C695"/>
    <mergeCell ref="D694:D695"/>
    <mergeCell ref="E694:E695"/>
    <mergeCell ref="F694:F695"/>
    <mergeCell ref="A677:A679"/>
    <mergeCell ref="B677:B679"/>
    <mergeCell ref="C677:C679"/>
    <mergeCell ref="D677:D679"/>
    <mergeCell ref="E677:E679"/>
    <mergeCell ref="F677:F679"/>
    <mergeCell ref="A674:A676"/>
    <mergeCell ref="B674:B676"/>
    <mergeCell ref="C674:C676"/>
    <mergeCell ref="D674:D676"/>
    <mergeCell ref="E674:E676"/>
    <mergeCell ref="F674:F676"/>
    <mergeCell ref="A671:A673"/>
    <mergeCell ref="B671:B673"/>
    <mergeCell ref="C671:C673"/>
    <mergeCell ref="D671:D673"/>
    <mergeCell ref="E671:E673"/>
    <mergeCell ref="F671:F673"/>
    <mergeCell ref="A668:A670"/>
    <mergeCell ref="B668:B670"/>
    <mergeCell ref="C668:C670"/>
    <mergeCell ref="D668:D670"/>
    <mergeCell ref="E668:E670"/>
    <mergeCell ref="F668:F670"/>
    <mergeCell ref="G662:G664"/>
    <mergeCell ref="A665:A667"/>
    <mergeCell ref="B665:B667"/>
    <mergeCell ref="C665:C667"/>
    <mergeCell ref="D665:D667"/>
    <mergeCell ref="E665:E667"/>
    <mergeCell ref="F665:F667"/>
    <mergeCell ref="F659:F661"/>
    <mergeCell ref="H659:H660"/>
    <mergeCell ref="A662:A664"/>
    <mergeCell ref="B662:B664"/>
    <mergeCell ref="C662:C664"/>
    <mergeCell ref="D662:D664"/>
    <mergeCell ref="E662:E664"/>
    <mergeCell ref="F662:F664"/>
    <mergeCell ref="H662:H664"/>
    <mergeCell ref="B657:B658"/>
    <mergeCell ref="C657:C658"/>
    <mergeCell ref="D657:D658"/>
    <mergeCell ref="E657:E658"/>
    <mergeCell ref="F657:F658"/>
    <mergeCell ref="A659:A661"/>
    <mergeCell ref="B659:B661"/>
    <mergeCell ref="C659:C661"/>
    <mergeCell ref="D659:D661"/>
    <mergeCell ref="E659:E661"/>
    <mergeCell ref="F653:F654"/>
    <mergeCell ref="A655:A656"/>
    <mergeCell ref="B655:B656"/>
    <mergeCell ref="C655:C656"/>
    <mergeCell ref="D655:D656"/>
    <mergeCell ref="E655:E656"/>
    <mergeCell ref="F655:F656"/>
    <mergeCell ref="B651:B652"/>
    <mergeCell ref="C651:C652"/>
    <mergeCell ref="D651:D652"/>
    <mergeCell ref="E651:E652"/>
    <mergeCell ref="F651:F652"/>
    <mergeCell ref="A653:A654"/>
    <mergeCell ref="B653:B654"/>
    <mergeCell ref="C653:C654"/>
    <mergeCell ref="D653:D654"/>
    <mergeCell ref="E653:E654"/>
    <mergeCell ref="A649:A650"/>
    <mergeCell ref="B649:B650"/>
    <mergeCell ref="C649:C650"/>
    <mergeCell ref="D649:D650"/>
    <mergeCell ref="E649:E650"/>
    <mergeCell ref="F649:F650"/>
    <mergeCell ref="A647:A648"/>
    <mergeCell ref="B647:B648"/>
    <mergeCell ref="C647:C648"/>
    <mergeCell ref="D647:D648"/>
    <mergeCell ref="E647:E648"/>
    <mergeCell ref="F647:F648"/>
    <mergeCell ref="A645:A646"/>
    <mergeCell ref="B645:B646"/>
    <mergeCell ref="C645:C646"/>
    <mergeCell ref="D645:D646"/>
    <mergeCell ref="E645:E646"/>
    <mergeCell ref="F645:F646"/>
    <mergeCell ref="A643:A644"/>
    <mergeCell ref="B643:B644"/>
    <mergeCell ref="C643:C644"/>
    <mergeCell ref="D643:D644"/>
    <mergeCell ref="E643:E644"/>
    <mergeCell ref="F643:F644"/>
    <mergeCell ref="A641:A642"/>
    <mergeCell ref="B641:B642"/>
    <mergeCell ref="C641:C642"/>
    <mergeCell ref="D641:D642"/>
    <mergeCell ref="E641:E642"/>
    <mergeCell ref="F641:F642"/>
    <mergeCell ref="F637:F638"/>
    <mergeCell ref="A639:A640"/>
    <mergeCell ref="B639:B640"/>
    <mergeCell ref="C639:C640"/>
    <mergeCell ref="D639:D640"/>
    <mergeCell ref="E639:E640"/>
    <mergeCell ref="F639:F640"/>
    <mergeCell ref="B635:B636"/>
    <mergeCell ref="C635:C636"/>
    <mergeCell ref="D635:D636"/>
    <mergeCell ref="E635:E636"/>
    <mergeCell ref="F635:F636"/>
    <mergeCell ref="A637:A638"/>
    <mergeCell ref="B637:B638"/>
    <mergeCell ref="C637:C638"/>
    <mergeCell ref="D637:D638"/>
    <mergeCell ref="E637:E638"/>
    <mergeCell ref="A619:A621"/>
    <mergeCell ref="B619:B621"/>
    <mergeCell ref="C619:C621"/>
    <mergeCell ref="D619:D621"/>
    <mergeCell ref="E619:E621"/>
    <mergeCell ref="F619:F621"/>
    <mergeCell ref="A613:A615"/>
    <mergeCell ref="B613:B615"/>
    <mergeCell ref="C613:C615"/>
    <mergeCell ref="E613:E615"/>
    <mergeCell ref="F613:F615"/>
    <mergeCell ref="A616:A618"/>
    <mergeCell ref="B616:B618"/>
    <mergeCell ref="C616:C618"/>
    <mergeCell ref="E616:E618"/>
    <mergeCell ref="F616:F618"/>
    <mergeCell ref="A607:A609"/>
    <mergeCell ref="B607:B609"/>
    <mergeCell ref="C607:C609"/>
    <mergeCell ref="E607:E609"/>
    <mergeCell ref="F607:F609"/>
    <mergeCell ref="A610:A612"/>
    <mergeCell ref="B610:B612"/>
    <mergeCell ref="C610:C612"/>
    <mergeCell ref="E610:E612"/>
    <mergeCell ref="F610:F612"/>
    <mergeCell ref="A601:A603"/>
    <mergeCell ref="B601:B603"/>
    <mergeCell ref="C601:C603"/>
    <mergeCell ref="E601:E603"/>
    <mergeCell ref="F601:F603"/>
    <mergeCell ref="A604:A606"/>
    <mergeCell ref="B604:B606"/>
    <mergeCell ref="C604:C606"/>
    <mergeCell ref="E604:E606"/>
    <mergeCell ref="F604:F606"/>
    <mergeCell ref="A598:A600"/>
    <mergeCell ref="B598:B600"/>
    <mergeCell ref="C598:C600"/>
    <mergeCell ref="D598:D600"/>
    <mergeCell ref="E598:E600"/>
    <mergeCell ref="F598:F600"/>
    <mergeCell ref="A595:A597"/>
    <mergeCell ref="B595:B597"/>
    <mergeCell ref="C595:C597"/>
    <mergeCell ref="D595:D597"/>
    <mergeCell ref="E595:E597"/>
    <mergeCell ref="F595:F597"/>
    <mergeCell ref="A592:A594"/>
    <mergeCell ref="B592:B594"/>
    <mergeCell ref="C592:C594"/>
    <mergeCell ref="D592:D594"/>
    <mergeCell ref="E592:E594"/>
    <mergeCell ref="F592:F594"/>
    <mergeCell ref="A589:A591"/>
    <mergeCell ref="B589:B591"/>
    <mergeCell ref="C589:C591"/>
    <mergeCell ref="D589:D591"/>
    <mergeCell ref="E589:E591"/>
    <mergeCell ref="F589:F591"/>
    <mergeCell ref="A586:A588"/>
    <mergeCell ref="B586:B588"/>
    <mergeCell ref="C586:C588"/>
    <mergeCell ref="D586:D588"/>
    <mergeCell ref="E586:E588"/>
    <mergeCell ref="F586:F588"/>
    <mergeCell ref="A583:A585"/>
    <mergeCell ref="B583:B585"/>
    <mergeCell ref="C583:C585"/>
    <mergeCell ref="D583:D585"/>
    <mergeCell ref="E583:E585"/>
    <mergeCell ref="F583:F585"/>
    <mergeCell ref="A580:A582"/>
    <mergeCell ref="B580:B582"/>
    <mergeCell ref="C580:C582"/>
    <mergeCell ref="D580:D582"/>
    <mergeCell ref="E580:E582"/>
    <mergeCell ref="F580:F582"/>
    <mergeCell ref="A577:A579"/>
    <mergeCell ref="B577:B579"/>
    <mergeCell ref="C577:C579"/>
    <mergeCell ref="D577:D579"/>
    <mergeCell ref="E577:E579"/>
    <mergeCell ref="F577:F579"/>
    <mergeCell ref="A574:A576"/>
    <mergeCell ref="B574:B576"/>
    <mergeCell ref="C574:C576"/>
    <mergeCell ref="D574:D576"/>
    <mergeCell ref="E574:E576"/>
    <mergeCell ref="F574:F576"/>
    <mergeCell ref="A571:A573"/>
    <mergeCell ref="B571:B573"/>
    <mergeCell ref="C571:C573"/>
    <mergeCell ref="D571:D573"/>
    <mergeCell ref="E571:E573"/>
    <mergeCell ref="F571:F573"/>
    <mergeCell ref="A568:A570"/>
    <mergeCell ref="B568:B570"/>
    <mergeCell ref="C568:C570"/>
    <mergeCell ref="D568:D570"/>
    <mergeCell ref="E568:E570"/>
    <mergeCell ref="F568:F570"/>
    <mergeCell ref="A565:A567"/>
    <mergeCell ref="B565:B567"/>
    <mergeCell ref="C565:C567"/>
    <mergeCell ref="D565:D567"/>
    <mergeCell ref="E565:E567"/>
    <mergeCell ref="F565:F567"/>
    <mergeCell ref="A562:A564"/>
    <mergeCell ref="B562:B564"/>
    <mergeCell ref="C562:C564"/>
    <mergeCell ref="D562:D564"/>
    <mergeCell ref="E562:E564"/>
    <mergeCell ref="F562:F564"/>
    <mergeCell ref="A559:A561"/>
    <mergeCell ref="B559:B561"/>
    <mergeCell ref="C559:C561"/>
    <mergeCell ref="D559:D561"/>
    <mergeCell ref="E559:E561"/>
    <mergeCell ref="F559:F561"/>
    <mergeCell ref="A556:A558"/>
    <mergeCell ref="B556:B558"/>
    <mergeCell ref="C556:C558"/>
    <mergeCell ref="D556:D558"/>
    <mergeCell ref="E556:E558"/>
    <mergeCell ref="F556:F558"/>
    <mergeCell ref="A553:A555"/>
    <mergeCell ref="B553:B555"/>
    <mergeCell ref="C553:C555"/>
    <mergeCell ref="D553:D555"/>
    <mergeCell ref="E553:E555"/>
    <mergeCell ref="F553:F555"/>
    <mergeCell ref="A550:A552"/>
    <mergeCell ref="B550:B552"/>
    <mergeCell ref="C550:C552"/>
    <mergeCell ref="D550:D552"/>
    <mergeCell ref="E550:E552"/>
    <mergeCell ref="F550:F552"/>
    <mergeCell ref="A547:A549"/>
    <mergeCell ref="B547:B549"/>
    <mergeCell ref="C547:C549"/>
    <mergeCell ref="D547:D549"/>
    <mergeCell ref="E547:E549"/>
    <mergeCell ref="F547:F549"/>
    <mergeCell ref="A544:A546"/>
    <mergeCell ref="B544:B546"/>
    <mergeCell ref="C544:C546"/>
    <mergeCell ref="D544:D546"/>
    <mergeCell ref="E544:E546"/>
    <mergeCell ref="F544:F546"/>
    <mergeCell ref="A541:A543"/>
    <mergeCell ref="B541:B543"/>
    <mergeCell ref="C541:C543"/>
    <mergeCell ref="D541:D543"/>
    <mergeCell ref="E541:E543"/>
    <mergeCell ref="F541:F543"/>
    <mergeCell ref="A538:A540"/>
    <mergeCell ref="B538:B540"/>
    <mergeCell ref="C538:C540"/>
    <mergeCell ref="D538:D540"/>
    <mergeCell ref="E538:E540"/>
    <mergeCell ref="F538:F540"/>
    <mergeCell ref="A535:A537"/>
    <mergeCell ref="B535:B537"/>
    <mergeCell ref="C535:C537"/>
    <mergeCell ref="D535:D537"/>
    <mergeCell ref="E535:E537"/>
    <mergeCell ref="F535:F537"/>
    <mergeCell ref="A532:A534"/>
    <mergeCell ref="B532:B534"/>
    <mergeCell ref="C532:C534"/>
    <mergeCell ref="D532:D534"/>
    <mergeCell ref="E532:E534"/>
    <mergeCell ref="F532:F534"/>
    <mergeCell ref="A529:A531"/>
    <mergeCell ref="B529:B531"/>
    <mergeCell ref="C529:C531"/>
    <mergeCell ref="D529:D531"/>
    <mergeCell ref="E529:E531"/>
    <mergeCell ref="F529:F531"/>
    <mergeCell ref="A526:A528"/>
    <mergeCell ref="B526:B528"/>
    <mergeCell ref="C526:C528"/>
    <mergeCell ref="D526:D528"/>
    <mergeCell ref="E526:E528"/>
    <mergeCell ref="F526:F528"/>
    <mergeCell ref="A523:A525"/>
    <mergeCell ref="B523:B525"/>
    <mergeCell ref="C523:C525"/>
    <mergeCell ref="D523:D525"/>
    <mergeCell ref="E523:E525"/>
    <mergeCell ref="F523:F525"/>
    <mergeCell ref="A520:A522"/>
    <mergeCell ref="B520:B522"/>
    <mergeCell ref="C520:C522"/>
    <mergeCell ref="D520:D522"/>
    <mergeCell ref="E520:E522"/>
    <mergeCell ref="F520:F522"/>
    <mergeCell ref="A517:A519"/>
    <mergeCell ref="B517:B519"/>
    <mergeCell ref="C517:C519"/>
    <mergeCell ref="D517:D519"/>
    <mergeCell ref="E517:E519"/>
    <mergeCell ref="F517:F519"/>
    <mergeCell ref="A514:A516"/>
    <mergeCell ref="B514:B516"/>
    <mergeCell ref="C514:C516"/>
    <mergeCell ref="D514:D516"/>
    <mergeCell ref="E514:E516"/>
    <mergeCell ref="F514:F516"/>
    <mergeCell ref="A511:A513"/>
    <mergeCell ref="B511:B513"/>
    <mergeCell ref="C511:C513"/>
    <mergeCell ref="D511:D513"/>
    <mergeCell ref="E511:E513"/>
    <mergeCell ref="F511:F513"/>
    <mergeCell ref="A508:A510"/>
    <mergeCell ref="B508:B510"/>
    <mergeCell ref="C508:C510"/>
    <mergeCell ref="D508:D510"/>
    <mergeCell ref="E508:E510"/>
    <mergeCell ref="F508:F510"/>
    <mergeCell ref="A505:A507"/>
    <mergeCell ref="B505:B507"/>
    <mergeCell ref="C505:C507"/>
    <mergeCell ref="D505:D507"/>
    <mergeCell ref="E505:E507"/>
    <mergeCell ref="F505:F507"/>
    <mergeCell ref="A502:A504"/>
    <mergeCell ref="B502:B504"/>
    <mergeCell ref="C502:C504"/>
    <mergeCell ref="D502:D504"/>
    <mergeCell ref="E502:E504"/>
    <mergeCell ref="F502:F504"/>
    <mergeCell ref="A499:A501"/>
    <mergeCell ref="B499:B501"/>
    <mergeCell ref="C499:C501"/>
    <mergeCell ref="D499:D501"/>
    <mergeCell ref="E499:E501"/>
    <mergeCell ref="F499:F501"/>
    <mergeCell ref="A496:A498"/>
    <mergeCell ref="B496:B498"/>
    <mergeCell ref="C496:C498"/>
    <mergeCell ref="D496:D498"/>
    <mergeCell ref="E496:E498"/>
    <mergeCell ref="F496:F498"/>
    <mergeCell ref="A493:A495"/>
    <mergeCell ref="B493:B495"/>
    <mergeCell ref="C493:C495"/>
    <mergeCell ref="D493:D495"/>
    <mergeCell ref="E493:E495"/>
    <mergeCell ref="F493:F495"/>
    <mergeCell ref="B487:B489"/>
    <mergeCell ref="C487:C489"/>
    <mergeCell ref="D487:D489"/>
    <mergeCell ref="B490:B492"/>
    <mergeCell ref="C490:C492"/>
    <mergeCell ref="D490:D492"/>
    <mergeCell ref="B481:B483"/>
    <mergeCell ref="C481:C483"/>
    <mergeCell ref="D481:D483"/>
    <mergeCell ref="B484:B486"/>
    <mergeCell ref="C484:C486"/>
    <mergeCell ref="D484:D486"/>
    <mergeCell ref="B475:B477"/>
    <mergeCell ref="C475:C477"/>
    <mergeCell ref="D475:D477"/>
    <mergeCell ref="B478:B480"/>
    <mergeCell ref="C478:C480"/>
    <mergeCell ref="D478:D480"/>
    <mergeCell ref="C466:C468"/>
    <mergeCell ref="D466:D468"/>
    <mergeCell ref="B457:B459"/>
    <mergeCell ref="C457:C459"/>
    <mergeCell ref="D457:D459"/>
    <mergeCell ref="B460:B462"/>
    <mergeCell ref="C460:C462"/>
    <mergeCell ref="D460:D462"/>
    <mergeCell ref="B451:B453"/>
    <mergeCell ref="C451:C453"/>
    <mergeCell ref="D451:D453"/>
    <mergeCell ref="B454:B456"/>
    <mergeCell ref="C454:C456"/>
    <mergeCell ref="D454:D456"/>
    <mergeCell ref="B445:B447"/>
    <mergeCell ref="C445:C447"/>
    <mergeCell ref="D445:D447"/>
    <mergeCell ref="B448:B450"/>
    <mergeCell ref="C448:C450"/>
    <mergeCell ref="D448:D450"/>
    <mergeCell ref="C433:C435"/>
    <mergeCell ref="D433:D435"/>
    <mergeCell ref="B436:B438"/>
    <mergeCell ref="C436:C438"/>
    <mergeCell ref="D436:D438"/>
    <mergeCell ref="A421:A423"/>
    <mergeCell ref="B421:B423"/>
    <mergeCell ref="C421:C423"/>
    <mergeCell ref="D421:D423"/>
    <mergeCell ref="E421:E423"/>
    <mergeCell ref="F421:F423"/>
    <mergeCell ref="A418:A420"/>
    <mergeCell ref="B418:B420"/>
    <mergeCell ref="C418:C420"/>
    <mergeCell ref="D418:D420"/>
    <mergeCell ref="E418:E420"/>
    <mergeCell ref="F418:F420"/>
    <mergeCell ref="A433:A435"/>
    <mergeCell ref="A416:A417"/>
    <mergeCell ref="B416:B417"/>
    <mergeCell ref="C416:C417"/>
    <mergeCell ref="D416:D417"/>
    <mergeCell ref="E416:E417"/>
    <mergeCell ref="F416:F417"/>
    <mergeCell ref="A414:A415"/>
    <mergeCell ref="B414:B415"/>
    <mergeCell ref="C414:C415"/>
    <mergeCell ref="D414:D415"/>
    <mergeCell ref="E414:E415"/>
    <mergeCell ref="F414:F415"/>
    <mergeCell ref="A411:A413"/>
    <mergeCell ref="B411:B413"/>
    <mergeCell ref="C411:C413"/>
    <mergeCell ref="D411:D413"/>
    <mergeCell ref="E411:E413"/>
    <mergeCell ref="F411:F413"/>
    <mergeCell ref="A408:A410"/>
    <mergeCell ref="B408:B410"/>
    <mergeCell ref="C408:C410"/>
    <mergeCell ref="D408:D410"/>
    <mergeCell ref="E408:E410"/>
    <mergeCell ref="F408:F410"/>
    <mergeCell ref="A405:A407"/>
    <mergeCell ref="B405:B407"/>
    <mergeCell ref="C405:C407"/>
    <mergeCell ref="D405:D407"/>
    <mergeCell ref="E405:E407"/>
    <mergeCell ref="F405:F407"/>
    <mergeCell ref="A402:A404"/>
    <mergeCell ref="B402:B404"/>
    <mergeCell ref="C402:C404"/>
    <mergeCell ref="D402:D404"/>
    <mergeCell ref="E402:E404"/>
    <mergeCell ref="F402:F404"/>
    <mergeCell ref="A399:A401"/>
    <mergeCell ref="B399:B401"/>
    <mergeCell ref="C399:C401"/>
    <mergeCell ref="D399:D401"/>
    <mergeCell ref="E399:E401"/>
    <mergeCell ref="F399:F401"/>
    <mergeCell ref="A396:A398"/>
    <mergeCell ref="B396:B398"/>
    <mergeCell ref="C396:C398"/>
    <mergeCell ref="D396:D398"/>
    <mergeCell ref="E396:E398"/>
    <mergeCell ref="F396:F398"/>
    <mergeCell ref="A393:A395"/>
    <mergeCell ref="B393:B395"/>
    <mergeCell ref="C393:C395"/>
    <mergeCell ref="D393:D395"/>
    <mergeCell ref="E393:E395"/>
    <mergeCell ref="F393:F395"/>
    <mergeCell ref="F387:F389"/>
    <mergeCell ref="A390:A392"/>
    <mergeCell ref="B390:B392"/>
    <mergeCell ref="C390:C392"/>
    <mergeCell ref="D390:D392"/>
    <mergeCell ref="E390:E392"/>
    <mergeCell ref="F390:F392"/>
    <mergeCell ref="A377:A386"/>
    <mergeCell ref="A387:A389"/>
    <mergeCell ref="B387:B389"/>
    <mergeCell ref="C387:C389"/>
    <mergeCell ref="D387:D389"/>
    <mergeCell ref="E387:E389"/>
    <mergeCell ref="A375:A376"/>
    <mergeCell ref="B375:B376"/>
    <mergeCell ref="C375:C376"/>
    <mergeCell ref="D375:D376"/>
    <mergeCell ref="E375:E376"/>
    <mergeCell ref="F375:F376"/>
    <mergeCell ref="A373:A374"/>
    <mergeCell ref="B373:B374"/>
    <mergeCell ref="C373:C374"/>
    <mergeCell ref="D373:D374"/>
    <mergeCell ref="E373:E374"/>
    <mergeCell ref="F373:F374"/>
    <mergeCell ref="A371:A372"/>
    <mergeCell ref="B371:B372"/>
    <mergeCell ref="C371:C372"/>
    <mergeCell ref="D371:D372"/>
    <mergeCell ref="E371:E372"/>
    <mergeCell ref="F371:F372"/>
    <mergeCell ref="A369:A370"/>
    <mergeCell ref="B369:B370"/>
    <mergeCell ref="C369:C370"/>
    <mergeCell ref="D369:D370"/>
    <mergeCell ref="E369:E370"/>
    <mergeCell ref="F369:F370"/>
    <mergeCell ref="A367:A368"/>
    <mergeCell ref="B367:B368"/>
    <mergeCell ref="C367:C368"/>
    <mergeCell ref="D367:D368"/>
    <mergeCell ref="E367:E368"/>
    <mergeCell ref="F367:F368"/>
    <mergeCell ref="A348:A349"/>
    <mergeCell ref="B348:B349"/>
    <mergeCell ref="C348:C349"/>
    <mergeCell ref="D348:D349"/>
    <mergeCell ref="E348:E349"/>
    <mergeCell ref="F348:F349"/>
    <mergeCell ref="A346:A347"/>
    <mergeCell ref="B346:B347"/>
    <mergeCell ref="C346:C347"/>
    <mergeCell ref="D346:D347"/>
    <mergeCell ref="E346:E347"/>
    <mergeCell ref="F346:F347"/>
    <mergeCell ref="A344:A345"/>
    <mergeCell ref="B344:B345"/>
    <mergeCell ref="C344:C345"/>
    <mergeCell ref="D344:D345"/>
    <mergeCell ref="E344:E345"/>
    <mergeCell ref="F344:F345"/>
    <mergeCell ref="A342:A343"/>
    <mergeCell ref="B342:B343"/>
    <mergeCell ref="C342:C343"/>
    <mergeCell ref="D342:D343"/>
    <mergeCell ref="E342:E343"/>
    <mergeCell ref="F342:F343"/>
    <mergeCell ref="A340:A341"/>
    <mergeCell ref="B340:B341"/>
    <mergeCell ref="C340:C341"/>
    <mergeCell ref="D340:D341"/>
    <mergeCell ref="E340:E341"/>
    <mergeCell ref="F340:F341"/>
    <mergeCell ref="F332:F333"/>
    <mergeCell ref="A330:A331"/>
    <mergeCell ref="B330:B331"/>
    <mergeCell ref="C330:C331"/>
    <mergeCell ref="D330:D331"/>
    <mergeCell ref="E330:E331"/>
    <mergeCell ref="F330:F331"/>
    <mergeCell ref="F326:F327"/>
    <mergeCell ref="A328:A329"/>
    <mergeCell ref="B328:B329"/>
    <mergeCell ref="C328:C329"/>
    <mergeCell ref="D328:D329"/>
    <mergeCell ref="E328:E329"/>
    <mergeCell ref="F328:F329"/>
    <mergeCell ref="A338:A339"/>
    <mergeCell ref="B338:B339"/>
    <mergeCell ref="C338:C339"/>
    <mergeCell ref="D338:D339"/>
    <mergeCell ref="E338:E339"/>
    <mergeCell ref="F338:F339"/>
    <mergeCell ref="A336:A337"/>
    <mergeCell ref="B336:B337"/>
    <mergeCell ref="C336:C337"/>
    <mergeCell ref="D336:D337"/>
    <mergeCell ref="E336:E337"/>
    <mergeCell ref="F336:F337"/>
    <mergeCell ref="A334:A335"/>
    <mergeCell ref="B334:B335"/>
    <mergeCell ref="C334:C335"/>
    <mergeCell ref="D334:D335"/>
    <mergeCell ref="E334:E335"/>
    <mergeCell ref="F334:F335"/>
    <mergeCell ref="E323:E325"/>
    <mergeCell ref="A326:A327"/>
    <mergeCell ref="B326:B327"/>
    <mergeCell ref="C326:C327"/>
    <mergeCell ref="D326:D327"/>
    <mergeCell ref="E326:E327"/>
    <mergeCell ref="C287:C289"/>
    <mergeCell ref="D287:D289"/>
    <mergeCell ref="E287:E289"/>
    <mergeCell ref="C290:C319"/>
    <mergeCell ref="D290:D319"/>
    <mergeCell ref="C266:C268"/>
    <mergeCell ref="D266:D268"/>
    <mergeCell ref="E266:E268"/>
    <mergeCell ref="C269:C286"/>
    <mergeCell ref="D269:D286"/>
    <mergeCell ref="A332:A333"/>
    <mergeCell ref="B332:B333"/>
    <mergeCell ref="C332:C333"/>
    <mergeCell ref="D332:D333"/>
    <mergeCell ref="E332:E333"/>
    <mergeCell ref="E269:E271"/>
    <mergeCell ref="E272:E274"/>
    <mergeCell ref="E275:E277"/>
    <mergeCell ref="E278:E280"/>
    <mergeCell ref="E281:E283"/>
    <mergeCell ref="E284:E286"/>
    <mergeCell ref="E290:E292"/>
    <mergeCell ref="E293:E295"/>
    <mergeCell ref="E296:E298"/>
    <mergeCell ref="E299:E301"/>
    <mergeCell ref="E302:E304"/>
    <mergeCell ref="A221:A222"/>
    <mergeCell ref="B221:B222"/>
    <mergeCell ref="C221:C222"/>
    <mergeCell ref="D221:D222"/>
    <mergeCell ref="E221:E222"/>
    <mergeCell ref="F221:F222"/>
    <mergeCell ref="A219:A220"/>
    <mergeCell ref="B219:B220"/>
    <mergeCell ref="C219:C220"/>
    <mergeCell ref="D219:D220"/>
    <mergeCell ref="E219:E220"/>
    <mergeCell ref="F219:F220"/>
    <mergeCell ref="A217:A218"/>
    <mergeCell ref="B217:B218"/>
    <mergeCell ref="C217:C218"/>
    <mergeCell ref="D217:D218"/>
    <mergeCell ref="E217:E218"/>
    <mergeCell ref="F217:F218"/>
    <mergeCell ref="A215:A216"/>
    <mergeCell ref="B215:B216"/>
    <mergeCell ref="C215:C216"/>
    <mergeCell ref="D215:D216"/>
    <mergeCell ref="E215:E216"/>
    <mergeCell ref="F215:F216"/>
    <mergeCell ref="A213:A214"/>
    <mergeCell ref="B213:B214"/>
    <mergeCell ref="C213:C214"/>
    <mergeCell ref="D213:D214"/>
    <mergeCell ref="E213:E214"/>
    <mergeCell ref="F213:F214"/>
    <mergeCell ref="A211:A212"/>
    <mergeCell ref="B211:B212"/>
    <mergeCell ref="C211:C212"/>
    <mergeCell ref="D211:D212"/>
    <mergeCell ref="E211:E212"/>
    <mergeCell ref="F211:F212"/>
    <mergeCell ref="A209:A210"/>
    <mergeCell ref="B209:B210"/>
    <mergeCell ref="C209:C210"/>
    <mergeCell ref="D209:D210"/>
    <mergeCell ref="E209:E210"/>
    <mergeCell ref="F209:F210"/>
    <mergeCell ref="A207:A208"/>
    <mergeCell ref="B207:B208"/>
    <mergeCell ref="C207:C208"/>
    <mergeCell ref="D207:D208"/>
    <mergeCell ref="E207:E208"/>
    <mergeCell ref="F207:F208"/>
    <mergeCell ref="A205:A206"/>
    <mergeCell ref="B205:B206"/>
    <mergeCell ref="C205:C206"/>
    <mergeCell ref="D205:D206"/>
    <mergeCell ref="E205:E206"/>
    <mergeCell ref="F205:F206"/>
    <mergeCell ref="A203:A204"/>
    <mergeCell ref="B203:B204"/>
    <mergeCell ref="C203:C204"/>
    <mergeCell ref="D203:D204"/>
    <mergeCell ref="E203:E204"/>
    <mergeCell ref="F203:F204"/>
    <mergeCell ref="A201:A202"/>
    <mergeCell ref="B201:B202"/>
    <mergeCell ref="C201:C202"/>
    <mergeCell ref="D201:D202"/>
    <mergeCell ref="E201:E202"/>
    <mergeCell ref="F201:F202"/>
    <mergeCell ref="A193:A195"/>
    <mergeCell ref="B193:B195"/>
    <mergeCell ref="C193:C195"/>
    <mergeCell ref="D193:D195"/>
    <mergeCell ref="E193:E195"/>
    <mergeCell ref="F193:F195"/>
    <mergeCell ref="A190:A192"/>
    <mergeCell ref="B190:B192"/>
    <mergeCell ref="C190:C192"/>
    <mergeCell ref="D190:D192"/>
    <mergeCell ref="E190:E192"/>
    <mergeCell ref="F190:F192"/>
    <mergeCell ref="A187:A189"/>
    <mergeCell ref="B187:B189"/>
    <mergeCell ref="C187:C189"/>
    <mergeCell ref="D187:D189"/>
    <mergeCell ref="E187:E189"/>
    <mergeCell ref="F187:F189"/>
    <mergeCell ref="A184:A186"/>
    <mergeCell ref="B184:B186"/>
    <mergeCell ref="C184:C186"/>
    <mergeCell ref="D184:D186"/>
    <mergeCell ref="E184:E186"/>
    <mergeCell ref="F184:F186"/>
    <mergeCell ref="A181:A183"/>
    <mergeCell ref="B181:B183"/>
    <mergeCell ref="C181:C183"/>
    <mergeCell ref="D181:D183"/>
    <mergeCell ref="E181:E183"/>
    <mergeCell ref="F181:F183"/>
    <mergeCell ref="A178:A180"/>
    <mergeCell ref="B178:B180"/>
    <mergeCell ref="C178:C180"/>
    <mergeCell ref="D178:D180"/>
    <mergeCell ref="E178:E180"/>
    <mergeCell ref="F178:F180"/>
    <mergeCell ref="A175:A177"/>
    <mergeCell ref="B175:B177"/>
    <mergeCell ref="C175:C177"/>
    <mergeCell ref="D175:D177"/>
    <mergeCell ref="E175:E177"/>
    <mergeCell ref="F175:F177"/>
    <mergeCell ref="A172:A174"/>
    <mergeCell ref="B172:B174"/>
    <mergeCell ref="C172:C174"/>
    <mergeCell ref="D172:D174"/>
    <mergeCell ref="E172:E174"/>
    <mergeCell ref="F172:F174"/>
    <mergeCell ref="F166:F168"/>
    <mergeCell ref="A169:A171"/>
    <mergeCell ref="B169:B171"/>
    <mergeCell ref="C169:C171"/>
    <mergeCell ref="D169:D171"/>
    <mergeCell ref="E169:E171"/>
    <mergeCell ref="F169:F171"/>
    <mergeCell ref="B164:B165"/>
    <mergeCell ref="C164:C165"/>
    <mergeCell ref="D164:D165"/>
    <mergeCell ref="E164:E165"/>
    <mergeCell ref="F164:F165"/>
    <mergeCell ref="A166:A168"/>
    <mergeCell ref="B166:B168"/>
    <mergeCell ref="C166:C168"/>
    <mergeCell ref="D166:D168"/>
    <mergeCell ref="E166:E168"/>
    <mergeCell ref="C157:C161"/>
    <mergeCell ref="B162:B163"/>
    <mergeCell ref="C162:C163"/>
    <mergeCell ref="D162:D163"/>
    <mergeCell ref="E162:E163"/>
    <mergeCell ref="F162:F163"/>
    <mergeCell ref="A153:A155"/>
    <mergeCell ref="B153:B155"/>
    <mergeCell ref="C153:C155"/>
    <mergeCell ref="D153:D155"/>
    <mergeCell ref="E153:E155"/>
    <mergeCell ref="F153:F155"/>
    <mergeCell ref="A150:A152"/>
    <mergeCell ref="B150:B152"/>
    <mergeCell ref="C150:C152"/>
    <mergeCell ref="D150:D152"/>
    <mergeCell ref="E150:E152"/>
    <mergeCell ref="F150:F152"/>
    <mergeCell ref="A147:A149"/>
    <mergeCell ref="B147:B149"/>
    <mergeCell ref="C147:C149"/>
    <mergeCell ref="D147:D149"/>
    <mergeCell ref="E147:E149"/>
    <mergeCell ref="F147:F149"/>
    <mergeCell ref="A144:A146"/>
    <mergeCell ref="B144:B146"/>
    <mergeCell ref="C144:C146"/>
    <mergeCell ref="D144:D146"/>
    <mergeCell ref="E144:E146"/>
    <mergeCell ref="F144:F146"/>
    <mergeCell ref="A141:A143"/>
    <mergeCell ref="B141:B143"/>
    <mergeCell ref="C141:C143"/>
    <mergeCell ref="D141:D143"/>
    <mergeCell ref="E141:E143"/>
    <mergeCell ref="F141:F143"/>
    <mergeCell ref="A138:A140"/>
    <mergeCell ref="B138:B140"/>
    <mergeCell ref="C138:C140"/>
    <mergeCell ref="D138:D140"/>
    <mergeCell ref="E138:E140"/>
    <mergeCell ref="F138:F140"/>
    <mergeCell ref="A135:A137"/>
    <mergeCell ref="B135:B137"/>
    <mergeCell ref="C135:C137"/>
    <mergeCell ref="D135:D137"/>
    <mergeCell ref="E135:E137"/>
    <mergeCell ref="F135:F137"/>
    <mergeCell ref="A132:A134"/>
    <mergeCell ref="B132:B134"/>
    <mergeCell ref="C132:C134"/>
    <mergeCell ref="D132:D134"/>
    <mergeCell ref="E132:E134"/>
    <mergeCell ref="F132:F134"/>
    <mergeCell ref="A129:A131"/>
    <mergeCell ref="B129:B131"/>
    <mergeCell ref="C129:C131"/>
    <mergeCell ref="D129:D131"/>
    <mergeCell ref="E129:E131"/>
    <mergeCell ref="F129:F131"/>
    <mergeCell ref="A126:A128"/>
    <mergeCell ref="B126:B128"/>
    <mergeCell ref="C126:C128"/>
    <mergeCell ref="D126:D128"/>
    <mergeCell ref="E126:E128"/>
    <mergeCell ref="F126:F128"/>
    <mergeCell ref="B120:B122"/>
    <mergeCell ref="C120:C122"/>
    <mergeCell ref="D120:D122"/>
    <mergeCell ref="E120:E122"/>
    <mergeCell ref="F120:F122"/>
    <mergeCell ref="B123:B125"/>
    <mergeCell ref="C123:C125"/>
    <mergeCell ref="D123:D125"/>
    <mergeCell ref="E123:E125"/>
    <mergeCell ref="F123:F125"/>
    <mergeCell ref="B101:B103"/>
    <mergeCell ref="C101:C103"/>
    <mergeCell ref="D101:D103"/>
    <mergeCell ref="F101:F103"/>
    <mergeCell ref="B117:B119"/>
    <mergeCell ref="C117:C119"/>
    <mergeCell ref="D117:D119"/>
    <mergeCell ref="E117:E119"/>
    <mergeCell ref="F117:F119"/>
    <mergeCell ref="E101:E103"/>
    <mergeCell ref="B95:B97"/>
    <mergeCell ref="C95:C97"/>
    <mergeCell ref="D95:D97"/>
    <mergeCell ref="F95:F97"/>
    <mergeCell ref="B98:B100"/>
    <mergeCell ref="C98:C100"/>
    <mergeCell ref="D98:D100"/>
    <mergeCell ref="F98:F100"/>
    <mergeCell ref="E95:E97"/>
    <mergeCell ref="E98:E100"/>
    <mergeCell ref="B89:B91"/>
    <mergeCell ref="C89:C91"/>
    <mergeCell ref="D89:D91"/>
    <mergeCell ref="F89:F91"/>
    <mergeCell ref="B92:B94"/>
    <mergeCell ref="C92:C94"/>
    <mergeCell ref="D92:D94"/>
    <mergeCell ref="F92:F94"/>
    <mergeCell ref="E92:E94"/>
    <mergeCell ref="E89:E91"/>
    <mergeCell ref="B83:B85"/>
    <mergeCell ref="C83:C85"/>
    <mergeCell ref="D83:D85"/>
    <mergeCell ref="F83:F85"/>
    <mergeCell ref="B86:B88"/>
    <mergeCell ref="C86:C88"/>
    <mergeCell ref="D86:D88"/>
    <mergeCell ref="F86:F88"/>
    <mergeCell ref="E86:E88"/>
    <mergeCell ref="E83:E85"/>
    <mergeCell ref="B77:B79"/>
    <mergeCell ref="C77:C79"/>
    <mergeCell ref="D77:D79"/>
    <mergeCell ref="F77:F79"/>
    <mergeCell ref="B80:B82"/>
    <mergeCell ref="C80:C82"/>
    <mergeCell ref="D80:D82"/>
    <mergeCell ref="F80:F82"/>
    <mergeCell ref="E80:E82"/>
    <mergeCell ref="E77:E79"/>
    <mergeCell ref="A74:A76"/>
    <mergeCell ref="B74:B76"/>
    <mergeCell ref="C74:C76"/>
    <mergeCell ref="D74:D76"/>
    <mergeCell ref="E74:E76"/>
    <mergeCell ref="F74:F76"/>
    <mergeCell ref="A71:A73"/>
    <mergeCell ref="B71:B73"/>
    <mergeCell ref="C71:C73"/>
    <mergeCell ref="D71:D73"/>
    <mergeCell ref="E71:E73"/>
    <mergeCell ref="F71:F73"/>
    <mergeCell ref="A68:A70"/>
    <mergeCell ref="B68:B70"/>
    <mergeCell ref="C68:C70"/>
    <mergeCell ref="D68:D70"/>
    <mergeCell ref="E68:E70"/>
    <mergeCell ref="F68:F70"/>
    <mergeCell ref="A65:A67"/>
    <mergeCell ref="B65:B67"/>
    <mergeCell ref="C65:C67"/>
    <mergeCell ref="D65:D67"/>
    <mergeCell ref="E65:E67"/>
    <mergeCell ref="F65:F67"/>
    <mergeCell ref="A62:A64"/>
    <mergeCell ref="B62:B64"/>
    <mergeCell ref="C62:C64"/>
    <mergeCell ref="D62:D64"/>
    <mergeCell ref="E62:E64"/>
    <mergeCell ref="F62:F64"/>
    <mergeCell ref="B59:B61"/>
    <mergeCell ref="C59:C61"/>
    <mergeCell ref="D59:D61"/>
    <mergeCell ref="E59:E61"/>
    <mergeCell ref="F59:F61"/>
    <mergeCell ref="A56:A58"/>
    <mergeCell ref="B56:B58"/>
    <mergeCell ref="C56:C58"/>
    <mergeCell ref="D56:D58"/>
    <mergeCell ref="E56:E58"/>
    <mergeCell ref="F56:F58"/>
    <mergeCell ref="A53:A55"/>
    <mergeCell ref="B53:B55"/>
    <mergeCell ref="C53:C55"/>
    <mergeCell ref="D53:D55"/>
    <mergeCell ref="E53:E55"/>
    <mergeCell ref="F53:F55"/>
    <mergeCell ref="F41:F43"/>
    <mergeCell ref="A38:A40"/>
    <mergeCell ref="B38:B40"/>
    <mergeCell ref="C38:C40"/>
    <mergeCell ref="D38:D40"/>
    <mergeCell ref="E38:E40"/>
    <mergeCell ref="F38:F40"/>
    <mergeCell ref="A35:A37"/>
    <mergeCell ref="B35:B37"/>
    <mergeCell ref="C35:C37"/>
    <mergeCell ref="D35:D37"/>
    <mergeCell ref="E35:E37"/>
    <mergeCell ref="F35:F37"/>
    <mergeCell ref="A50:A52"/>
    <mergeCell ref="B50:B52"/>
    <mergeCell ref="C50:C52"/>
    <mergeCell ref="D50:D52"/>
    <mergeCell ref="E50:E52"/>
    <mergeCell ref="F50:F52"/>
    <mergeCell ref="A47:A49"/>
    <mergeCell ref="B47:B49"/>
    <mergeCell ref="C47:C49"/>
    <mergeCell ref="D47:D49"/>
    <mergeCell ref="E47:E49"/>
    <mergeCell ref="F47:F49"/>
    <mergeCell ref="A44:A46"/>
    <mergeCell ref="B44:B46"/>
    <mergeCell ref="C44:C46"/>
    <mergeCell ref="D44:D46"/>
    <mergeCell ref="E44:E46"/>
    <mergeCell ref="F44:F46"/>
    <mergeCell ref="A32:A34"/>
    <mergeCell ref="B32:B34"/>
    <mergeCell ref="C32:C34"/>
    <mergeCell ref="D32:D34"/>
    <mergeCell ref="E32:E34"/>
    <mergeCell ref="F32:F34"/>
    <mergeCell ref="A29:A31"/>
    <mergeCell ref="B29:B31"/>
    <mergeCell ref="C29:C31"/>
    <mergeCell ref="D29:D31"/>
    <mergeCell ref="E29:E31"/>
    <mergeCell ref="F29:F31"/>
    <mergeCell ref="A26:A28"/>
    <mergeCell ref="B26:B28"/>
    <mergeCell ref="C26:C28"/>
    <mergeCell ref="D26:D28"/>
    <mergeCell ref="E26:E28"/>
    <mergeCell ref="F26:F28"/>
    <mergeCell ref="D8:D10"/>
    <mergeCell ref="E8:E10"/>
    <mergeCell ref="F8:F10"/>
    <mergeCell ref="A5:A7"/>
    <mergeCell ref="B5:B7"/>
    <mergeCell ref="C5:C7"/>
    <mergeCell ref="D5:D7"/>
    <mergeCell ref="E5:E7"/>
    <mergeCell ref="F23:F25"/>
    <mergeCell ref="A20:A22"/>
    <mergeCell ref="B20:B22"/>
    <mergeCell ref="C20:C22"/>
    <mergeCell ref="D20:D22"/>
    <mergeCell ref="E20:E22"/>
    <mergeCell ref="F20:F22"/>
    <mergeCell ref="A17:A19"/>
    <mergeCell ref="B17:B19"/>
    <mergeCell ref="C17:C19"/>
    <mergeCell ref="D17:D19"/>
    <mergeCell ref="E17:E19"/>
    <mergeCell ref="F17:F19"/>
    <mergeCell ref="A23:A25"/>
    <mergeCell ref="B23:B25"/>
    <mergeCell ref="C23:C25"/>
    <mergeCell ref="D23:D25"/>
    <mergeCell ref="E23:E25"/>
    <mergeCell ref="A41:A43"/>
    <mergeCell ref="B41:B43"/>
    <mergeCell ref="C41:C43"/>
    <mergeCell ref="D41:D43"/>
    <mergeCell ref="E41:E43"/>
    <mergeCell ref="A59:A61"/>
    <mergeCell ref="F5:F7"/>
    <mergeCell ref="A2:A4"/>
    <mergeCell ref="B2:B4"/>
    <mergeCell ref="C2:C4"/>
    <mergeCell ref="D2:D4"/>
    <mergeCell ref="E2:E4"/>
    <mergeCell ref="F2:F4"/>
    <mergeCell ref="A14:A16"/>
    <mergeCell ref="B14:B16"/>
    <mergeCell ref="C14:C16"/>
    <mergeCell ref="D14:D16"/>
    <mergeCell ref="E14:E16"/>
    <mergeCell ref="F14:F16"/>
    <mergeCell ref="A11:A13"/>
    <mergeCell ref="B11:B13"/>
    <mergeCell ref="C11:C13"/>
    <mergeCell ref="D11:D13"/>
    <mergeCell ref="E11:E13"/>
    <mergeCell ref="F11:F13"/>
    <mergeCell ref="A8:A10"/>
    <mergeCell ref="B8:B10"/>
    <mergeCell ref="C8:C10"/>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Nayeli</dc:creator>
  <cp:lastModifiedBy>CCJ Servicio Social</cp:lastModifiedBy>
  <dcterms:created xsi:type="dcterms:W3CDTF">2018-10-22T18:25:13Z</dcterms:created>
  <dcterms:modified xsi:type="dcterms:W3CDTF">2018-10-30T08:46:23Z</dcterms:modified>
</cp:coreProperties>
</file>